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Maluch\Umowa na funk\"/>
    </mc:Choice>
  </mc:AlternateContent>
  <xr:revisionPtr revIDLastSave="0" documentId="8_{A76249E0-049D-49B5-A96D-9C0AD4FDA520}" xr6:coauthVersionLast="47" xr6:coauthVersionMax="47" xr10:uidLastSave="{00000000-0000-0000-0000-000000000000}"/>
  <bookViews>
    <workbookView xWindow="-103" yWindow="-103" windowWidth="33120" windowHeight="18120" tabRatio="782" xr2:uid="{00000000-000D-0000-FFFF-FFFF00000000}"/>
  </bookViews>
  <sheets>
    <sheet name="Załącznik nr 2" sheetId="1" r:id="rId1"/>
  </sheets>
  <definedNames>
    <definedName name="_xlnm.Print_Area" localSheetId="0">'Załącznik nr 2'!$A$1:$E$71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s="1"/>
  <c r="F13" i="1"/>
  <c r="C14" i="1"/>
  <c r="C15" i="1" s="1"/>
  <c r="D13" i="1"/>
  <c r="E13" i="1" s="1"/>
  <c r="C44" i="1" l="1"/>
  <c r="C50" i="1"/>
  <c r="C46" i="1"/>
  <c r="C52" i="1"/>
  <c r="C47" i="1"/>
  <c r="C53" i="1"/>
  <c r="C48" i="1"/>
  <c r="C54" i="1"/>
  <c r="C43" i="1"/>
  <c r="C45" i="1"/>
  <c r="C51" i="1"/>
  <c r="C49" i="1"/>
  <c r="D14" i="1"/>
  <c r="D15" i="1" s="1"/>
  <c r="E14" i="1"/>
  <c r="E15" i="1" s="1"/>
  <c r="G43" i="1" l="1"/>
  <c r="G44" i="1"/>
  <c r="G45" i="1"/>
  <c r="G46" i="1"/>
  <c r="G47" i="1"/>
  <c r="G48" i="1"/>
  <c r="G49" i="1"/>
  <c r="G50" i="1"/>
  <c r="G51" i="1"/>
  <c r="G52" i="1"/>
  <c r="G53" i="1"/>
  <c r="G54" i="1"/>
  <c r="G32" i="1"/>
  <c r="G33" i="1"/>
  <c r="G34" i="1"/>
  <c r="G35" i="1"/>
  <c r="G36" i="1"/>
  <c r="G37" i="1"/>
  <c r="G38" i="1"/>
  <c r="G39" i="1"/>
  <c r="G40" i="1"/>
  <c r="G41" i="1"/>
  <c r="G42" i="1"/>
  <c r="G31" i="1"/>
  <c r="F32" i="1"/>
  <c r="C32" i="1" s="1"/>
  <c r="F33" i="1"/>
  <c r="C33" i="1" s="1"/>
  <c r="F34" i="1"/>
  <c r="C34" i="1" s="1"/>
  <c r="F35" i="1"/>
  <c r="C35" i="1" s="1"/>
  <c r="F36" i="1"/>
  <c r="C36" i="1" s="1"/>
  <c r="F37" i="1"/>
  <c r="C37" i="1" s="1"/>
  <c r="F38" i="1"/>
  <c r="C38" i="1" s="1"/>
  <c r="F39" i="1"/>
  <c r="C39" i="1" s="1"/>
  <c r="F40" i="1"/>
  <c r="C40" i="1" s="1"/>
  <c r="F41" i="1"/>
  <c r="C41" i="1" s="1"/>
  <c r="F42" i="1"/>
  <c r="C42" i="1" s="1"/>
  <c r="F31" i="1"/>
  <c r="C31" i="1" s="1"/>
  <c r="A27" i="1"/>
  <c r="H11" i="1"/>
  <c r="J11" i="1" s="1"/>
  <c r="H10" i="1"/>
  <c r="J10" i="1" s="1"/>
  <c r="G55" i="1" l="1"/>
  <c r="I11" i="1" s="1"/>
  <c r="F55" i="1"/>
  <c r="H55" i="1" l="1"/>
  <c r="I10" i="1"/>
  <c r="C55" i="1" l="1"/>
  <c r="B22" i="1" s="1"/>
  <c r="C22" i="1" l="1"/>
  <c r="C23" i="1" s="1"/>
  <c r="F56" i="1"/>
  <c r="G56" i="1"/>
  <c r="D22" i="1" l="1"/>
  <c r="D23" i="1" s="1"/>
  <c r="E17" i="1" l="1"/>
  <c r="E18" i="1" s="1"/>
</calcChain>
</file>

<file path=xl/sharedStrings.xml><?xml version="1.0" encoding="utf-8"?>
<sst xmlns="http://schemas.openxmlformats.org/spreadsheetml/2006/main" count="56" uniqueCount="49">
  <si>
    <t xml:space="preserve">Imię i nazwisko: </t>
  </si>
  <si>
    <t xml:space="preserve">telefon: </t>
  </si>
  <si>
    <t>e-mail:</t>
  </si>
  <si>
    <t>Osoba sporządzająca sprawozdanie:</t>
  </si>
  <si>
    <t>data:</t>
  </si>
  <si>
    <t>(Imię i Nazwisko oraz pełniona funkcja osoby uprawnionej)</t>
  </si>
  <si>
    <t>na pierwszy okres 12 miesięcy</t>
  </si>
  <si>
    <t>Numer Umowy:</t>
  </si>
  <si>
    <t>Data zawarcia:</t>
  </si>
  <si>
    <t>NA FUNKCJONOWANIE NOWYCH MIEJSC OPIEKI</t>
  </si>
  <si>
    <t>Nazwa Instytucji opieki:</t>
  </si>
  <si>
    <t>Adres Instytucji opieki:</t>
  </si>
  <si>
    <t>a</t>
  </si>
  <si>
    <t>b</t>
  </si>
  <si>
    <t>Liczba nowoutworzonych miejsc opieki:</t>
  </si>
  <si>
    <t>Kwota środków na 12 miesięcy:</t>
  </si>
  <si>
    <t>Kwota środków na 24 miesiące:</t>
  </si>
  <si>
    <t xml:space="preserve"> FERS, w tym:</t>
  </si>
  <si>
    <t>HARMONOGRAM OTRZYMYWANIA ŚRODKÓW</t>
  </si>
  <si>
    <t>x</t>
  </si>
  <si>
    <r>
      <t>Wnioskuję o uruchomienie środków</t>
    </r>
    <r>
      <rPr>
        <b/>
        <sz val="12"/>
        <color rgb="FFFF0000"/>
        <rFont val="Calibri"/>
        <family val="2"/>
        <charset val="238"/>
        <scheme val="minor"/>
      </rPr>
      <t>*</t>
    </r>
  </si>
  <si>
    <t>na 12 msc</t>
  </si>
  <si>
    <t>na 24 msc</t>
  </si>
  <si>
    <t>I okres funkcjonowania</t>
  </si>
  <si>
    <t>II okres funkcjonowania</t>
  </si>
  <si>
    <t>Data wpisu nowych miejsc do Rejestru Żłobków:</t>
  </si>
  <si>
    <r>
      <t xml:space="preserve">Proszę uzupełnić wyłącznie pola zaznaczone na </t>
    </r>
    <r>
      <rPr>
        <b/>
        <sz val="18"/>
        <color rgb="FF00B050"/>
        <rFont val="Calibri"/>
        <family val="2"/>
        <charset val="238"/>
        <scheme val="minor"/>
      </rPr>
      <t>ZIELONO</t>
    </r>
  </si>
  <si>
    <t>Kwota zapotrzebowania
FERS</t>
  </si>
  <si>
    <t>w ramach Programu rozwoju instytucji opieki nad dziećmi w wieku do lat 3 AKTYWNY MALUCH 2022-2029</t>
  </si>
  <si>
    <t>W zależności od okresu, na który wnioskujemy, należy uzupełnić 12 lub 24 miesiące.
Stawka na 1 miejsce - 836 zł miesięcznie * liczba miejsc utworzonych w ramach Programu = wysokość środków zapotrzebowania na miesiąc.</t>
  </si>
  <si>
    <t>Lp.</t>
  </si>
  <si>
    <t>Miesiąc obsadzenia nowych miejsc opieki (mm.rrrr)</t>
  </si>
  <si>
    <r>
      <t xml:space="preserve">Kwota </t>
    </r>
    <r>
      <rPr>
        <b/>
        <sz val="10"/>
        <color theme="1" tint="4.9989318521683403E-2"/>
        <rFont val="Calibri"/>
        <family val="2"/>
        <charset val="238"/>
        <scheme val="minor"/>
      </rPr>
      <t>przyznana</t>
    </r>
    <r>
      <rPr>
        <sz val="10"/>
        <color theme="1" tint="4.9989318521683403E-2"/>
        <rFont val="Calibri"/>
        <family val="2"/>
        <charset val="238"/>
        <scheme val="minor"/>
      </rPr>
      <t xml:space="preserve"> zgodnie z zawartą </t>
    </r>
    <r>
      <rPr>
        <b/>
        <sz val="10"/>
        <color theme="1" tint="4.9989318521683403E-2"/>
        <rFont val="Calibri"/>
        <family val="2"/>
        <charset val="238"/>
        <scheme val="minor"/>
      </rPr>
      <t>umową</t>
    </r>
    <r>
      <rPr>
        <sz val="10"/>
        <color theme="1" tint="4.9989318521683403E-2"/>
        <rFont val="Calibri"/>
        <family val="2"/>
        <charset val="238"/>
        <scheme val="minor"/>
      </rPr>
      <t>, w tym :</t>
    </r>
  </si>
  <si>
    <r>
      <t xml:space="preserve">Kwota środków </t>
    </r>
    <r>
      <rPr>
        <b/>
        <sz val="10"/>
        <color theme="1" tint="4.9989318521683403E-2"/>
        <rFont val="Calibri"/>
        <family val="2"/>
        <charset val="238"/>
        <scheme val="minor"/>
      </rPr>
      <t>już otrzymanych</t>
    </r>
    <r>
      <rPr>
        <sz val="10"/>
        <color theme="1" tint="4.9989318521683403E-2"/>
        <rFont val="Calibri"/>
        <family val="2"/>
        <charset val="238"/>
        <scheme val="minor"/>
      </rPr>
      <t xml:space="preserve"> na funkcjonowanie:</t>
    </r>
  </si>
  <si>
    <t>na kolejny  okres 24 miesięcy</t>
  </si>
  <si>
    <r>
      <rPr>
        <b/>
        <i/>
        <sz val="14"/>
        <color rgb="FFFF0000"/>
        <rFont val="Calibri"/>
        <family val="2"/>
        <charset val="238"/>
        <scheme val="minor"/>
      </rPr>
      <t>*</t>
    </r>
    <r>
      <rPr>
        <b/>
        <i/>
        <sz val="14"/>
        <color theme="1"/>
        <rFont val="Calibri"/>
        <family val="2"/>
        <charset val="238"/>
        <scheme val="minor"/>
      </rPr>
      <t xml:space="preserve"> </t>
    </r>
    <r>
      <rPr>
        <b/>
        <i/>
        <sz val="10"/>
        <color theme="1"/>
        <rFont val="Calibri"/>
        <family val="2"/>
        <charset val="238"/>
        <scheme val="minor"/>
      </rPr>
      <t xml:space="preserve">należy wybrać z listy </t>
    </r>
  </si>
  <si>
    <t>Razem:</t>
  </si>
  <si>
    <t>c</t>
  </si>
  <si>
    <t>WNIOSEK O URUCHOMIENIE ŚRODKÓW</t>
  </si>
  <si>
    <t>Nazwa Gminy:</t>
  </si>
  <si>
    <t>Środki dofinansowania w formie współfinansowania krajowego środków europejskich - rozdz. 85516 par. 2059  (17,48% kwoty FERS):</t>
  </si>
  <si>
    <t>Środki europejskie
rozdz. 85516 par. 2057 
 (82,52% kwoty FERS)</t>
  </si>
  <si>
    <t>Środki dofinansowania w formie współfinansowania krajowego środków europejskich
 rozdz. 85516 par. 2059 
(17,48% kwoty FERS)</t>
  </si>
  <si>
    <t>(Imię i Nazwisko Skarbnka )</t>
  </si>
  <si>
    <t>Środki europejskie - rozdz. 85516 par. 2057 
(82,52% kwoty FERS):</t>
  </si>
  <si>
    <t>Środki dofinansowania w formie współfinansowania krajowego środków europejskich - rozdz. 85516 par. 2059  
(17,48% kwoty FERS):</t>
  </si>
  <si>
    <t>* wybrać właściwe</t>
  </si>
  <si>
    <t>Załącznik nr 2  do Umowy - Wniosek o uruchomienie środków, harmonogram               Aktywny Maluch 2022-2029</t>
  </si>
  <si>
    <t>Data rozpoczęcia dofinansowania funkcjonowania miejsc opieki 
(zgodnie z umową):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</si>
</sst>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mm/yyyy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u/>
      <sz val="10"/>
      <color theme="1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color theme="1" tint="0.3499862666707357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8"/>
      <color rgb="FF00B050"/>
      <name val="Calibri"/>
      <family val="2"/>
      <charset val="238"/>
      <scheme val="minor"/>
    </font>
    <font>
      <b/>
      <sz val="18"/>
      <color theme="1" tint="0.34998626667073579"/>
      <name val="Calibri"/>
      <family val="2"/>
      <charset val="238"/>
      <scheme val="minor"/>
    </font>
    <font>
      <sz val="8"/>
      <color theme="0" tint="-0.249977111117893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i/>
      <sz val="6"/>
      <color theme="1"/>
      <name val="Calibri"/>
      <family val="2"/>
      <charset val="238"/>
      <scheme val="minor"/>
    </font>
    <font>
      <sz val="6"/>
      <color theme="0" tint="-0.24997711111789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color theme="1" tint="4.9989318521683403E-2"/>
      <name val="Calibri"/>
      <family val="2"/>
      <charset val="238"/>
      <scheme val="minor"/>
    </font>
    <font>
      <b/>
      <sz val="12"/>
      <color theme="1" tint="4.9989318521683403E-2"/>
      <name val="Calibri"/>
      <family val="2"/>
      <charset val="238"/>
      <scheme val="minor"/>
    </font>
    <font>
      <i/>
      <sz val="10"/>
      <color theme="1" tint="4.9989318521683403E-2"/>
      <name val="Calibri"/>
      <family val="2"/>
      <charset val="238"/>
      <scheme val="minor"/>
    </font>
    <font>
      <b/>
      <i/>
      <sz val="12"/>
      <color theme="1" tint="4.9989318521683403E-2"/>
      <name val="Calibri"/>
      <family val="2"/>
      <charset val="238"/>
      <scheme val="minor"/>
    </font>
    <font>
      <sz val="10"/>
      <color theme="1" tint="4.9989318521683403E-2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1"/>
      <color theme="1" tint="4.9989318521683403E-2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1" fillId="0" borderId="0" applyFont="0" applyFill="0" applyBorder="0" applyAlignment="0" applyProtection="0"/>
  </cellStyleXfs>
  <cellXfs count="160">
    <xf numFmtId="0" fontId="0" fillId="0" borderId="0" xfId="0"/>
    <xf numFmtId="0" fontId="5" fillId="0" borderId="0" xfId="0" applyFont="1"/>
    <xf numFmtId="0" fontId="10" fillId="0" borderId="0" xfId="0" applyFont="1" applyAlignment="1" applyProtection="1">
      <alignment wrapText="1"/>
      <protection locked="0"/>
    </xf>
    <xf numFmtId="0" fontId="3" fillId="0" borderId="0" xfId="0" applyFont="1"/>
    <xf numFmtId="0" fontId="8" fillId="0" borderId="0" xfId="0" applyFont="1" applyAlignment="1">
      <alignment vertical="center" wrapText="1"/>
    </xf>
    <xf numFmtId="0" fontId="3" fillId="4" borderId="0" xfId="0" applyFont="1" applyFill="1" applyAlignment="1">
      <alignment horizontal="center" vertical="center" wrapText="1"/>
    </xf>
    <xf numFmtId="0" fontId="8" fillId="0" borderId="0" xfId="0" applyFont="1"/>
    <xf numFmtId="0" fontId="12" fillId="0" borderId="0" xfId="0" applyFont="1"/>
    <xf numFmtId="0" fontId="13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6" fillId="0" borderId="0" xfId="0" applyFont="1"/>
    <xf numFmtId="0" fontId="15" fillId="0" borderId="0" xfId="0" applyFont="1"/>
    <xf numFmtId="0" fontId="15" fillId="4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6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/>
    </xf>
    <xf numFmtId="164" fontId="12" fillId="3" borderId="11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right" vertical="center"/>
    </xf>
    <xf numFmtId="0" fontId="3" fillId="3" borderId="23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right" vertical="center"/>
    </xf>
    <xf numFmtId="0" fontId="3" fillId="3" borderId="30" xfId="0" applyFont="1" applyFill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44" fontId="16" fillId="0" borderId="6" xfId="0" applyNumberFormat="1" applyFont="1" applyBorder="1" applyAlignment="1">
      <alignment horizontal="right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44" fontId="16" fillId="0" borderId="6" xfId="0" applyNumberFormat="1" applyFont="1" applyBorder="1" applyAlignment="1">
      <alignment horizontal="right"/>
    </xf>
    <xf numFmtId="44" fontId="20" fillId="0" borderId="6" xfId="0" applyNumberFormat="1" applyFont="1" applyBorder="1" applyAlignment="1">
      <alignment horizontal="right"/>
    </xf>
    <xf numFmtId="10" fontId="23" fillId="0" borderId="0" xfId="0" applyNumberFormat="1" applyFont="1" applyAlignment="1">
      <alignment horizontal="right" vertical="center"/>
    </xf>
    <xf numFmtId="164" fontId="8" fillId="3" borderId="15" xfId="0" applyNumberFormat="1" applyFont="1" applyFill="1" applyBorder="1" applyAlignment="1">
      <alignment horizontal="right" vertical="center"/>
    </xf>
    <xf numFmtId="164" fontId="8" fillId="3" borderId="16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22" fillId="0" borderId="0" xfId="0" applyFont="1" applyAlignment="1">
      <alignment horizontal="center" vertical="center" wrapText="1"/>
    </xf>
    <xf numFmtId="164" fontId="12" fillId="3" borderId="14" xfId="0" applyNumberFormat="1" applyFont="1" applyFill="1" applyBorder="1" applyAlignment="1">
      <alignment horizontal="center" vertical="center"/>
    </xf>
    <xf numFmtId="0" fontId="33" fillId="3" borderId="6" xfId="0" applyFont="1" applyFill="1" applyBorder="1" applyAlignment="1">
      <alignment horizontal="right" vertical="center" wrapText="1"/>
    </xf>
    <xf numFmtId="0" fontId="33" fillId="3" borderId="15" xfId="0" applyFont="1" applyFill="1" applyBorder="1" applyAlignment="1">
      <alignment horizontal="right" vertical="center" wrapText="1"/>
    </xf>
    <xf numFmtId="0" fontId="22" fillId="0" borderId="0" xfId="0" applyFont="1" applyAlignment="1">
      <alignment vertical="center" wrapText="1"/>
    </xf>
    <xf numFmtId="0" fontId="16" fillId="0" borderId="0" xfId="0" applyFont="1" applyAlignment="1">
      <alignment horizontal="right" vertical="center"/>
    </xf>
    <xf numFmtId="44" fontId="16" fillId="0" borderId="0" xfId="0" applyNumberFormat="1" applyFont="1" applyAlignment="1">
      <alignment horizontal="right" vertical="center"/>
    </xf>
    <xf numFmtId="0" fontId="3" fillId="3" borderId="23" xfId="0" applyFont="1" applyFill="1" applyBorder="1" applyAlignment="1">
      <alignment horizontal="right" vertical="center" wrapText="1"/>
    </xf>
    <xf numFmtId="0" fontId="3" fillId="3" borderId="14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right" vertical="center" wrapText="1"/>
    </xf>
    <xf numFmtId="0" fontId="35" fillId="3" borderId="6" xfId="0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165" fontId="5" fillId="5" borderId="6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 vertical="top" wrapText="1"/>
    </xf>
    <xf numFmtId="14" fontId="6" fillId="2" borderId="22" xfId="0" applyNumberFormat="1" applyFont="1" applyFill="1" applyBorder="1" applyAlignment="1">
      <alignment horizontal="center" vertical="center" wrapText="1"/>
    </xf>
    <xf numFmtId="14" fontId="6" fillId="2" borderId="13" xfId="0" applyNumberFormat="1" applyFont="1" applyFill="1" applyBorder="1" applyAlignment="1">
      <alignment horizontal="center" vertical="center" wrapText="1"/>
    </xf>
    <xf numFmtId="164" fontId="3" fillId="5" borderId="13" xfId="0" applyNumberFormat="1" applyFont="1" applyFill="1" applyBorder="1" applyAlignment="1">
      <alignment horizontal="right" vertical="center"/>
    </xf>
    <xf numFmtId="164" fontId="3" fillId="3" borderId="24" xfId="0" applyNumberFormat="1" applyFont="1" applyFill="1" applyBorder="1" applyAlignment="1">
      <alignment horizontal="right" vertical="center"/>
    </xf>
    <xf numFmtId="164" fontId="3" fillId="3" borderId="16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4" fontId="3" fillId="5" borderId="6" xfId="0" applyNumberFormat="1" applyFont="1" applyFill="1" applyBorder="1" applyAlignment="1">
      <alignment horizontal="left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44" fontId="16" fillId="0" borderId="8" xfId="0" applyNumberFormat="1" applyFont="1" applyBorder="1" applyAlignment="1">
      <alignment horizontal="right"/>
    </xf>
    <xf numFmtId="44" fontId="20" fillId="0" borderId="8" xfId="0" applyNumberFormat="1" applyFont="1" applyBorder="1" applyAlignment="1">
      <alignment horizontal="right"/>
    </xf>
    <xf numFmtId="0" fontId="5" fillId="3" borderId="2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right" vertical="center" wrapText="1"/>
    </xf>
    <xf numFmtId="164" fontId="38" fillId="5" borderId="6" xfId="0" applyNumberFormat="1" applyFont="1" applyFill="1" applyBorder="1" applyAlignment="1">
      <alignment horizontal="right" vertical="center" wrapText="1"/>
    </xf>
    <xf numFmtId="164" fontId="31" fillId="3" borderId="6" xfId="0" applyNumberFormat="1" applyFont="1" applyFill="1" applyBorder="1" applyAlignment="1">
      <alignment horizontal="right" vertical="center" wrapText="1"/>
    </xf>
    <xf numFmtId="164" fontId="31" fillId="3" borderId="24" xfId="0" applyNumberFormat="1" applyFont="1" applyFill="1" applyBorder="1" applyAlignment="1">
      <alignment horizontal="right" vertical="center" wrapText="1"/>
    </xf>
    <xf numFmtId="164" fontId="33" fillId="3" borderId="6" xfId="0" applyNumberFormat="1" applyFont="1" applyFill="1" applyBorder="1" applyAlignment="1">
      <alignment horizontal="right" vertical="center" wrapText="1"/>
    </xf>
    <xf numFmtId="164" fontId="33" fillId="3" borderId="24" xfId="0" applyNumberFormat="1" applyFont="1" applyFill="1" applyBorder="1" applyAlignment="1">
      <alignment horizontal="right" vertical="center" wrapText="1"/>
    </xf>
    <xf numFmtId="164" fontId="33" fillId="3" borderId="15" xfId="0" applyNumberFormat="1" applyFont="1" applyFill="1" applyBorder="1" applyAlignment="1">
      <alignment horizontal="right" vertical="center" wrapText="1"/>
    </xf>
    <xf numFmtId="164" fontId="33" fillId="3" borderId="16" xfId="0" applyNumberFormat="1" applyFont="1" applyFill="1" applyBorder="1" applyAlignment="1">
      <alignment horizontal="right" vertical="center" wrapText="1"/>
    </xf>
    <xf numFmtId="49" fontId="8" fillId="5" borderId="6" xfId="0" applyNumberFormat="1" applyFont="1" applyFill="1" applyBorder="1" applyAlignment="1">
      <alignment horizontal="center" vertical="center" wrapText="1"/>
    </xf>
    <xf numFmtId="49" fontId="3" fillId="5" borderId="6" xfId="0" applyNumberFormat="1" applyFont="1" applyFill="1" applyBorder="1" applyAlignment="1">
      <alignment horizontal="left" vertical="center"/>
    </xf>
    <xf numFmtId="0" fontId="3" fillId="5" borderId="22" xfId="0" applyFont="1" applyFill="1" applyBorder="1" applyAlignment="1">
      <alignment vertical="center"/>
    </xf>
    <xf numFmtId="14" fontId="9" fillId="5" borderId="13" xfId="0" applyNumberFormat="1" applyFont="1" applyFill="1" applyBorder="1" applyAlignment="1">
      <alignment vertical="center"/>
    </xf>
    <xf numFmtId="0" fontId="6" fillId="0" borderId="0" xfId="0" applyFont="1" applyAlignment="1">
      <alignment vertical="top" wrapText="1"/>
    </xf>
    <xf numFmtId="0" fontId="22" fillId="0" borderId="0" xfId="0" applyFont="1" applyAlignment="1">
      <alignment horizontal="center" vertical="center" wrapText="1"/>
    </xf>
    <xf numFmtId="0" fontId="3" fillId="5" borderId="7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left" vertical="center"/>
    </xf>
    <xf numFmtId="0" fontId="3" fillId="5" borderId="36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5" fillId="2" borderId="12" xfId="0" applyFont="1" applyFill="1" applyBorder="1" applyAlignment="1">
      <alignment horizontal="right" vertical="center" wrapText="1"/>
    </xf>
    <xf numFmtId="0" fontId="35" fillId="2" borderId="33" xfId="0" applyFont="1" applyFill="1" applyBorder="1" applyAlignment="1">
      <alignment horizontal="right" vertical="center" wrapText="1"/>
    </xf>
    <xf numFmtId="0" fontId="35" fillId="3" borderId="12" xfId="0" applyFont="1" applyFill="1" applyBorder="1" applyAlignment="1">
      <alignment horizontal="right" vertical="center" wrapText="1"/>
    </xf>
    <xf numFmtId="0" fontId="35" fillId="3" borderId="28" xfId="0" applyFont="1" applyFill="1" applyBorder="1" applyAlignment="1">
      <alignment horizontal="right" vertical="center" wrapText="1"/>
    </xf>
    <xf numFmtId="0" fontId="35" fillId="3" borderId="33" xfId="0" applyFont="1" applyFill="1" applyBorder="1" applyAlignment="1">
      <alignment horizontal="right" vertical="center" wrapText="1"/>
    </xf>
    <xf numFmtId="0" fontId="33" fillId="3" borderId="7" xfId="0" applyFont="1" applyFill="1" applyBorder="1" applyAlignment="1">
      <alignment horizontal="right" vertical="center" wrapText="1"/>
    </xf>
    <xf numFmtId="0" fontId="33" fillId="3" borderId="9" xfId="0" applyFont="1" applyFill="1" applyBorder="1" applyAlignment="1">
      <alignment horizontal="right" vertical="center" wrapText="1"/>
    </xf>
    <xf numFmtId="0" fontId="33" fillId="3" borderId="8" xfId="0" applyFont="1" applyFill="1" applyBorder="1" applyAlignment="1">
      <alignment horizontal="right" vertical="center" wrapText="1"/>
    </xf>
    <xf numFmtId="0" fontId="33" fillId="3" borderId="26" xfId="0" applyFont="1" applyFill="1" applyBorder="1" applyAlignment="1">
      <alignment horizontal="right" vertical="center" wrapText="1"/>
    </xf>
    <xf numFmtId="0" fontId="33" fillId="3" borderId="27" xfId="0" applyFont="1" applyFill="1" applyBorder="1" applyAlignment="1">
      <alignment horizontal="right" vertical="center" wrapText="1"/>
    </xf>
    <xf numFmtId="0" fontId="33" fillId="3" borderId="34" xfId="0" applyFont="1" applyFill="1" applyBorder="1" applyAlignment="1">
      <alignment horizontal="right" vertical="center" wrapText="1"/>
    </xf>
    <xf numFmtId="0" fontId="16" fillId="0" borderId="8" xfId="0" applyFont="1" applyBorder="1" applyAlignment="1">
      <alignment horizontal="right" vertical="center"/>
    </xf>
    <xf numFmtId="0" fontId="16" fillId="0" borderId="6" xfId="0" applyFont="1" applyBorder="1" applyAlignment="1">
      <alignment horizontal="right" vertical="center"/>
    </xf>
    <xf numFmtId="0" fontId="3" fillId="5" borderId="6" xfId="0" applyFont="1" applyFill="1" applyBorder="1" applyAlignment="1">
      <alignment horizontal="left" vertical="center"/>
    </xf>
    <xf numFmtId="0" fontId="3" fillId="5" borderId="24" xfId="0" applyFont="1" applyFill="1" applyBorder="1" applyAlignment="1">
      <alignment horizontal="left" vertical="center"/>
    </xf>
    <xf numFmtId="14" fontId="3" fillId="5" borderId="15" xfId="0" applyNumberFormat="1" applyFont="1" applyFill="1" applyBorder="1" applyAlignment="1">
      <alignment horizontal="left" vertical="center"/>
    </xf>
    <xf numFmtId="14" fontId="3" fillId="5" borderId="16" xfId="0" applyNumberFormat="1" applyFont="1" applyFill="1" applyBorder="1" applyAlignment="1">
      <alignment horizontal="left" vertical="center"/>
    </xf>
    <xf numFmtId="0" fontId="13" fillId="0" borderId="0" xfId="0" applyFont="1" applyAlignment="1" applyProtection="1">
      <alignment horizontal="right" vertical="top" wrapText="1"/>
      <protection locked="0"/>
    </xf>
    <xf numFmtId="0" fontId="3" fillId="2" borderId="6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7" xfId="0" applyFont="1" applyFill="1" applyBorder="1" applyAlignment="1">
      <alignment horizontal="right" vertical="center"/>
    </xf>
    <xf numFmtId="0" fontId="8" fillId="5" borderId="20" xfId="0" applyFont="1" applyFill="1" applyBorder="1" applyAlignment="1">
      <alignment horizontal="left" vertical="center"/>
    </xf>
    <xf numFmtId="0" fontId="8" fillId="5" borderId="21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 wrapText="1"/>
    </xf>
    <xf numFmtId="0" fontId="20" fillId="3" borderId="23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 wrapText="1"/>
    </xf>
    <xf numFmtId="164" fontId="25" fillId="0" borderId="0" xfId="0" applyNumberFormat="1" applyFont="1" applyFill="1" applyBorder="1"/>
    <xf numFmtId="164" fontId="13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2" fontId="26" fillId="0" borderId="0" xfId="0" applyNumberFormat="1" applyFont="1" applyFill="1" applyBorder="1" applyAlignment="1">
      <alignment horizontal="right" vertical="center"/>
    </xf>
    <xf numFmtId="164" fontId="2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top" wrapText="1"/>
    </xf>
    <xf numFmtId="10" fontId="27" fillId="0" borderId="0" xfId="2" applyNumberFormat="1" applyFont="1" applyFill="1" applyBorder="1" applyAlignment="1">
      <alignment horizontal="right" vertical="center"/>
    </xf>
    <xf numFmtId="0" fontId="30" fillId="0" borderId="35" xfId="0" applyFont="1" applyBorder="1" applyAlignment="1">
      <alignment horizontal="right" vertical="center" wrapText="1"/>
    </xf>
    <xf numFmtId="0" fontId="30" fillId="0" borderId="28" xfId="0" applyFont="1" applyBorder="1" applyAlignment="1">
      <alignment horizontal="right" vertical="center" wrapText="1"/>
    </xf>
    <xf numFmtId="0" fontId="34" fillId="0" borderId="0" xfId="0" applyFont="1" applyBorder="1" applyAlignment="1">
      <alignment horizontal="center" vertical="center"/>
    </xf>
    <xf numFmtId="14" fontId="11" fillId="5" borderId="24" xfId="0" applyNumberFormat="1" applyFont="1" applyFill="1" applyBorder="1" applyAlignment="1">
      <alignment horizontal="center"/>
    </xf>
    <xf numFmtId="0" fontId="29" fillId="3" borderId="24" xfId="0" applyFont="1" applyFill="1" applyBorder="1" applyAlignment="1">
      <alignment horizontal="center" vertical="center" wrapText="1"/>
    </xf>
    <xf numFmtId="164" fontId="18" fillId="3" borderId="24" xfId="0" applyNumberFormat="1" applyFont="1" applyFill="1" applyBorder="1"/>
    <xf numFmtId="164" fontId="28" fillId="3" borderId="16" xfId="0" applyNumberFormat="1" applyFont="1" applyFill="1" applyBorder="1" applyAlignment="1">
      <alignment horizontal="right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</cellXfs>
  <cellStyles count="3">
    <cellStyle name="Normalny" xfId="0" builtinId="0"/>
    <cellStyle name="Normalny 2" xfId="1" xr:uid="{00000000-0005-0000-0000-000001000000}"/>
    <cellStyle name="Procentowy" xfId="2" builtinId="5"/>
  </cellStyles>
  <dxfs count="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FFCC"/>
      <color rgb="FFFFFF99"/>
      <color rgb="FFFFCCCC"/>
      <color rgb="FF6600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142875</xdr:rowOff>
    </xdr:from>
    <xdr:to>
      <xdr:col>1</xdr:col>
      <xdr:colOff>2234501</xdr:colOff>
      <xdr:row>0</xdr:row>
      <xdr:rowOff>695325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EB721D31-7A26-870A-F4FF-63B1710F0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2204565" cy="552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713014</xdr:colOff>
      <xdr:row>68</xdr:row>
      <xdr:rowOff>65314</xdr:rowOff>
    </xdr:from>
    <xdr:to>
      <xdr:col>3</xdr:col>
      <xdr:colOff>1688646</xdr:colOff>
      <xdr:row>69</xdr:row>
      <xdr:rowOff>527486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7D3B05A-3954-87DC-93BF-3C4792E8EC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4143" y="15648214"/>
          <a:ext cx="5759903" cy="8050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2"/>
  <sheetViews>
    <sheetView tabSelected="1" view="pageBreakPreview" topLeftCell="A19" zoomScaleNormal="100" zoomScaleSheetLayoutView="100" workbookViewId="0">
      <selection activeCell="G21" sqref="G21"/>
    </sheetView>
  </sheetViews>
  <sheetFormatPr defaultColWidth="9.15234375" defaultRowHeight="12.9" x14ac:dyDescent="0.35"/>
  <cols>
    <col min="1" max="1" width="4.53515625" style="3" customWidth="1"/>
    <col min="2" max="2" width="44.3046875" style="3" customWidth="1"/>
    <col min="3" max="3" width="23.3046875" style="3" customWidth="1"/>
    <col min="4" max="5" width="25.69140625" style="3" customWidth="1"/>
    <col min="6" max="6" width="14.3828125" style="3" customWidth="1"/>
    <col min="7" max="7" width="12.15234375" style="3" customWidth="1"/>
    <col min="8" max="8" width="12.84375" style="3" customWidth="1"/>
    <col min="9" max="9" width="13.69140625" style="3" customWidth="1"/>
    <col min="10" max="16384" width="9.15234375" style="3"/>
  </cols>
  <sheetData>
    <row r="1" spans="1:13" ht="58.5" customHeight="1" x14ac:dyDescent="0.35">
      <c r="B1" s="2"/>
      <c r="C1" s="2"/>
      <c r="D1" s="121" t="s">
        <v>47</v>
      </c>
      <c r="E1" s="121"/>
      <c r="F1" s="2"/>
      <c r="G1" s="2"/>
      <c r="H1" s="2"/>
      <c r="I1" s="2"/>
    </row>
    <row r="2" spans="1:13" ht="13.3" thickBot="1" x14ac:dyDescent="0.4">
      <c r="B2" s="40"/>
      <c r="I2" s="1"/>
      <c r="J2" s="9" t="s">
        <v>6</v>
      </c>
    </row>
    <row r="3" spans="1:13" ht="14.7" customHeight="1" x14ac:dyDescent="0.35">
      <c r="A3" s="124" t="s">
        <v>38</v>
      </c>
      <c r="B3" s="125"/>
      <c r="C3" s="125"/>
      <c r="D3" s="125"/>
      <c r="E3" s="126"/>
      <c r="F3" s="4"/>
      <c r="G3" s="4"/>
      <c r="H3" s="4"/>
      <c r="I3" s="10"/>
      <c r="J3" s="9" t="s">
        <v>34</v>
      </c>
    </row>
    <row r="4" spans="1:13" ht="15.75" customHeight="1" x14ac:dyDescent="0.35">
      <c r="A4" s="95" t="s">
        <v>9</v>
      </c>
      <c r="B4" s="127"/>
      <c r="C4" s="127"/>
      <c r="D4" s="127"/>
      <c r="E4" s="128"/>
      <c r="F4" s="4"/>
      <c r="G4" s="4"/>
      <c r="H4" s="4"/>
      <c r="I4" s="10"/>
      <c r="J4" s="1"/>
    </row>
    <row r="5" spans="1:13" ht="15" customHeight="1" thickBot="1" x14ac:dyDescent="0.4">
      <c r="A5" s="129" t="s">
        <v>28</v>
      </c>
      <c r="B5" s="130"/>
      <c r="C5" s="130"/>
      <c r="D5" s="130"/>
      <c r="E5" s="131"/>
      <c r="I5" s="1"/>
      <c r="J5" s="1"/>
    </row>
    <row r="6" spans="1:13" x14ac:dyDescent="0.35">
      <c r="A6" s="21">
        <v>1</v>
      </c>
      <c r="B6" s="22" t="s">
        <v>7</v>
      </c>
      <c r="C6" s="85"/>
      <c r="D6" s="22" t="s">
        <v>8</v>
      </c>
      <c r="E6" s="86"/>
      <c r="H6" s="1"/>
      <c r="I6" s="1"/>
    </row>
    <row r="7" spans="1:13" x14ac:dyDescent="0.35">
      <c r="A7" s="23">
        <v>2</v>
      </c>
      <c r="B7" s="16" t="s">
        <v>39</v>
      </c>
      <c r="C7" s="117"/>
      <c r="D7" s="117"/>
      <c r="E7" s="118"/>
      <c r="I7" s="1"/>
      <c r="J7" s="1"/>
    </row>
    <row r="8" spans="1:13" x14ac:dyDescent="0.35">
      <c r="A8" s="23">
        <v>3</v>
      </c>
      <c r="B8" s="16" t="s">
        <v>10</v>
      </c>
      <c r="C8" s="117"/>
      <c r="D8" s="117"/>
      <c r="E8" s="118"/>
      <c r="I8" s="1"/>
      <c r="J8" s="1"/>
    </row>
    <row r="9" spans="1:13" x14ac:dyDescent="0.35">
      <c r="A9" s="24">
        <v>4</v>
      </c>
      <c r="B9" s="16" t="s">
        <v>11</v>
      </c>
      <c r="C9" s="89"/>
      <c r="D9" s="90"/>
      <c r="E9" s="91"/>
      <c r="I9" s="1"/>
      <c r="J9" s="1"/>
    </row>
    <row r="10" spans="1:13" ht="14.7" customHeight="1" x14ac:dyDescent="0.35">
      <c r="A10" s="23">
        <v>5</v>
      </c>
      <c r="B10" s="16" t="s">
        <v>14</v>
      </c>
      <c r="C10" s="117"/>
      <c r="D10" s="117"/>
      <c r="E10" s="118"/>
      <c r="F10" s="115" t="s">
        <v>15</v>
      </c>
      <c r="G10" s="116"/>
      <c r="H10" s="32">
        <f>C10*836*12</f>
        <v>0</v>
      </c>
      <c r="I10" s="30" t="b">
        <f>H10=F55</f>
        <v>1</v>
      </c>
      <c r="J10" s="1" t="b">
        <f>H10=D13</f>
        <v>1</v>
      </c>
    </row>
    <row r="11" spans="1:13" ht="33.75" customHeight="1" thickBot="1" x14ac:dyDescent="0.4">
      <c r="A11" s="74">
        <v>6</v>
      </c>
      <c r="B11" s="75" t="s">
        <v>25</v>
      </c>
      <c r="C11" s="119"/>
      <c r="D11" s="119"/>
      <c r="E11" s="120"/>
      <c r="F11" s="115" t="s">
        <v>16</v>
      </c>
      <c r="G11" s="116"/>
      <c r="H11" s="32">
        <f>C10*836*24</f>
        <v>0</v>
      </c>
      <c r="I11" s="30" t="b">
        <f>H11=G55</f>
        <v>1</v>
      </c>
      <c r="J11" s="1" t="b">
        <f>E13=H11</f>
        <v>1</v>
      </c>
    </row>
    <row r="12" spans="1:13" ht="33.75" customHeight="1" x14ac:dyDescent="0.35">
      <c r="A12" s="54">
        <v>7</v>
      </c>
      <c r="B12" s="104" t="s">
        <v>32</v>
      </c>
      <c r="C12" s="105"/>
      <c r="D12" s="59" t="s">
        <v>6</v>
      </c>
      <c r="E12" s="60" t="s">
        <v>34</v>
      </c>
      <c r="F12" s="46"/>
      <c r="G12" s="46"/>
      <c r="H12" s="47"/>
      <c r="I12" s="30"/>
      <c r="J12" s="1"/>
    </row>
    <row r="13" spans="1:13" s="17" customFormat="1" ht="27.75" customHeight="1" x14ac:dyDescent="0.4">
      <c r="A13" s="48" t="s">
        <v>12</v>
      </c>
      <c r="B13" s="53" t="s">
        <v>36</v>
      </c>
      <c r="C13" s="76"/>
      <c r="D13" s="77">
        <f>C13/3</f>
        <v>0</v>
      </c>
      <c r="E13" s="78">
        <f>C13-D13</f>
        <v>0</v>
      </c>
      <c r="F13" s="17" t="b">
        <f>C10*36*836=C13</f>
        <v>1</v>
      </c>
      <c r="I13" s="50"/>
    </row>
    <row r="14" spans="1:13" s="51" customFormat="1" ht="25.75" x14ac:dyDescent="0.35">
      <c r="A14" s="48" t="s">
        <v>13</v>
      </c>
      <c r="B14" s="43" t="s">
        <v>44</v>
      </c>
      <c r="C14" s="79">
        <f>ROUND(C13*0.8252,2)</f>
        <v>0</v>
      </c>
      <c r="D14" s="79">
        <f t="shared" ref="D14:E14" si="0">ROUND(D13*0.8252,2)</f>
        <v>0</v>
      </c>
      <c r="E14" s="80">
        <f t="shared" si="0"/>
        <v>0</v>
      </c>
    </row>
    <row r="15" spans="1:13" s="51" customFormat="1" ht="40" customHeight="1" thickBot="1" x14ac:dyDescent="0.4">
      <c r="A15" s="49" t="s">
        <v>37</v>
      </c>
      <c r="B15" s="44" t="s">
        <v>40</v>
      </c>
      <c r="C15" s="81">
        <f>C13-C14</f>
        <v>0</v>
      </c>
      <c r="D15" s="81">
        <f t="shared" ref="D15:E15" si="1">D13-D14</f>
        <v>0</v>
      </c>
      <c r="E15" s="82">
        <f t="shared" si="1"/>
        <v>0</v>
      </c>
      <c r="F15" s="88" t="s">
        <v>26</v>
      </c>
      <c r="G15" s="88"/>
      <c r="H15" s="88"/>
      <c r="I15" s="41"/>
      <c r="J15" s="52"/>
      <c r="K15" s="52"/>
      <c r="L15" s="52"/>
      <c r="M15" s="52"/>
    </row>
    <row r="16" spans="1:13" ht="23.25" customHeight="1" x14ac:dyDescent="0.35">
      <c r="A16" s="21">
        <v>8</v>
      </c>
      <c r="B16" s="106" t="s">
        <v>33</v>
      </c>
      <c r="C16" s="107"/>
      <c r="D16" s="108"/>
      <c r="E16" s="61"/>
      <c r="F16" s="88"/>
      <c r="G16" s="88"/>
      <c r="H16" s="88"/>
      <c r="I16" s="15"/>
      <c r="J16" s="15"/>
      <c r="K16" s="15"/>
      <c r="L16" s="15"/>
    </row>
    <row r="17" spans="1:20" ht="26.15" customHeight="1" x14ac:dyDescent="0.35">
      <c r="A17" s="27" t="s">
        <v>12</v>
      </c>
      <c r="B17" s="109" t="s">
        <v>44</v>
      </c>
      <c r="C17" s="110"/>
      <c r="D17" s="111"/>
      <c r="E17" s="62">
        <f>ROUND(E16*0.8252,2)</f>
        <v>0</v>
      </c>
      <c r="F17" s="88"/>
      <c r="G17" s="88"/>
      <c r="H17" s="88"/>
      <c r="I17" s="15"/>
      <c r="J17" s="15"/>
      <c r="K17" s="15"/>
      <c r="L17" s="15"/>
    </row>
    <row r="18" spans="1:20" ht="26.7" customHeight="1" thickBot="1" x14ac:dyDescent="0.4">
      <c r="A18" s="28" t="s">
        <v>13</v>
      </c>
      <c r="B18" s="112" t="s">
        <v>45</v>
      </c>
      <c r="C18" s="113"/>
      <c r="D18" s="114"/>
      <c r="E18" s="63">
        <f>E16-E17</f>
        <v>0</v>
      </c>
      <c r="F18" s="41"/>
      <c r="G18" s="41"/>
      <c r="H18" s="41"/>
      <c r="I18" s="15"/>
      <c r="J18" s="15"/>
      <c r="K18" s="15"/>
      <c r="L18" s="15"/>
    </row>
    <row r="19" spans="1:20" ht="6" customHeight="1" thickBot="1" x14ac:dyDescent="0.4">
      <c r="A19" s="20"/>
      <c r="B19" s="17"/>
      <c r="C19" s="17"/>
      <c r="D19" s="17"/>
      <c r="E19" s="18"/>
      <c r="F19" s="41"/>
      <c r="G19" s="41"/>
      <c r="H19" s="41"/>
      <c r="I19" s="41"/>
      <c r="J19" s="15"/>
      <c r="K19" s="15"/>
      <c r="L19" s="15"/>
      <c r="M19" s="15"/>
      <c r="O19" s="95"/>
      <c r="P19" s="127"/>
      <c r="Q19" s="127"/>
      <c r="R19" s="127"/>
      <c r="S19" s="127"/>
      <c r="T19" s="128"/>
    </row>
    <row r="20" spans="1:20" ht="17.7" customHeight="1" thickBot="1" x14ac:dyDescent="0.4">
      <c r="A20" s="134" t="s">
        <v>20</v>
      </c>
      <c r="B20" s="135"/>
      <c r="C20" s="136"/>
      <c r="D20" s="137"/>
      <c r="E20" s="55" t="str">
        <f>MID(C20,19,2)</f>
        <v/>
      </c>
      <c r="F20" s="56">
        <f>LEN(E20)</f>
        <v>0</v>
      </c>
      <c r="G20" s="141" t="s">
        <v>46</v>
      </c>
      <c r="H20" s="141"/>
      <c r="I20" s="141"/>
      <c r="J20" s="141"/>
    </row>
    <row r="21" spans="1:20" ht="72" customHeight="1" x14ac:dyDescent="0.35">
      <c r="A21" s="132"/>
      <c r="B21" s="19" t="s">
        <v>17</v>
      </c>
      <c r="C21" s="25" t="s">
        <v>41</v>
      </c>
      <c r="D21" s="26" t="s">
        <v>42</v>
      </c>
      <c r="F21" s="45"/>
      <c r="G21" s="45"/>
      <c r="H21" s="45"/>
      <c r="I21" s="45"/>
      <c r="J21" s="15"/>
      <c r="K21" s="15"/>
      <c r="L21" s="15"/>
      <c r="M21" s="15"/>
    </row>
    <row r="22" spans="1:20" ht="22.75" customHeight="1" thickBot="1" x14ac:dyDescent="0.4">
      <c r="A22" s="133"/>
      <c r="B22" s="42">
        <f>C55</f>
        <v>0</v>
      </c>
      <c r="C22" s="38">
        <f>ROUND(B22*0.8252,2)</f>
        <v>0</v>
      </c>
      <c r="D22" s="39">
        <f>B22-C22</f>
        <v>0</v>
      </c>
      <c r="F22" s="45"/>
      <c r="G22" s="45"/>
      <c r="H22" s="45"/>
      <c r="I22" s="45"/>
      <c r="J22" s="15"/>
      <c r="K22" s="15"/>
      <c r="L22" s="15"/>
      <c r="M22" s="15"/>
    </row>
    <row r="23" spans="1:20" ht="19.5" customHeight="1" thickBot="1" x14ac:dyDescent="0.55000000000000004">
      <c r="A23" s="7" t="s">
        <v>35</v>
      </c>
      <c r="C23" s="37" t="e">
        <f>C22/B22</f>
        <v>#DIV/0!</v>
      </c>
      <c r="D23" s="37" t="e">
        <f>D22/B22</f>
        <v>#DIV/0!</v>
      </c>
      <c r="F23" s="45"/>
      <c r="G23" s="45"/>
      <c r="H23" s="45"/>
      <c r="I23" s="45"/>
    </row>
    <row r="24" spans="1:20" ht="14.7" customHeight="1" x14ac:dyDescent="0.35">
      <c r="A24" s="92" t="s">
        <v>18</v>
      </c>
      <c r="B24" s="93"/>
      <c r="C24" s="93"/>
      <c r="D24" s="93"/>
      <c r="E24" s="94"/>
    </row>
    <row r="25" spans="1:20" ht="15.9" x14ac:dyDescent="0.35">
      <c r="A25" s="95" t="s">
        <v>9</v>
      </c>
      <c r="B25" s="96"/>
      <c r="C25" s="96"/>
      <c r="D25" s="96"/>
      <c r="E25" s="97"/>
    </row>
    <row r="26" spans="1:20" ht="12" customHeight="1" thickBot="1" x14ac:dyDescent="0.4">
      <c r="A26" s="98" t="s">
        <v>28</v>
      </c>
      <c r="B26" s="99"/>
      <c r="C26" s="99"/>
      <c r="D26" s="99"/>
      <c r="E26" s="100"/>
    </row>
    <row r="27" spans="1:20" ht="0.75" hidden="1" customHeight="1" thickBot="1" x14ac:dyDescent="0.4">
      <c r="A27" s="101">
        <f>C20</f>
        <v>0</v>
      </c>
      <c r="B27" s="102"/>
      <c r="C27" s="153"/>
      <c r="D27" s="102"/>
      <c r="E27" s="103"/>
    </row>
    <row r="28" spans="1:20" ht="25.5" customHeight="1" x14ac:dyDescent="0.35">
      <c r="A28" s="151" t="s">
        <v>48</v>
      </c>
      <c r="B28" s="152"/>
      <c r="C28" s="154"/>
      <c r="D28" s="144"/>
      <c r="E28" s="144"/>
    </row>
    <row r="29" spans="1:20" ht="43.5" customHeight="1" x14ac:dyDescent="0.35">
      <c r="A29" s="139" t="s">
        <v>30</v>
      </c>
      <c r="B29" s="140" t="s">
        <v>31</v>
      </c>
      <c r="C29" s="155" t="s">
        <v>27</v>
      </c>
      <c r="D29" s="143"/>
      <c r="E29" s="143"/>
      <c r="F29" s="69" t="s">
        <v>23</v>
      </c>
      <c r="G29" s="33" t="s">
        <v>24</v>
      </c>
    </row>
    <row r="30" spans="1:20" ht="29.25" customHeight="1" x14ac:dyDescent="0.35">
      <c r="A30" s="139"/>
      <c r="B30" s="140"/>
      <c r="C30" s="155"/>
      <c r="D30" s="143"/>
      <c r="E30" s="143"/>
      <c r="F30" s="70" t="s">
        <v>21</v>
      </c>
      <c r="G30" s="34" t="s">
        <v>22</v>
      </c>
    </row>
    <row r="31" spans="1:20" ht="11.7" customHeight="1" x14ac:dyDescent="0.35">
      <c r="A31" s="73">
        <v>1</v>
      </c>
      <c r="B31" s="57"/>
      <c r="C31" s="156">
        <f>IF($F$20=2,IF($E$20="12",F31,G31),0)</f>
        <v>0</v>
      </c>
      <c r="D31" s="144"/>
      <c r="E31" s="144"/>
      <c r="F31" s="71">
        <f>$C$10*836</f>
        <v>0</v>
      </c>
      <c r="G31" s="35">
        <f>$C$10*836</f>
        <v>0</v>
      </c>
    </row>
    <row r="32" spans="1:20" ht="11.7" customHeight="1" x14ac:dyDescent="0.35">
      <c r="A32" s="73">
        <v>2</v>
      </c>
      <c r="B32" s="57"/>
      <c r="C32" s="156">
        <f t="shared" ref="C32:C54" si="2">IF($F$20=2,IF($E$20="12",F32,G32),0)</f>
        <v>0</v>
      </c>
      <c r="D32" s="144"/>
      <c r="E32" s="144"/>
      <c r="F32" s="71">
        <f t="shared" ref="F32:G54" si="3">$C$10*836</f>
        <v>0</v>
      </c>
      <c r="G32" s="35">
        <f t="shared" si="3"/>
        <v>0</v>
      </c>
    </row>
    <row r="33" spans="1:7" ht="11.7" customHeight="1" x14ac:dyDescent="0.35">
      <c r="A33" s="73">
        <v>3</v>
      </c>
      <c r="B33" s="57"/>
      <c r="C33" s="156">
        <f t="shared" si="2"/>
        <v>0</v>
      </c>
      <c r="D33" s="144"/>
      <c r="E33" s="144"/>
      <c r="F33" s="71">
        <f t="shared" si="3"/>
        <v>0</v>
      </c>
      <c r="G33" s="35">
        <f t="shared" si="3"/>
        <v>0</v>
      </c>
    </row>
    <row r="34" spans="1:7" ht="11.7" customHeight="1" x14ac:dyDescent="0.35">
      <c r="A34" s="73">
        <v>4</v>
      </c>
      <c r="B34" s="57"/>
      <c r="C34" s="156">
        <f t="shared" si="2"/>
        <v>0</v>
      </c>
      <c r="D34" s="144"/>
      <c r="E34" s="144"/>
      <c r="F34" s="71">
        <f t="shared" si="3"/>
        <v>0</v>
      </c>
      <c r="G34" s="35">
        <f t="shared" si="3"/>
        <v>0</v>
      </c>
    </row>
    <row r="35" spans="1:7" ht="11.7" customHeight="1" x14ac:dyDescent="0.35">
      <c r="A35" s="73">
        <v>5</v>
      </c>
      <c r="B35" s="57"/>
      <c r="C35" s="156">
        <f t="shared" si="2"/>
        <v>0</v>
      </c>
      <c r="D35" s="144"/>
      <c r="E35" s="144"/>
      <c r="F35" s="71">
        <f t="shared" si="3"/>
        <v>0</v>
      </c>
      <c r="G35" s="35">
        <f t="shared" si="3"/>
        <v>0</v>
      </c>
    </row>
    <row r="36" spans="1:7" ht="11.7" customHeight="1" x14ac:dyDescent="0.35">
      <c r="A36" s="73">
        <v>6</v>
      </c>
      <c r="B36" s="57"/>
      <c r="C36" s="156">
        <f t="shared" si="2"/>
        <v>0</v>
      </c>
      <c r="D36" s="144"/>
      <c r="E36" s="144"/>
      <c r="F36" s="71">
        <f t="shared" si="3"/>
        <v>0</v>
      </c>
      <c r="G36" s="35">
        <f t="shared" si="3"/>
        <v>0</v>
      </c>
    </row>
    <row r="37" spans="1:7" ht="11.7" customHeight="1" x14ac:dyDescent="0.35">
      <c r="A37" s="73">
        <v>7</v>
      </c>
      <c r="B37" s="57"/>
      <c r="C37" s="156">
        <f t="shared" si="2"/>
        <v>0</v>
      </c>
      <c r="D37" s="144"/>
      <c r="E37" s="144"/>
      <c r="F37" s="71">
        <f t="shared" si="3"/>
        <v>0</v>
      </c>
      <c r="G37" s="35">
        <f t="shared" si="3"/>
        <v>0</v>
      </c>
    </row>
    <row r="38" spans="1:7" ht="11.7" customHeight="1" x14ac:dyDescent="0.35">
      <c r="A38" s="73">
        <v>8</v>
      </c>
      <c r="B38" s="57"/>
      <c r="C38" s="156">
        <f t="shared" si="2"/>
        <v>0</v>
      </c>
      <c r="D38" s="144"/>
      <c r="E38" s="144"/>
      <c r="F38" s="71">
        <f t="shared" si="3"/>
        <v>0</v>
      </c>
      <c r="G38" s="35">
        <f t="shared" si="3"/>
        <v>0</v>
      </c>
    </row>
    <row r="39" spans="1:7" ht="11.7" customHeight="1" x14ac:dyDescent="0.35">
      <c r="A39" s="73">
        <v>9</v>
      </c>
      <c r="B39" s="57"/>
      <c r="C39" s="156">
        <f t="shared" si="2"/>
        <v>0</v>
      </c>
      <c r="D39" s="144"/>
      <c r="E39" s="144"/>
      <c r="F39" s="71">
        <f t="shared" si="3"/>
        <v>0</v>
      </c>
      <c r="G39" s="35">
        <f t="shared" si="3"/>
        <v>0</v>
      </c>
    </row>
    <row r="40" spans="1:7" ht="11.7" customHeight="1" x14ac:dyDescent="0.35">
      <c r="A40" s="73">
        <v>10</v>
      </c>
      <c r="B40" s="57"/>
      <c r="C40" s="156">
        <f t="shared" si="2"/>
        <v>0</v>
      </c>
      <c r="D40" s="144"/>
      <c r="E40" s="144"/>
      <c r="F40" s="71">
        <f t="shared" si="3"/>
        <v>0</v>
      </c>
      <c r="G40" s="35">
        <f t="shared" si="3"/>
        <v>0</v>
      </c>
    </row>
    <row r="41" spans="1:7" ht="11.7" customHeight="1" x14ac:dyDescent="0.35">
      <c r="A41" s="73">
        <v>11</v>
      </c>
      <c r="B41" s="57"/>
      <c r="C41" s="156">
        <f t="shared" si="2"/>
        <v>0</v>
      </c>
      <c r="D41" s="144"/>
      <c r="E41" s="144"/>
      <c r="F41" s="71">
        <f t="shared" si="3"/>
        <v>0</v>
      </c>
      <c r="G41" s="35">
        <f t="shared" si="3"/>
        <v>0</v>
      </c>
    </row>
    <row r="42" spans="1:7" ht="11.7" customHeight="1" x14ac:dyDescent="0.35">
      <c r="A42" s="73">
        <v>12</v>
      </c>
      <c r="B42" s="57"/>
      <c r="C42" s="156">
        <f t="shared" si="2"/>
        <v>0</v>
      </c>
      <c r="D42" s="144"/>
      <c r="E42" s="144"/>
      <c r="F42" s="71">
        <f t="shared" si="3"/>
        <v>0</v>
      </c>
      <c r="G42" s="35">
        <f t="shared" si="3"/>
        <v>0</v>
      </c>
    </row>
    <row r="43" spans="1:7" ht="11.7" customHeight="1" x14ac:dyDescent="0.35">
      <c r="A43" s="73">
        <v>13</v>
      </c>
      <c r="B43" s="57"/>
      <c r="C43" s="156">
        <f t="shared" si="2"/>
        <v>0</v>
      </c>
      <c r="D43" s="144"/>
      <c r="E43" s="144"/>
      <c r="F43" s="71">
        <v>0</v>
      </c>
      <c r="G43" s="35">
        <f>$C$10*836</f>
        <v>0</v>
      </c>
    </row>
    <row r="44" spans="1:7" ht="11.7" customHeight="1" x14ac:dyDescent="0.35">
      <c r="A44" s="73">
        <v>14</v>
      </c>
      <c r="B44" s="57"/>
      <c r="C44" s="156">
        <f t="shared" si="2"/>
        <v>0</v>
      </c>
      <c r="D44" s="144"/>
      <c r="E44" s="144"/>
      <c r="F44" s="71">
        <v>0</v>
      </c>
      <c r="G44" s="35">
        <f t="shared" si="3"/>
        <v>0</v>
      </c>
    </row>
    <row r="45" spans="1:7" ht="11.7" customHeight="1" x14ac:dyDescent="0.35">
      <c r="A45" s="73">
        <v>15</v>
      </c>
      <c r="B45" s="57"/>
      <c r="C45" s="156">
        <f t="shared" si="2"/>
        <v>0</v>
      </c>
      <c r="D45" s="144"/>
      <c r="E45" s="144"/>
      <c r="F45" s="71">
        <v>0</v>
      </c>
      <c r="G45" s="35">
        <f t="shared" si="3"/>
        <v>0</v>
      </c>
    </row>
    <row r="46" spans="1:7" ht="11.7" customHeight="1" x14ac:dyDescent="0.35">
      <c r="A46" s="73">
        <v>16</v>
      </c>
      <c r="B46" s="57"/>
      <c r="C46" s="156">
        <f t="shared" si="2"/>
        <v>0</v>
      </c>
      <c r="D46" s="144"/>
      <c r="E46" s="144"/>
      <c r="F46" s="71">
        <v>0</v>
      </c>
      <c r="G46" s="35">
        <f t="shared" si="3"/>
        <v>0</v>
      </c>
    </row>
    <row r="47" spans="1:7" ht="11.7" customHeight="1" x14ac:dyDescent="0.35">
      <c r="A47" s="73">
        <v>17</v>
      </c>
      <c r="B47" s="57"/>
      <c r="C47" s="156">
        <f t="shared" si="2"/>
        <v>0</v>
      </c>
      <c r="D47" s="144"/>
      <c r="E47" s="144"/>
      <c r="F47" s="71">
        <v>0</v>
      </c>
      <c r="G47" s="35">
        <f t="shared" si="3"/>
        <v>0</v>
      </c>
    </row>
    <row r="48" spans="1:7" ht="11.7" customHeight="1" x14ac:dyDescent="0.35">
      <c r="A48" s="73">
        <v>18</v>
      </c>
      <c r="B48" s="57"/>
      <c r="C48" s="156">
        <f t="shared" si="2"/>
        <v>0</v>
      </c>
      <c r="D48" s="144"/>
      <c r="E48" s="144"/>
      <c r="F48" s="71">
        <v>0</v>
      </c>
      <c r="G48" s="35">
        <f t="shared" si="3"/>
        <v>0</v>
      </c>
    </row>
    <row r="49" spans="1:13" ht="11.7" customHeight="1" x14ac:dyDescent="0.35">
      <c r="A49" s="73">
        <v>19</v>
      </c>
      <c r="B49" s="57"/>
      <c r="C49" s="156">
        <f t="shared" si="2"/>
        <v>0</v>
      </c>
      <c r="D49" s="144"/>
      <c r="E49" s="144"/>
      <c r="F49" s="71">
        <v>0</v>
      </c>
      <c r="G49" s="35">
        <f t="shared" si="3"/>
        <v>0</v>
      </c>
    </row>
    <row r="50" spans="1:13" ht="11.7" customHeight="1" x14ac:dyDescent="0.35">
      <c r="A50" s="73">
        <v>20</v>
      </c>
      <c r="B50" s="57"/>
      <c r="C50" s="156">
        <f t="shared" si="2"/>
        <v>0</v>
      </c>
      <c r="D50" s="144"/>
      <c r="E50" s="144"/>
      <c r="F50" s="71">
        <v>0</v>
      </c>
      <c r="G50" s="35">
        <f t="shared" si="3"/>
        <v>0</v>
      </c>
    </row>
    <row r="51" spans="1:13" ht="11.7" customHeight="1" x14ac:dyDescent="0.35">
      <c r="A51" s="73">
        <v>21</v>
      </c>
      <c r="B51" s="57"/>
      <c r="C51" s="156">
        <f t="shared" si="2"/>
        <v>0</v>
      </c>
      <c r="D51" s="144"/>
      <c r="E51" s="144"/>
      <c r="F51" s="71">
        <v>0</v>
      </c>
      <c r="G51" s="35">
        <f t="shared" si="3"/>
        <v>0</v>
      </c>
      <c r="H51" s="1"/>
      <c r="I51" s="1"/>
    </row>
    <row r="52" spans="1:13" ht="11.7" customHeight="1" x14ac:dyDescent="0.35">
      <c r="A52" s="73">
        <v>22</v>
      </c>
      <c r="B52" s="57"/>
      <c r="C52" s="156">
        <f t="shared" si="2"/>
        <v>0</v>
      </c>
      <c r="D52" s="144"/>
      <c r="E52" s="144"/>
      <c r="F52" s="71">
        <v>0</v>
      </c>
      <c r="G52" s="35">
        <f t="shared" si="3"/>
        <v>0</v>
      </c>
      <c r="H52" s="1"/>
      <c r="I52" s="1"/>
    </row>
    <row r="53" spans="1:13" ht="11.7" customHeight="1" x14ac:dyDescent="0.35">
      <c r="A53" s="73">
        <v>23</v>
      </c>
      <c r="B53" s="57"/>
      <c r="C53" s="156">
        <f t="shared" si="2"/>
        <v>0</v>
      </c>
      <c r="D53" s="144"/>
      <c r="E53" s="144"/>
      <c r="F53" s="71">
        <v>0</v>
      </c>
      <c r="G53" s="35">
        <f t="shared" si="3"/>
        <v>0</v>
      </c>
      <c r="H53" s="1"/>
      <c r="I53" s="1"/>
    </row>
    <row r="54" spans="1:13" ht="11.7" customHeight="1" x14ac:dyDescent="0.35">
      <c r="A54" s="73">
        <v>24</v>
      </c>
      <c r="B54" s="57"/>
      <c r="C54" s="156">
        <f t="shared" si="2"/>
        <v>0</v>
      </c>
      <c r="D54" s="144"/>
      <c r="E54" s="144"/>
      <c r="F54" s="71">
        <v>0</v>
      </c>
      <c r="G54" s="35">
        <f t="shared" si="3"/>
        <v>0</v>
      </c>
      <c r="H54" s="1"/>
      <c r="I54" s="1"/>
    </row>
    <row r="55" spans="1:13" ht="17.7" customHeight="1" thickBot="1" x14ac:dyDescent="0.4">
      <c r="A55" s="158" t="s">
        <v>19</v>
      </c>
      <c r="B55" s="159"/>
      <c r="C55" s="157">
        <f>SUM(C31:C54)</f>
        <v>0</v>
      </c>
      <c r="D55" s="145"/>
      <c r="E55" s="146"/>
      <c r="F55" s="72">
        <f>SUM(F31:F54)</f>
        <v>0</v>
      </c>
      <c r="G55" s="36">
        <f>SUM(G31:G54)</f>
        <v>0</v>
      </c>
      <c r="H55" s="31" t="b">
        <f>F55+G55=C13</f>
        <v>1</v>
      </c>
      <c r="I55" s="1"/>
    </row>
    <row r="56" spans="1:13" ht="13.5" customHeight="1" x14ac:dyDescent="0.35">
      <c r="D56" s="147"/>
      <c r="E56" s="148"/>
      <c r="F56" s="29" t="str">
        <f>IF(C55=F55,"12 miesięcy","nie")</f>
        <v>12 miesięcy</v>
      </c>
      <c r="G56" s="29" t="str">
        <f>IF(C55=G55,"24 miesiące","nie")</f>
        <v>24 miesiące</v>
      </c>
      <c r="H56" s="1"/>
      <c r="I56" s="1"/>
    </row>
    <row r="57" spans="1:13" ht="13" customHeight="1" x14ac:dyDescent="0.35">
      <c r="A57" s="87"/>
      <c r="B57" s="87"/>
      <c r="C57" s="87"/>
      <c r="D57" s="149"/>
      <c r="E57" s="149"/>
      <c r="F57" s="142" t="s">
        <v>29</v>
      </c>
      <c r="G57" s="142"/>
      <c r="H57" s="142"/>
      <c r="I57" s="142"/>
    </row>
    <row r="58" spans="1:13" ht="13.5" customHeight="1" x14ac:dyDescent="0.35">
      <c r="A58" s="6" t="s">
        <v>3</v>
      </c>
      <c r="D58" s="150"/>
      <c r="E58" s="150"/>
      <c r="F58" s="142"/>
      <c r="G58" s="142"/>
      <c r="H58" s="142"/>
      <c r="I58" s="142"/>
      <c r="J58" s="15"/>
      <c r="K58" s="15"/>
      <c r="L58" s="15"/>
      <c r="M58" s="15"/>
    </row>
    <row r="59" spans="1:13" ht="12.75" customHeight="1" x14ac:dyDescent="0.35">
      <c r="A59" s="123" t="s">
        <v>0</v>
      </c>
      <c r="B59" s="123"/>
      <c r="C59" s="84"/>
      <c r="D59" s="67"/>
      <c r="E59" s="67"/>
      <c r="F59" s="142"/>
      <c r="G59" s="142"/>
      <c r="H59" s="142"/>
      <c r="I59" s="142"/>
      <c r="J59" s="15"/>
      <c r="K59" s="15"/>
      <c r="L59" s="15"/>
      <c r="M59" s="15"/>
    </row>
    <row r="60" spans="1:13" x14ac:dyDescent="0.35">
      <c r="A60" s="122" t="s">
        <v>1</v>
      </c>
      <c r="B60" s="122"/>
      <c r="C60" s="84"/>
      <c r="D60" s="67"/>
      <c r="E60" s="67"/>
      <c r="F60" s="142"/>
      <c r="G60" s="142"/>
      <c r="H60" s="142"/>
      <c r="I60" s="142"/>
    </row>
    <row r="61" spans="1:13" x14ac:dyDescent="0.35">
      <c r="A61" s="123" t="s">
        <v>2</v>
      </c>
      <c r="B61" s="123"/>
      <c r="C61" s="84"/>
      <c r="D61" s="67"/>
      <c r="E61" s="67"/>
    </row>
    <row r="62" spans="1:13" x14ac:dyDescent="0.35">
      <c r="A62" s="122" t="s">
        <v>4</v>
      </c>
      <c r="B62" s="122"/>
      <c r="C62" s="68"/>
      <c r="D62" s="67"/>
      <c r="E62" s="67"/>
    </row>
    <row r="63" spans="1:13" x14ac:dyDescent="0.35">
      <c r="A63" s="64"/>
      <c r="B63" s="64"/>
      <c r="C63" s="65"/>
      <c r="D63" s="66"/>
      <c r="E63" s="66"/>
    </row>
    <row r="64" spans="1:13" x14ac:dyDescent="0.35">
      <c r="A64" s="64"/>
      <c r="B64" s="64"/>
      <c r="C64" s="65"/>
      <c r="D64" s="66"/>
      <c r="E64" s="66"/>
    </row>
    <row r="65" spans="1:12" x14ac:dyDescent="0.35">
      <c r="A65" s="64"/>
      <c r="B65" s="64"/>
      <c r="C65" s="65"/>
      <c r="D65" s="66"/>
      <c r="E65" s="66"/>
    </row>
    <row r="66" spans="1:12" ht="55.4" customHeight="1" x14ac:dyDescent="0.35">
      <c r="A66" s="64"/>
      <c r="B66" s="64"/>
      <c r="C66" s="83"/>
      <c r="D66" s="83"/>
      <c r="E66" s="66"/>
    </row>
    <row r="67" spans="1:12" ht="21.45" x14ac:dyDescent="0.35">
      <c r="A67" s="64"/>
      <c r="B67" s="64"/>
      <c r="C67" s="58" t="s">
        <v>43</v>
      </c>
      <c r="D67" s="58" t="s">
        <v>5</v>
      </c>
      <c r="E67" s="66"/>
    </row>
    <row r="68" spans="1:12" ht="17.25" customHeight="1" x14ac:dyDescent="0.35">
      <c r="D68" s="138"/>
      <c r="E68" s="138"/>
    </row>
    <row r="69" spans="1:12" ht="27" customHeight="1" x14ac:dyDescent="0.35">
      <c r="F69" s="11"/>
      <c r="G69" s="11"/>
      <c r="H69" s="11"/>
    </row>
    <row r="70" spans="1:12" ht="46.5" customHeight="1" x14ac:dyDescent="0.35">
      <c r="F70" s="11"/>
      <c r="G70" s="11"/>
      <c r="H70" s="11"/>
      <c r="I70" s="11"/>
    </row>
    <row r="71" spans="1:12" ht="12.75" customHeight="1" x14ac:dyDescent="0.35">
      <c r="F71" s="11"/>
      <c r="G71" s="11"/>
      <c r="H71" s="11"/>
      <c r="I71" s="11"/>
    </row>
    <row r="72" spans="1:12" x14ac:dyDescent="0.35">
      <c r="F72" s="12"/>
      <c r="G72" s="12"/>
      <c r="H72" s="12"/>
      <c r="I72" s="11"/>
    </row>
    <row r="73" spans="1:12" x14ac:dyDescent="0.35">
      <c r="F73" s="13"/>
      <c r="G73" s="13"/>
      <c r="H73" s="13"/>
      <c r="I73" s="14"/>
      <c r="J73" s="5"/>
      <c r="K73" s="5"/>
      <c r="L73" s="5"/>
    </row>
    <row r="74" spans="1:12" x14ac:dyDescent="0.35">
      <c r="F74" s="8"/>
      <c r="G74" s="8"/>
      <c r="H74" s="8"/>
    </row>
    <row r="75" spans="1:12" ht="12.75" customHeight="1" x14ac:dyDescent="0.35"/>
    <row r="80" spans="1:12" ht="40.5" customHeight="1" x14ac:dyDescent="0.35"/>
    <row r="81" ht="39.75" customHeight="1" x14ac:dyDescent="0.35"/>
    <row r="82" ht="15" customHeight="1" x14ac:dyDescent="0.35"/>
  </sheetData>
  <mergeCells count="38">
    <mergeCell ref="O19:T19"/>
    <mergeCell ref="D68:E68"/>
    <mergeCell ref="A29:A30"/>
    <mergeCell ref="B29:B30"/>
    <mergeCell ref="G20:J20"/>
    <mergeCell ref="F57:I60"/>
    <mergeCell ref="A28:B28"/>
    <mergeCell ref="A55:B55"/>
    <mergeCell ref="D1:E1"/>
    <mergeCell ref="A62:B62"/>
    <mergeCell ref="A59:B59"/>
    <mergeCell ref="A60:B60"/>
    <mergeCell ref="A61:B61"/>
    <mergeCell ref="C29:C30"/>
    <mergeCell ref="D29:D30"/>
    <mergeCell ref="A3:E3"/>
    <mergeCell ref="A4:E4"/>
    <mergeCell ref="A5:E5"/>
    <mergeCell ref="E29:E30"/>
    <mergeCell ref="C7:E7"/>
    <mergeCell ref="A21:A22"/>
    <mergeCell ref="A20:B20"/>
    <mergeCell ref="C20:D20"/>
    <mergeCell ref="C8:E8"/>
    <mergeCell ref="F15:H17"/>
    <mergeCell ref="C9:E9"/>
    <mergeCell ref="A24:E24"/>
    <mergeCell ref="A25:E25"/>
    <mergeCell ref="A26:E26"/>
    <mergeCell ref="A27:E27"/>
    <mergeCell ref="B12:C12"/>
    <mergeCell ref="B16:D16"/>
    <mergeCell ref="B17:D17"/>
    <mergeCell ref="B18:D18"/>
    <mergeCell ref="F10:G10"/>
    <mergeCell ref="F11:G11"/>
    <mergeCell ref="C10:E10"/>
    <mergeCell ref="C11:E11"/>
  </mergeCells>
  <phoneticPr fontId="18" type="noConversion"/>
  <conditionalFormatting sqref="C6:C11">
    <cfRule type="containsBlanks" dxfId="3" priority="18">
      <formula>LEN(TRIM(C6))=0</formula>
    </cfRule>
  </conditionalFormatting>
  <conditionalFormatting sqref="C20">
    <cfRule type="containsBlanks" dxfId="2" priority="17">
      <formula>LEN(TRIM(C20))=0</formula>
    </cfRule>
  </conditionalFormatting>
  <conditionalFormatting sqref="C59:C62">
    <cfRule type="containsBlanks" dxfId="1" priority="10">
      <formula>LEN(TRIM(C59))=0</formula>
    </cfRule>
  </conditionalFormatting>
  <conditionalFormatting sqref="C66:D66">
    <cfRule type="containsBlanks" dxfId="0" priority="1">
      <formula>LEN(TRIM(C66))=0</formula>
    </cfRule>
  </conditionalFormatting>
  <dataValidations count="1">
    <dataValidation type="list" allowBlank="1" showInputMessage="1" showErrorMessage="1" sqref="C20:D20" xr:uid="{3A330F31-C06D-4CF2-87F0-018E108EA56A}">
      <formula1>$J$2:$J$4</formula1>
    </dataValidation>
  </dataValidations>
  <pageMargins left="0.7" right="0.7" top="0.75" bottom="0.75" header="0.3" footer="0.3"/>
  <pageSetup paperSize="9" scale="56" orientation="portrait" r:id="rId1"/>
  <rowBreaks count="1" manualBreakCount="1">
    <brk id="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nr 2</vt:lpstr>
      <vt:lpstr>'Załącznik nr 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Joanna Gapon</cp:lastModifiedBy>
  <cp:lastPrinted>2024-06-11T12:46:08Z</cp:lastPrinted>
  <dcterms:created xsi:type="dcterms:W3CDTF">2020-10-30T08:00:33Z</dcterms:created>
  <dcterms:modified xsi:type="dcterms:W3CDTF">2024-06-25T11:01:30Z</dcterms:modified>
</cp:coreProperties>
</file>