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t6d1cq\"/>
    </mc:Choice>
  </mc:AlternateContent>
  <xr:revisionPtr revIDLastSave="0" documentId="13_ncr:1_{276B66E0-BCFF-4661-B77A-A7F03D977710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11" i="1"/>
  <c r="F110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<sst xmlns="http://schemas.openxmlformats.org/spreadsheetml/2006/main" count="335" uniqueCount="218">
  <si>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</si>
  <si>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</si>
  <si>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</si>
  <si>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</si>
  <si>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</si>
  <si>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</si>
  <si>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</si>
  <si>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</si>
  <si>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</si>
  <si>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</si>
  <si>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</si>
  <si>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</si>
  <si>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</si>
  <si>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</si>
  <si>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</si>
  <si>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</si>
  <si>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</si>
  <si>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</si>
  <si>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</si>
  <si>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</si>
  <si>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</si>
  <si>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</si>
  <si>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</si>
  <si>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</si>
  <si>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</si>
  <si>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</si>
  <si>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</si>
  <si>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</si>
  <si>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</si>
  <si>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 xml:space="preserve"> 15</t>
  </si>
  <si>
    <t>PORZ-ZRB</t>
  </si>
  <si>
    <t>Porządkowanie zrębów z pozostałości drzewnych - mechaniczne</t>
  </si>
  <si>
    <t xml:space="preserve"> 17</t>
  </si>
  <si>
    <t>PORZ-ROZD</t>
  </si>
  <si>
    <t>Znoszenie i układanie pozostałości do rozdrabniania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</si>
  <si>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</si>
  <si>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</si>
  <si>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</si>
  <si>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</si>
  <si>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</si>
  <si>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</si>
  <si>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</si>
  <si>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</si>
  <si>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</si>
  <si>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</si>
  <si>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</si>
  <si>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</si>
  <si>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</si>
  <si>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24</t>
  </si>
  <si>
    <t>PPOD N</t>
  </si>
  <si>
    <t>Wyniesienie wyciętych podszytów (teren równy lub falisty)</t>
  </si>
  <si>
    <t xml:space="preserve"> 39</t>
  </si>
  <si>
    <t>ROZDR-PP</t>
  </si>
  <si>
    <t>Rozdrabnianie pozostałości drzewnych na całej powierzchni bez mieszania z glebą</t>
  </si>
  <si>
    <t xml:space="preserve"> 41</t>
  </si>
  <si>
    <t>ROZDR-PGL</t>
  </si>
  <si>
    <t>Rozdrabnianie pozostałości drzewnych na całej powierzchni wraz z mieszaniem z glebą</t>
  </si>
  <si>
    <t xml:space="preserve"> 58</t>
  </si>
  <si>
    <t>WYK-TAL30</t>
  </si>
  <si>
    <t>Zdarcie pokrywy na talerzach 30 cm x 30 cm</t>
  </si>
  <si>
    <t>TSZT</t>
  </si>
  <si>
    <t xml:space="preserve"> 59</t>
  </si>
  <si>
    <t>WYK-TAL40</t>
  </si>
  <si>
    <t>Zdarcie pokrywy na talerzach 40 cm x 40 cm</t>
  </si>
  <si>
    <t xml:space="preserve"> 64</t>
  </si>
  <si>
    <t>POP-TAL</t>
  </si>
  <si>
    <t>Poprawianie talerzy - w poprawkach</t>
  </si>
  <si>
    <t xml:space="preserve"> 76</t>
  </si>
  <si>
    <t>WYK-PWA</t>
  </si>
  <si>
    <t>Wyorywanie bruzd pługiem leśnym z wywyższeniem dna bruzdy na powierzchni powyżej 0,50 ha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</si>
  <si>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</si>
  <si>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</si>
  <si>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</si>
  <si>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</si>
  <si>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</si>
  <si>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</si>
  <si>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</si>
  <si>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</si>
  <si>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</si>
  <si>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</si>
  <si>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</si>
  <si>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</si>
  <si>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</si>
  <si>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</si>
  <si>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</si>
  <si>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</si>
  <si>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</si>
  <si>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</si>
  <si>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</si>
  <si>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</si>
  <si>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</si>
  <si>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</si>
  <si>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</si>
  <si>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</si>
  <si>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</si>
  <si>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</si>
  <si>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</si>
  <si>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</si>
  <si>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</si>
  <si>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</si>
  <si>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</si>
  <si>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</si>
  <si>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</si>
  <si>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</si>
  <si>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</si>
  <si>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</si>
  <si>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</si>
  <si>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</si>
  <si>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</si>
  <si>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</si>
  <si>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</si>
  <si>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</si>
  <si>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</si>
  <si>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</si>
  <si>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</si>
  <si>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</si>
  <si>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128</t>
  </si>
  <si>
    <t>PODK-FORM</t>
  </si>
  <si>
    <t>Podkrzesywanie i formowanie drzewek na uprawach</t>
  </si>
  <si>
    <t>131</t>
  </si>
  <si>
    <t>CP-W</t>
  </si>
  <si>
    <t>Czyszczenia późne</t>
  </si>
  <si>
    <t>133</t>
  </si>
  <si>
    <t>ZAB-UPAK</t>
  </si>
  <si>
    <t>Zabezpieczenie upraw przed zwierzyną przez pakułowanie drzewek</t>
  </si>
  <si>
    <t>140</t>
  </si>
  <si>
    <t>ZAB-UPAL</t>
  </si>
  <si>
    <t>Zabezpieczenie drzewek przed zwierzyną palikami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</si>
  <si>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</si>
  <si>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</si>
  <si>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</si>
  <si>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</si>
  <si>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</si>
  <si>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</si>
  <si>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</si>
  <si>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</si>
  <si>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</si>
  <si>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</si>
  <si>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</si>
  <si>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</si>
  <si>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</si>
  <si>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</si>
  <si>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</si>
  <si>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</si>
  <si>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</si>
  <si>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</si>
  <si>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</si>
  <si>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</si>
  <si>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</si>
  <si>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159</t>
  </si>
  <si>
    <t>SZUK-OWAD</t>
  </si>
  <si>
    <t>Próbne poszukiwania owadów w ściółce</t>
  </si>
  <si>
    <t>162</t>
  </si>
  <si>
    <t>ZW-ZRĘB</t>
  </si>
  <si>
    <t>Zwalczanie mechaniczne szkodników wtórnych poprzez zrębkowanie</t>
  </si>
  <si>
    <t>165</t>
  </si>
  <si>
    <t>SMAR-PBIO</t>
  </si>
  <si>
    <t>Smarowanie pni biopreparatem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</si>
  <si>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</si>
  <si>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</si>
  <si>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</si>
  <si>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</si>
  <si>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</si>
  <si>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</si>
  <si>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329</t>
  </si>
  <si>
    <t>ŻEL-1</t>
  </si>
  <si>
    <t>Żelowanie 1-latek</t>
  </si>
  <si>
    <t>330</t>
  </si>
  <si>
    <t>ŻEL-2</t>
  </si>
  <si>
    <t>Żelowanie 2-latek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</si>
  <si>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</si>
  <si>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</si>
  <si>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</si>
  <si>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</si>
  <si>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</si>
  <si>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</si>
  <si>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</si>
  <si>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</si>
  <si>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</si>
  <si>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</si>
  <si>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</si>
  <si>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</si>
  <si>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</si>
  <si>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</si>
  <si>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</si>
  <si>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</si>
  <si>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</si>
  <si>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</si>
  <si>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</si>
  <si>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</si>
  <si>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</si>
  <si>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</si>
  <si>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</si>
  <si>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</si>
  <si>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</si>
  <si>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</si>
  <si>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</si>
  <si>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</si>
  <si>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</si>
  <si>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2025''  składamy niniejszym ofertę na pakiet ZG.MIESZANY.05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</si>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</sst>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191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9" t="s">
        <v>192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193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194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4" t="s">
        <v>195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196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197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198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199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TEXT(F111,"#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200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3648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9"/>
    </row>
    <row r="33" spans="2:13" s="1" customFormat="1" ht="3.2" customHeight="1" x14ac:dyDescent="0.2"/>
    <row r="34" spans="2:13" s="1" customFormat="1" ht="18.2" customHeight="1" x14ac:dyDescent="0.2">
      <c r="B34" s="14" t="s">
        <v>201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4599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9"/>
    </row>
    <row r="38" spans="2:13" s="1" customFormat="1" ht="3.2" customHeight="1" x14ac:dyDescent="0.2"/>
    <row r="39" spans="2:13" s="1" customFormat="1" ht="18.2" customHeight="1" x14ac:dyDescent="0.2">
      <c r="B39" s="14" t="s">
        <v>202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285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9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2430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19"/>
    </row>
    <row r="44" spans="2:13" s="1" customFormat="1" ht="3.2" customHeight="1" x14ac:dyDescent="0.2"/>
    <row r="45" spans="2:13" s="1" customFormat="1" ht="18.2" customHeight="1" x14ac:dyDescent="0.2">
      <c r="B45" s="14" t="s">
        <v>203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0" t="s">
        <v>10</v>
      </c>
      <c r="M47" s="20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1284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19"/>
    </row>
    <row r="49" spans="2:13" s="1" customFormat="1" ht="3.2" customHeight="1" x14ac:dyDescent="0.2"/>
    <row r="50" spans="2:13" s="1" customFormat="1" ht="18.2" customHeight="1" x14ac:dyDescent="0.2">
      <c r="B50" s="14" t="s">
        <v>204</v>
      </c>
      <c r="C50" s="14"/>
      <c r="D50" s="14"/>
      <c r="E50" s="14"/>
      <c r="F50" s="14"/>
      <c r="G50" s="14"/>
      <c r="H50" s="14"/>
      <c r="I50" s="14"/>
      <c r="J50" s="14"/>
      <c r="K50" s="14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0" t="s">
        <v>10</v>
      </c>
      <c r="M52" s="20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1092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19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0" t="s">
        <v>10</v>
      </c>
      <c r="M55" s="20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1500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19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3800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19"/>
    </row>
    <row r="58" spans="2:13" s="1" customFormat="1" ht="59.1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6.48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19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1.31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19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500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19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290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19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170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19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28</v>
      </c>
      <c r="G63" s="8">
        <v>11.45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19"/>
    </row>
    <row r="64" spans="2:13" s="1" customFormat="1" ht="38.85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28</v>
      </c>
      <c r="G64" s="8">
        <v>10.99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19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6.83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19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1.78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19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3.24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19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60</v>
      </c>
      <c r="G68" s="8">
        <v>0.2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19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60</v>
      </c>
      <c r="G69" s="8">
        <v>0.25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19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60</v>
      </c>
      <c r="G70" s="8">
        <v>1.08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19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70</v>
      </c>
      <c r="G71" s="8">
        <v>23.13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19"/>
    </row>
    <row r="72" spans="2:13" s="1" customFormat="1" ht="28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70</v>
      </c>
      <c r="G72" s="8">
        <v>77.61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19"/>
    </row>
    <row r="73" spans="2:13" s="1" customFormat="1" ht="28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70</v>
      </c>
      <c r="G73" s="8">
        <v>15.14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19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70</v>
      </c>
      <c r="G74" s="8">
        <v>33.49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19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70</v>
      </c>
      <c r="G75" s="8">
        <v>47.12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19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14</v>
      </c>
      <c r="G76" s="8">
        <v>37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19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60</v>
      </c>
      <c r="G77" s="8">
        <v>11.89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19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60</v>
      </c>
      <c r="G78" s="8">
        <v>29.97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19"/>
    </row>
    <row r="79" spans="2:13" s="1" customFormat="1" ht="28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60</v>
      </c>
      <c r="G79" s="8">
        <v>3.39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19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60</v>
      </c>
      <c r="G80" s="8">
        <v>83.36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19"/>
    </row>
    <row r="81" spans="2:13" s="1" customFormat="1" ht="28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60</v>
      </c>
      <c r="G81" s="8">
        <v>11.63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19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60</v>
      </c>
      <c r="G82" s="8">
        <v>140.24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19"/>
    </row>
    <row r="83" spans="2:13" s="1" customFormat="1" ht="28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28</v>
      </c>
      <c r="G83" s="8">
        <v>45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19"/>
    </row>
    <row r="84" spans="2:13" s="1" customFormat="1" ht="28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28</v>
      </c>
      <c r="G84" s="8">
        <v>22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19"/>
    </row>
    <row r="85" spans="2:13" s="1" customFormat="1" ht="28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28</v>
      </c>
      <c r="G85" s="8">
        <v>8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19"/>
    </row>
    <row r="86" spans="2:13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28</v>
      </c>
      <c r="G86" s="8">
        <v>4.0199999999999996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19"/>
    </row>
    <row r="87" spans="2:13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60</v>
      </c>
      <c r="G87" s="8">
        <v>0.49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19"/>
    </row>
    <row r="88" spans="2:13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28</v>
      </c>
      <c r="G88" s="8">
        <v>10.09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19"/>
    </row>
    <row r="89" spans="2:13" s="1" customFormat="1" ht="28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60</v>
      </c>
      <c r="G89" s="8">
        <v>375.72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19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60</v>
      </c>
      <c r="G90" s="8">
        <v>1.81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19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131</v>
      </c>
      <c r="G91" s="8">
        <v>17.329999999999998</v>
      </c>
      <c r="H91" s="23">
        <v>0</v>
      </c>
      <c r="I91" s="21">
        <f>ROUND(G91* H91,2)</f>
        <v>0</v>
      </c>
      <c r="J91" s="5">
        <v>23</v>
      </c>
      <c r="K91" s="21">
        <f>ROUND(I91* J91/100,2)</f>
        <v>0</v>
      </c>
      <c r="L91" s="22">
        <f>ROUND(I91+ K91,2)</f>
        <v>0</v>
      </c>
      <c r="M91" s="19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131</v>
      </c>
      <c r="G92" s="8">
        <v>2.2999999999999998</v>
      </c>
      <c r="H92" s="23">
        <v>0</v>
      </c>
      <c r="I92" s="21">
        <f>ROUND(G92* H92,2)</f>
        <v>0</v>
      </c>
      <c r="J92" s="5">
        <v>23</v>
      </c>
      <c r="K92" s="21">
        <f>ROUND(I92* J92/100,2)</f>
        <v>0</v>
      </c>
      <c r="L92" s="22">
        <f>ROUND(I92+ K92,2)</f>
        <v>0</v>
      </c>
      <c r="M92" s="19"/>
    </row>
    <row r="93" spans="2:13" s="1" customFormat="1" ht="19.7" customHeight="1" x14ac:dyDescent="0.2">
      <c r="B93" s="5">
        <v>44</v>
      </c>
      <c r="C93" s="6" t="s">
        <v>135</v>
      </c>
      <c r="D93" s="6" t="s">
        <v>136</v>
      </c>
      <c r="E93" s="7" t="s">
        <v>137</v>
      </c>
      <c r="F93" s="6" t="s">
        <v>131</v>
      </c>
      <c r="G93" s="8">
        <v>2.54</v>
      </c>
      <c r="H93" s="23">
        <v>0</v>
      </c>
      <c r="I93" s="21">
        <f>ROUND(G93* H93,2)</f>
        <v>0</v>
      </c>
      <c r="J93" s="5">
        <v>23</v>
      </c>
      <c r="K93" s="21">
        <f>ROUND(I93* J93/100,2)</f>
        <v>0</v>
      </c>
      <c r="L93" s="22">
        <f>ROUND(I93+ K93,2)</f>
        <v>0</v>
      </c>
      <c r="M93" s="19"/>
    </row>
    <row r="94" spans="2:13" s="1" customFormat="1" ht="19.7" customHeight="1" x14ac:dyDescent="0.2">
      <c r="B94" s="5">
        <v>45</v>
      </c>
      <c r="C94" s="6" t="s">
        <v>138</v>
      </c>
      <c r="D94" s="6" t="s">
        <v>139</v>
      </c>
      <c r="E94" s="7" t="s">
        <v>140</v>
      </c>
      <c r="F94" s="6" t="s">
        <v>141</v>
      </c>
      <c r="G94" s="8">
        <v>84</v>
      </c>
      <c r="H94" s="23">
        <v>0</v>
      </c>
      <c r="I94" s="21">
        <f>ROUND(G94* H94,2)</f>
        <v>0</v>
      </c>
      <c r="J94" s="5">
        <v>23</v>
      </c>
      <c r="K94" s="21">
        <f>ROUND(I94* J94/100,2)</f>
        <v>0</v>
      </c>
      <c r="L94" s="22">
        <f>ROUND(I94+ K94,2)</f>
        <v>0</v>
      </c>
      <c r="M94" s="19"/>
    </row>
    <row r="95" spans="2:13" s="1" customFormat="1" ht="19.7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145</v>
      </c>
      <c r="G95" s="8">
        <v>471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19"/>
    </row>
    <row r="96" spans="2:13" s="1" customFormat="1" ht="19.7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145</v>
      </c>
      <c r="G96" s="8">
        <v>8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19"/>
    </row>
    <row r="97" spans="2:13" s="1" customFormat="1" ht="19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145</v>
      </c>
      <c r="G97" s="8">
        <v>6</v>
      </c>
      <c r="H97" s="23">
        <v>0</v>
      </c>
      <c r="I97" s="21">
        <f>ROUND(G97* H97,2)</f>
        <v>0</v>
      </c>
      <c r="J97" s="5">
        <v>8</v>
      </c>
      <c r="K97" s="21">
        <f>ROUND(I97* J97/100,2)</f>
        <v>0</v>
      </c>
      <c r="L97" s="22">
        <f>ROUND(I97+ K97,2)</f>
        <v>0</v>
      </c>
      <c r="M97" s="19"/>
    </row>
    <row r="98" spans="2:13" s="1" customFormat="1" ht="28.7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14</v>
      </c>
      <c r="G98" s="8">
        <v>10</v>
      </c>
      <c r="H98" s="23">
        <v>0</v>
      </c>
      <c r="I98" s="21">
        <f>ROUND(G98* H98,2)</f>
        <v>0</v>
      </c>
      <c r="J98" s="5">
        <v>8</v>
      </c>
      <c r="K98" s="21">
        <f>ROUND(I98* J98/100,2)</f>
        <v>0</v>
      </c>
      <c r="L98" s="22">
        <f>ROUND(I98+ K98,2)</f>
        <v>0</v>
      </c>
      <c r="M98" s="19"/>
    </row>
    <row r="99" spans="2:13" s="1" customFormat="1" ht="19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28</v>
      </c>
      <c r="G99" s="8">
        <v>0.28000000000000003</v>
      </c>
      <c r="H99" s="23">
        <v>0</v>
      </c>
      <c r="I99" s="21">
        <f>ROUND(G99* H99,2)</f>
        <v>0</v>
      </c>
      <c r="J99" s="5">
        <v>8</v>
      </c>
      <c r="K99" s="21">
        <f>ROUND(I99* J99/100,2)</f>
        <v>0</v>
      </c>
      <c r="L99" s="22">
        <f>ROUND(I99+ K99,2)</f>
        <v>0</v>
      </c>
      <c r="M99" s="19"/>
    </row>
    <row r="100" spans="2:13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28</v>
      </c>
      <c r="G100" s="8">
        <v>3.06</v>
      </c>
      <c r="H100" s="23">
        <v>0</v>
      </c>
      <c r="I100" s="21">
        <f>ROUND(G100* H100,2)</f>
        <v>0</v>
      </c>
      <c r="J100" s="5">
        <v>8</v>
      </c>
      <c r="K100" s="21">
        <f>ROUND(I100* J100/100,2)</f>
        <v>0</v>
      </c>
      <c r="L100" s="22">
        <f>ROUND(I100+ K100,2)</f>
        <v>0</v>
      </c>
      <c r="M100" s="19"/>
    </row>
    <row r="101" spans="2:13" s="1" customFormat="1" ht="19.7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70</v>
      </c>
      <c r="G101" s="8">
        <v>0.23</v>
      </c>
      <c r="H101" s="23">
        <v>0</v>
      </c>
      <c r="I101" s="21">
        <f>ROUND(G101* H101,2)</f>
        <v>0</v>
      </c>
      <c r="J101" s="5">
        <v>8</v>
      </c>
      <c r="K101" s="21">
        <f>ROUND(I101* J101/100,2)</f>
        <v>0</v>
      </c>
      <c r="L101" s="22">
        <f>ROUND(I101+ K101,2)</f>
        <v>0</v>
      </c>
      <c r="M101" s="19"/>
    </row>
    <row r="102" spans="2:13" s="1" customFormat="1" ht="19.7" customHeight="1" x14ac:dyDescent="0.2">
      <c r="B102" s="5">
        <v>53</v>
      </c>
      <c r="C102" s="6" t="s">
        <v>164</v>
      </c>
      <c r="D102" s="6" t="s">
        <v>165</v>
      </c>
      <c r="E102" s="7" t="s">
        <v>166</v>
      </c>
      <c r="F102" s="6" t="s">
        <v>60</v>
      </c>
      <c r="G102" s="8">
        <v>1.81</v>
      </c>
      <c r="H102" s="23">
        <v>0</v>
      </c>
      <c r="I102" s="21">
        <f>ROUND(G102* H102,2)</f>
        <v>0</v>
      </c>
      <c r="J102" s="5">
        <v>8</v>
      </c>
      <c r="K102" s="21">
        <f>ROUND(I102* J102/100,2)</f>
        <v>0</v>
      </c>
      <c r="L102" s="22">
        <f>ROUND(I102+ K102,2)</f>
        <v>0</v>
      </c>
      <c r="M102" s="19"/>
    </row>
    <row r="103" spans="2:13" s="1" customFormat="1" ht="19.7" customHeight="1" x14ac:dyDescent="0.2">
      <c r="B103" s="5">
        <v>54</v>
      </c>
      <c r="C103" s="6" t="s">
        <v>167</v>
      </c>
      <c r="D103" s="6" t="s">
        <v>168</v>
      </c>
      <c r="E103" s="7" t="s">
        <v>169</v>
      </c>
      <c r="F103" s="6" t="s">
        <v>60</v>
      </c>
      <c r="G103" s="8">
        <v>33.200000000000003</v>
      </c>
      <c r="H103" s="23">
        <v>0</v>
      </c>
      <c r="I103" s="21">
        <f>ROUND(G103* H103,2)</f>
        <v>0</v>
      </c>
      <c r="J103" s="5">
        <v>8</v>
      </c>
      <c r="K103" s="21">
        <f>ROUND(I103* J103/100,2)</f>
        <v>0</v>
      </c>
      <c r="L103" s="22">
        <f>ROUND(I103+ K103,2)</f>
        <v>0</v>
      </c>
      <c r="M103" s="19"/>
    </row>
    <row r="104" spans="2:13" s="1" customFormat="1" ht="19.7" customHeight="1" x14ac:dyDescent="0.2">
      <c r="B104" s="5">
        <v>55</v>
      </c>
      <c r="C104" s="6" t="s">
        <v>170</v>
      </c>
      <c r="D104" s="6" t="s">
        <v>171</v>
      </c>
      <c r="E104" s="7" t="s">
        <v>172</v>
      </c>
      <c r="F104" s="6" t="s">
        <v>141</v>
      </c>
      <c r="G104" s="8">
        <v>945.5</v>
      </c>
      <c r="H104" s="23">
        <v>0</v>
      </c>
      <c r="I104" s="21">
        <f>ROUND(G104* H104,2)</f>
        <v>0</v>
      </c>
      <c r="J104" s="5">
        <v>8</v>
      </c>
      <c r="K104" s="21">
        <f>ROUND(I104* J104/100,2)</f>
        <v>0</v>
      </c>
      <c r="L104" s="22">
        <f>ROUND(I104+ K104,2)</f>
        <v>0</v>
      </c>
      <c r="M104" s="19"/>
    </row>
    <row r="105" spans="2:13" s="1" customFormat="1" ht="19.7" customHeight="1" x14ac:dyDescent="0.2">
      <c r="B105" s="5">
        <v>56</v>
      </c>
      <c r="C105" s="6" t="s">
        <v>173</v>
      </c>
      <c r="D105" s="6" t="s">
        <v>174</v>
      </c>
      <c r="E105" s="7" t="s">
        <v>175</v>
      </c>
      <c r="F105" s="6" t="s">
        <v>141</v>
      </c>
      <c r="G105" s="8">
        <v>87.6</v>
      </c>
      <c r="H105" s="23">
        <v>0</v>
      </c>
      <c r="I105" s="21">
        <f>ROUND(G105* H105,2)</f>
        <v>0</v>
      </c>
      <c r="J105" s="5">
        <v>8</v>
      </c>
      <c r="K105" s="21">
        <f>ROUND(I105* J105/100,2)</f>
        <v>0</v>
      </c>
      <c r="L105" s="22">
        <f>ROUND(I105+ K105,2)</f>
        <v>0</v>
      </c>
      <c r="M105" s="19"/>
    </row>
    <row r="106" spans="2:13" s="1" customFormat="1" ht="19.7" customHeight="1" x14ac:dyDescent="0.2">
      <c r="B106" s="5">
        <v>57</v>
      </c>
      <c r="C106" s="6" t="s">
        <v>176</v>
      </c>
      <c r="D106" s="6" t="s">
        <v>177</v>
      </c>
      <c r="E106" s="7" t="s">
        <v>178</v>
      </c>
      <c r="F106" s="6" t="s">
        <v>141</v>
      </c>
      <c r="G106" s="8">
        <v>57</v>
      </c>
      <c r="H106" s="23">
        <v>0</v>
      </c>
      <c r="I106" s="21">
        <f>ROUND(G106* H106,2)</f>
        <v>0</v>
      </c>
      <c r="J106" s="5">
        <v>8</v>
      </c>
      <c r="K106" s="21">
        <f>ROUND(I106* J106/100,2)</f>
        <v>0</v>
      </c>
      <c r="L106" s="22">
        <f>ROUND(I106+ K106,2)</f>
        <v>0</v>
      </c>
      <c r="M106" s="19"/>
    </row>
    <row r="107" spans="2:13" s="1" customFormat="1" ht="19.7" customHeight="1" x14ac:dyDescent="0.2">
      <c r="B107" s="5">
        <v>58</v>
      </c>
      <c r="C107" s="6" t="s">
        <v>179</v>
      </c>
      <c r="D107" s="6" t="s">
        <v>180</v>
      </c>
      <c r="E107" s="7" t="s">
        <v>181</v>
      </c>
      <c r="F107" s="6" t="s">
        <v>141</v>
      </c>
      <c r="G107" s="8">
        <v>150.5</v>
      </c>
      <c r="H107" s="23">
        <v>0</v>
      </c>
      <c r="I107" s="21">
        <f>ROUND(G107* H107,2)</f>
        <v>0</v>
      </c>
      <c r="J107" s="5">
        <v>8</v>
      </c>
      <c r="K107" s="21">
        <f>ROUND(I107* J107/100,2)</f>
        <v>0</v>
      </c>
      <c r="L107" s="22">
        <f>ROUND(I107+ K107,2)</f>
        <v>0</v>
      </c>
      <c r="M107" s="19"/>
    </row>
    <row r="108" spans="2:13" s="1" customFormat="1" ht="28.7" customHeight="1" x14ac:dyDescent="0.2">
      <c r="B108" s="5">
        <v>59</v>
      </c>
      <c r="C108" s="6" t="s">
        <v>182</v>
      </c>
      <c r="D108" s="6" t="s">
        <v>183</v>
      </c>
      <c r="E108" s="7" t="s">
        <v>184</v>
      </c>
      <c r="F108" s="6" t="s">
        <v>141</v>
      </c>
      <c r="G108" s="8">
        <v>16</v>
      </c>
      <c r="H108" s="23">
        <v>0</v>
      </c>
      <c r="I108" s="21">
        <f>ROUND(G108* H108,2)</f>
        <v>0</v>
      </c>
      <c r="J108" s="5">
        <v>8</v>
      </c>
      <c r="K108" s="21">
        <f>ROUND(I108* J108/100,2)</f>
        <v>0</v>
      </c>
      <c r="L108" s="22">
        <f>ROUND(I108+ K108,2)</f>
        <v>0</v>
      </c>
      <c r="M108" s="19"/>
    </row>
    <row r="109" spans="2:13" s="1" customFormat="1" ht="55.9" customHeight="1" x14ac:dyDescent="0.2"/>
    <row r="110" spans="2:13" s="1" customFormat="1" ht="21.4" customHeight="1" x14ac:dyDescent="0.2">
      <c r="B110" s="10" t="s">
        <v>185</v>
      </c>
      <c r="C110" s="10"/>
      <c r="D110" s="10"/>
      <c r="E110" s="10"/>
      <c r="F110" s="24">
        <f>ROUND(I32+I37+I42+I43+I48+I53+I56+I57+I58+I59+I60+I61+I62+I63+I64+I65+I66+I67+I68+I69+I70+I71+I72+I73+I74+I75+I76+I77+I78+I79+I80+I81+I82+I83+I84+I85+I86+I87+I88+I89+I90+I91+I92+I93+I94+I95+I96+I97+I98+I99+I100+I101+I102+I103+I104+I105+I106+I107+I108,2)</f>
        <v>0</v>
      </c>
      <c r="G110" s="25"/>
      <c r="H110" s="25"/>
      <c r="I110" s="25"/>
      <c r="J110" s="25"/>
      <c r="K110" s="25"/>
      <c r="L110" s="25"/>
      <c r="M110" s="26"/>
    </row>
    <row r="111" spans="2:13" s="1" customFormat="1" ht="21.4" customHeight="1" x14ac:dyDescent="0.2">
      <c r="B111" s="10" t="s">
        <v>186</v>
      </c>
      <c r="C111" s="10"/>
      <c r="D111" s="10"/>
      <c r="E111" s="10"/>
      <c r="F111" s="27">
        <f>ROUND(L32+L37+L42+L43+L48+L53+L56+L57+L58+L59+L60+L61+L62+L63+L64+L65+L66+L67+L68+L69+L70+L71+L72+L73+L74+L75+L76+L77+L78+L79+L80+L81+L82+L83+L84+L85+L86+L87+L88+L89+L90+L91+L92+L93+L94+L95+L96+L97+L98+L99+L100+L101+L102+L103+L104+L105+L106+L107+L108,2)</f>
        <v>0</v>
      </c>
      <c r="G111" s="28"/>
      <c r="H111" s="28"/>
      <c r="I111" s="28"/>
      <c r="J111" s="28"/>
      <c r="K111" s="28"/>
      <c r="L111" s="28"/>
      <c r="M111" s="29"/>
    </row>
    <row r="112" spans="2:13" s="1" customFormat="1" ht="11.1" customHeight="1" x14ac:dyDescent="0.2"/>
    <row r="113" spans="2:14" s="1" customFormat="1" ht="80.099999999999994" customHeight="1" x14ac:dyDescent="0.2">
      <c r="B113" s="31" t="s">
        <v>205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2.65" customHeight="1" x14ac:dyDescent="0.2"/>
    <row r="115" spans="2:14" s="1" customFormat="1" ht="110.1" customHeight="1" x14ac:dyDescent="0.2">
      <c r="B115" s="31" t="s">
        <v>206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5.25" customHeight="1" x14ac:dyDescent="0.2"/>
    <row r="117" spans="2:14" s="1" customFormat="1" ht="110.1" customHeight="1" x14ac:dyDescent="0.2">
      <c r="B117" s="11" t="s">
        <v>207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</row>
    <row r="118" spans="2:14" s="1" customFormat="1" ht="5.25" customHeight="1" x14ac:dyDescent="0.2"/>
    <row r="119" spans="2:14" s="1" customFormat="1" ht="37.9" customHeight="1" x14ac:dyDescent="0.2">
      <c r="B119" s="32" t="s">
        <v>187</v>
      </c>
      <c r="C119" s="32"/>
      <c r="D119" s="32"/>
      <c r="E119" s="32"/>
      <c r="F119" s="34" t="s">
        <v>188</v>
      </c>
      <c r="G119" s="34"/>
      <c r="H119" s="34"/>
      <c r="I119" s="34"/>
      <c r="J119" s="34"/>
      <c r="K119" s="34"/>
      <c r="L119" s="34"/>
    </row>
    <row r="120" spans="2:14" s="1" customFormat="1" ht="28.7" customHeight="1" x14ac:dyDescent="0.2"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</row>
    <row r="121" spans="2:14" s="1" customFormat="1" ht="28.7" customHeight="1" x14ac:dyDescent="0.2"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</row>
    <row r="122" spans="2:14" s="1" customFormat="1" ht="28.7" customHeight="1" x14ac:dyDescent="0.2"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2:14" s="1" customFormat="1" ht="28.7" customHeight="1" x14ac:dyDescent="0.2"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</row>
    <row r="124" spans="2:14" s="1" customFormat="1" ht="2.65" customHeight="1" x14ac:dyDescent="0.2"/>
    <row r="125" spans="2:14" s="1" customFormat="1" ht="203.1" customHeight="1" x14ac:dyDescent="0.2">
      <c r="B125" s="31" t="s">
        <v>208</v>
      </c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2:14" s="1" customFormat="1" ht="2.65" customHeight="1" x14ac:dyDescent="0.2"/>
    <row r="127" spans="2:14" s="1" customFormat="1" ht="36.950000000000003" customHeight="1" x14ac:dyDescent="0.2">
      <c r="B127" s="35" t="s">
        <v>209</v>
      </c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</row>
    <row r="128" spans="2:14" s="1" customFormat="1" ht="2.65" customHeight="1" x14ac:dyDescent="0.2"/>
    <row r="129" spans="2:14" s="1" customFormat="1" ht="37.9" customHeight="1" x14ac:dyDescent="0.2">
      <c r="B129" s="32" t="s">
        <v>189</v>
      </c>
      <c r="C129" s="32"/>
      <c r="D129" s="32"/>
      <c r="E129" s="32"/>
      <c r="F129" s="36" t="s">
        <v>190</v>
      </c>
      <c r="G129" s="36"/>
      <c r="H129" s="36"/>
      <c r="I129" s="36"/>
      <c r="J129" s="36"/>
      <c r="K129" s="36"/>
      <c r="L129" s="36"/>
    </row>
    <row r="130" spans="2:14" s="1" customFormat="1" ht="28.7" customHeight="1" x14ac:dyDescent="0.2"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</row>
    <row r="131" spans="2:14" s="1" customFormat="1" ht="28.7" customHeight="1" x14ac:dyDescent="0.2"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</row>
    <row r="132" spans="2:14" s="1" customFormat="1" ht="28.7" customHeight="1" x14ac:dyDescent="0.2"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</row>
    <row r="133" spans="2:14" s="1" customFormat="1" ht="28.7" customHeight="1" x14ac:dyDescent="0.2"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</row>
    <row r="134" spans="2:14" s="1" customFormat="1" ht="2.65" customHeight="1" x14ac:dyDescent="0.2"/>
    <row r="135" spans="2:14" s="1" customFormat="1" ht="159.94999999999999" customHeight="1" x14ac:dyDescent="0.2">
      <c r="B135" s="31" t="s">
        <v>210</v>
      </c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</row>
    <row r="136" spans="2:14" s="1" customFormat="1" ht="2.65" customHeight="1" x14ac:dyDescent="0.2"/>
    <row r="137" spans="2:14" s="1" customFormat="1" ht="54.95" customHeight="1" x14ac:dyDescent="0.2">
      <c r="B137" s="31" t="s">
        <v>211</v>
      </c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2:14" s="1" customFormat="1" ht="2.65" customHeight="1" x14ac:dyDescent="0.2"/>
    <row r="139" spans="2:14" s="1" customFormat="1" ht="60" customHeight="1" x14ac:dyDescent="0.2">
      <c r="B139" s="11" t="s">
        <v>212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</row>
    <row r="140" spans="2:14" s="1" customFormat="1" ht="2.65" customHeight="1" x14ac:dyDescent="0.2"/>
    <row r="141" spans="2:14" s="1" customFormat="1" ht="48" customHeight="1" x14ac:dyDescent="0.2">
      <c r="B141" s="11" t="s">
        <v>213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</row>
    <row r="142" spans="2:14" s="1" customFormat="1" ht="2.65" customHeight="1" x14ac:dyDescent="0.2"/>
    <row r="143" spans="2:14" s="1" customFormat="1" ht="125.1" customHeight="1" x14ac:dyDescent="0.2">
      <c r="B143" s="31" t="s">
        <v>214</v>
      </c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</row>
    <row r="144" spans="2:14" s="1" customFormat="1" ht="2.65" customHeight="1" x14ac:dyDescent="0.2"/>
    <row r="145" spans="2:14" s="1" customFormat="1" ht="84.95" customHeight="1" x14ac:dyDescent="0.2">
      <c r="B145" s="31" t="s">
        <v>215</v>
      </c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</row>
    <row r="146" spans="2:14" s="1" customFormat="1" ht="86.85" customHeight="1" x14ac:dyDescent="0.2"/>
    <row r="147" spans="2:14" s="1" customFormat="1" ht="17.649999999999999" customHeight="1" x14ac:dyDescent="0.2">
      <c r="I147" s="17" t="s">
        <v>216</v>
      </c>
      <c r="J147" s="17"/>
    </row>
    <row r="148" spans="2:14" s="1" customFormat="1" ht="145.15" customHeight="1" x14ac:dyDescent="0.2"/>
    <row r="149" spans="2:14" s="1" customFormat="1" ht="81.599999999999994" customHeight="1" x14ac:dyDescent="0.2">
      <c r="B149" s="13" t="s">
        <v>217</v>
      </c>
      <c r="C149" s="13"/>
      <c r="D149" s="13"/>
      <c r="E149" s="13"/>
      <c r="F149" s="13"/>
      <c r="G149" s="13"/>
      <c r="H149" s="13"/>
      <c r="I149" s="13"/>
      <c r="J149" s="13"/>
    </row>
  </sheetData>
  <mergeCells count="123">
    <mergeCell ref="B3:E3"/>
    <mergeCell ref="B5:E5"/>
    <mergeCell ref="B7:E7"/>
    <mergeCell ref="L95:M95"/>
    <mergeCell ref="L96:M96"/>
    <mergeCell ref="L97:M97"/>
    <mergeCell ref="L98:M98"/>
    <mergeCell ref="L99:M99"/>
    <mergeCell ref="B16:I16"/>
    <mergeCell ref="B18:I18"/>
    <mergeCell ref="B20:I20"/>
    <mergeCell ref="B22:I22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I147:J147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2:M52"/>
    <mergeCell ref="L53:M53"/>
    <mergeCell ref="L55:M55"/>
    <mergeCell ref="L56:M56"/>
    <mergeCell ref="B4:D4"/>
    <mergeCell ref="B45:K45"/>
    <mergeCell ref="B50:K50"/>
    <mergeCell ref="B6:D6"/>
    <mergeCell ref="B8:D8"/>
    <mergeCell ref="E14:G14"/>
    <mergeCell ref="F110:M110"/>
    <mergeCell ref="F111:M111"/>
    <mergeCell ref="F119:L119"/>
    <mergeCell ref="G11:N12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B135:N135"/>
    <mergeCell ref="B137:N137"/>
    <mergeCell ref="B139:N139"/>
    <mergeCell ref="B141:N141"/>
    <mergeCell ref="B143:N143"/>
    <mergeCell ref="B145:N145"/>
    <mergeCell ref="B149:J149"/>
    <mergeCell ref="B24:L24"/>
    <mergeCell ref="B26:L26"/>
    <mergeCell ref="B29:K29"/>
    <mergeCell ref="B34:K34"/>
    <mergeCell ref="B39:K39"/>
    <mergeCell ref="F120:L120"/>
    <mergeCell ref="F121:L121"/>
    <mergeCell ref="F122:L122"/>
    <mergeCell ref="F123:L123"/>
    <mergeCell ref="F129:L129"/>
    <mergeCell ref="F130:L130"/>
    <mergeCell ref="F131:L131"/>
    <mergeCell ref="F132:L132"/>
    <mergeCell ref="B122:E122"/>
    <mergeCell ref="B123:E123"/>
    <mergeCell ref="B125:N125"/>
    <mergeCell ref="B127:N127"/>
    <mergeCell ref="B129:E129"/>
    <mergeCell ref="B130:E130"/>
    <mergeCell ref="B131:E131"/>
    <mergeCell ref="B132:E132"/>
    <mergeCell ref="B133:E133"/>
    <mergeCell ref="F133:L133"/>
    <mergeCell ref="B10:D11"/>
    <mergeCell ref="B110:E110"/>
    <mergeCell ref="B111:E111"/>
    <mergeCell ref="B113:N113"/>
    <mergeCell ref="B115:N115"/>
    <mergeCell ref="B117:N117"/>
    <mergeCell ref="B119:E119"/>
    <mergeCell ref="B120:E120"/>
    <mergeCell ref="B121:E121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2024-10-22T17:48:40Z</dcterms:created>
  <dcterms:modified xsi:type="dcterms:W3CDTF">2024-10-22T17:51:54Z</dcterms:modified>
</cp:coreProperties>
</file>