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s" sheetId="1" r:id="rId1"/>
    <sheet name="zał.do bilans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<sst xmlns="http://schemas.openxmlformats.org/spreadsheetml/2006/main" count="214" uniqueCount="159">
  <si>
    <t>A K T Y W A</t>
  </si>
  <si>
    <t>I.</t>
  </si>
  <si>
    <t xml:space="preserve">A. </t>
  </si>
  <si>
    <t>Aktywa trwałe</t>
  </si>
  <si>
    <t>Wartości niematerialne i prawne</t>
  </si>
  <si>
    <t>II.</t>
  </si>
  <si>
    <t>Rzeczowe aktywa trwałe</t>
  </si>
  <si>
    <t>Środki trwałe</t>
  </si>
  <si>
    <t>Grunty</t>
  </si>
  <si>
    <t>1.1.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</si>
  <si>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</si>
  <si>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</si>
  <si>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</si>
  <si>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</si>
  <si>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</si>
  <si>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</si>
  <si>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</si>
  <si>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</si>
  <si>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 xml:space="preserve">2. </t>
  </si>
  <si>
    <t>3.</t>
  </si>
  <si>
    <t>III.</t>
  </si>
  <si>
    <t>Należności długoterminowe</t>
  </si>
  <si>
    <t>IV.</t>
  </si>
  <si>
    <t>Długoterminowe aktywa finansowe</t>
  </si>
  <si>
    <t>Akcje i udziały</t>
  </si>
  <si>
    <t>Inne długoterminowe aktywa finansowe</t>
  </si>
  <si>
    <t>V.</t>
  </si>
  <si>
    <t>Wartość mienia zlikwidowanych jednostek</t>
  </si>
  <si>
    <t>B.</t>
  </si>
  <si>
    <t>Stan na początek okresu</t>
  </si>
  <si>
    <t>Stan na koniec okresu</t>
  </si>
  <si>
    <t>Aktywa obrotowe</t>
  </si>
  <si>
    <t>Zapasy</t>
  </si>
  <si>
    <t>Materiały</t>
  </si>
  <si>
    <t>Towary</t>
  </si>
  <si>
    <t xml:space="preserve">II. </t>
  </si>
  <si>
    <t>Należności krótkoterminowe</t>
  </si>
  <si>
    <t>Należności z tytułu dostaw i usług</t>
  </si>
  <si>
    <t>Należności od budżetu</t>
  </si>
  <si>
    <t>Pozostałe należności</t>
  </si>
  <si>
    <t>Rozliczenia z tytułu środków na wydatki budżetowe i z tytułu dochodów budżetowych</t>
  </si>
  <si>
    <t>Środki pieniężne w kasie</t>
  </si>
  <si>
    <t>Inne środki pieniężne</t>
  </si>
  <si>
    <t>Rozliczenia międzyokresowe</t>
  </si>
  <si>
    <t>C.</t>
  </si>
  <si>
    <t>Suma aktywów</t>
  </si>
  <si>
    <t>P A S Y W A</t>
  </si>
  <si>
    <t>A.</t>
  </si>
  <si>
    <t>Fundusz</t>
  </si>
  <si>
    <t>Fundusz jednostki</t>
  </si>
  <si>
    <t>Zysk netto (+)</t>
  </si>
  <si>
    <t>Strata netto (-)</t>
  </si>
  <si>
    <t>Nadwyżka środków obrotowych (-)</t>
  </si>
  <si>
    <t>Odpisy z wyniku finansowego (-)</t>
  </si>
  <si>
    <t>Fundusz mienia zlikwidowanych jednostek</t>
  </si>
  <si>
    <t>Zobowiązania długoterminowe</t>
  </si>
  <si>
    <t>Zobowiązania krótkoterminowe</t>
  </si>
  <si>
    <t>Zobowiązania z tytułu dostaw i usług</t>
  </si>
  <si>
    <t>Zobowiązania wobec budżetu</t>
  </si>
  <si>
    <t>Zobowiązania z tytułu wynagrodzeń</t>
  </si>
  <si>
    <t>Pozostałe zobowiązania</t>
  </si>
  <si>
    <t>Sumy obce (depozytowe, zabezpieczenie wykonania umów)</t>
  </si>
  <si>
    <t>Rezerwy na zobowiązania</t>
  </si>
  <si>
    <t>Fundusze specjalne</t>
  </si>
  <si>
    <t>Zakładowy Fundusz Świadczeń Socjalnych</t>
  </si>
  <si>
    <t>E.</t>
  </si>
  <si>
    <t>Inne rozliczenia międzyokresowe</t>
  </si>
  <si>
    <t>Suma pasywów</t>
  </si>
  <si>
    <t>1.</t>
  </si>
  <si>
    <t>Umorzenia wartości niematerialnych i prawnych</t>
  </si>
  <si>
    <t>Umorzenie środków trwałych</t>
  </si>
  <si>
    <t>2.</t>
  </si>
  <si>
    <t>........................................................</t>
  </si>
  <si>
    <t>............................................</t>
  </si>
  <si>
    <t>(rok, miesiąc, dzień)</t>
  </si>
  <si>
    <t>(kierownik jednostki)</t>
  </si>
  <si>
    <t>(główny księgowy)</t>
  </si>
  <si>
    <t>Nazwa i adres jednostki sprawozdawczej</t>
  </si>
  <si>
    <t>Numer identyfikacyjny REGON</t>
  </si>
  <si>
    <t xml:space="preserve">B I L A N S </t>
  </si>
  <si>
    <t xml:space="preserve">jednostki budżetowej </t>
  </si>
  <si>
    <t xml:space="preserve">sporządzony </t>
  </si>
  <si>
    <t>Adresat</t>
  </si>
  <si>
    <t>wysłać bez pisma przewodniego</t>
  </si>
  <si>
    <t>Półprodukty i produkty w toku</t>
  </si>
  <si>
    <t>Wynik finansowy netto (+,-)</t>
  </si>
  <si>
    <t xml:space="preserve">Wojewódzka Stacja </t>
  </si>
  <si>
    <t>Sanitarno-Epidemiologiczna                              w Szczecinie</t>
  </si>
  <si>
    <t>Nazwa pozycji w Bilansie</t>
  </si>
  <si>
    <t>Kwota</t>
  </si>
  <si>
    <t>Konto</t>
  </si>
  <si>
    <t>Nazwa konta</t>
  </si>
  <si>
    <t>Rachunek środków funduszu socjalnego</t>
  </si>
  <si>
    <t>Fundusz środków trwałych</t>
  </si>
  <si>
    <t>Rozrachunki publiczno-prawne</t>
  </si>
  <si>
    <t>Rozrachunki z pracownikami DWR</t>
  </si>
  <si>
    <t>Pozostałe rozrachunki z pracownikami (pożyczki mieszkaniowe)</t>
  </si>
  <si>
    <t>Rachunek środków funduszu specjalnego</t>
  </si>
  <si>
    <t>Środki pieniężne na rachunkach bankowych</t>
  </si>
  <si>
    <t>Środki pieniężne państwowego funduszu celowego</t>
  </si>
  <si>
    <t>-</t>
  </si>
  <si>
    <t>Rachunek bieżący jednostki- dochody</t>
  </si>
  <si>
    <t>Rachunek bieżący jednostki- wydatki</t>
  </si>
  <si>
    <t>Wynik finansowy</t>
  </si>
  <si>
    <t>Należności z tytułu dochodów budżetowych (rozdział 85132)</t>
  </si>
  <si>
    <t>Aktywa</t>
  </si>
  <si>
    <t>Pasywa</t>
  </si>
  <si>
    <t>A.I.Fundusz jednostki</t>
  </si>
  <si>
    <t>A.II.Wynik Finansowy</t>
  </si>
  <si>
    <t>4.</t>
  </si>
  <si>
    <t>5.</t>
  </si>
  <si>
    <t>6.</t>
  </si>
  <si>
    <t xml:space="preserve">Umorzenie pozostałych środków trwałych </t>
  </si>
  <si>
    <t>Środki trwałe w budowie (inwestycje)</t>
  </si>
  <si>
    <t>Zaliczki na środki trwałe w budowie (inwestycje)</t>
  </si>
  <si>
    <t xml:space="preserve"> Inne papiery wartościowe </t>
  </si>
  <si>
    <t>Produkty gotowe</t>
  </si>
  <si>
    <t>Należności z tytułu ubezpieczeń i innych świadczeń</t>
  </si>
  <si>
    <t>Krótkoterminowe aktywa finansowe</t>
  </si>
  <si>
    <t>Akcje lub udziały</t>
  </si>
  <si>
    <t>Inne papiery wartościowe</t>
  </si>
  <si>
    <t>7.</t>
  </si>
  <si>
    <t>Inne krótkoterminowe aktywa finansowe</t>
  </si>
  <si>
    <t>Odpisy aktualizujące środki trwałe</t>
  </si>
  <si>
    <t>Odpisy aktualizujące środki trwałe w budowie</t>
  </si>
  <si>
    <t>Odpisy aktualizujące wartości niematerialne i prawne</t>
  </si>
  <si>
    <t xml:space="preserve">Odpisy aktualizujące należności </t>
  </si>
  <si>
    <t>8.</t>
  </si>
  <si>
    <t>Zobowiązania i rezerwy na zobowiązania</t>
  </si>
  <si>
    <t>Zobowiązania z tytułu ubezpieczeń i innych świadczeń</t>
  </si>
  <si>
    <t xml:space="preserve">D. </t>
  </si>
  <si>
    <t xml:space="preserve">1. </t>
  </si>
  <si>
    <t>Inne fndusze</t>
  </si>
  <si>
    <t>Rozliczenie międzyokresowe przychodów</t>
  </si>
  <si>
    <t>B.II.1.Należności z tytułu dostaw i usług</t>
  </si>
  <si>
    <t>B.II.4. Pozostałe należności</t>
  </si>
  <si>
    <t xml:space="preserve">B.III.2. Środki pieniężne  na rachunkach bankowych </t>
  </si>
  <si>
    <t>Rozrachunki z ZUS</t>
  </si>
  <si>
    <t>Rozrachunki z odbiorcami i dostawcami</t>
  </si>
  <si>
    <t>C.II.1. Zobowiązania z tytułu dostaw i usług</t>
  </si>
  <si>
    <t xml:space="preserve">Rozrachunki z Urzędem Skarbowym </t>
  </si>
  <si>
    <t>C.II.2.Zobowiązania wobec budżetów</t>
  </si>
  <si>
    <t>C.II.3. Zobowiązania z tyułu ubezpieczeń  i innych świadczeń</t>
  </si>
  <si>
    <t>C.II.4. Zobowiązania z tytułu wynagrodzeń</t>
  </si>
  <si>
    <t>D.I.1. Zakładowy Fundusz Świadczeń Socjalnych</t>
  </si>
  <si>
    <t>Odpis aktualizujący (rozdział 85132)</t>
  </si>
  <si>
    <t xml:space="preserve"> B.II. 3. Należności z tytułu ubezpieczeń i innych świadczeń</t>
  </si>
  <si>
    <t>Pozostałe rozrachunki z pracownikami  (pożyczki mieszkaniowe)</t>
  </si>
  <si>
    <t>Powiatowa Stacja Sanitarno-Epidemiologiczna w Pyrzycach</t>
  </si>
  <si>
    <t>811934195</t>
  </si>
  <si>
    <t>Państwowe fundusze celowe</t>
  </si>
  <si>
    <t>Objaśnienie - wykazane w bilansie wartości aktywów trwałych i obrotowych są pomniejszone odpowiednio o umorzenia i odpisy aktualizujące</t>
  </si>
  <si>
    <t xml:space="preserve">Informacje uzupełniające istotne dla rzetelności i przejrzystości sytuacji finansowej i majątkowej: </t>
  </si>
  <si>
    <t>Załącznik do bilansu za rok 2016</t>
  </si>
  <si>
    <t xml:space="preserve">Należności z tytułu dochodów budżetowych </t>
  </si>
  <si>
    <t>Odpis aktualizujący należności</t>
  </si>
  <si>
    <t>C.II.5. Pozostałe zobowiązania</t>
  </si>
  <si>
    <t>Pyrzyce, 2017-03-14</t>
  </si>
  <si>
    <t>na dzień 31 grudnia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</si>
</sst>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0" fillId="0" borderId="11" xfId="0" applyNumberFormat="1" applyFill="1" applyBorder="1" applyAlignment="1">
      <alignment vertical="center"/>
    </xf>
    <xf numFmtId="0" fontId="7" fillId="0" borderId="14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4" fontId="9" fillId="0" borderId="23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4" fontId="9" fillId="0" borderId="23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4" fontId="9" fillId="0" borderId="28" xfId="0" applyNumberFormat="1" applyFont="1" applyBorder="1" applyAlignment="1">
      <alignment horizontal="right" wrapText="1"/>
    </xf>
    <xf numFmtId="0" fontId="9" fillId="0" borderId="23" xfId="0" applyFont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right" wrapText="1"/>
    </xf>
    <xf numFmtId="0" fontId="9" fillId="0" borderId="29" xfId="0" applyFont="1" applyBorder="1" applyAlignment="1">
      <alignment wrapText="1"/>
    </xf>
    <xf numFmtId="4" fontId="9" fillId="0" borderId="29" xfId="0" applyNumberFormat="1" applyFont="1" applyBorder="1" applyAlignment="1">
      <alignment horizontal="right"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0" fontId="9" fillId="0" borderId="29" xfId="0" applyFont="1" applyBorder="1" applyAlignment="1">
      <alignment horizontal="center" wrapText="1"/>
    </xf>
    <xf numFmtId="0" fontId="9" fillId="0" borderId="25" xfId="0" applyFont="1" applyBorder="1" applyAlignment="1">
      <alignment horizontal="right" wrapText="1"/>
    </xf>
    <xf numFmtId="0" fontId="9" fillId="0" borderId="3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wrapText="1"/>
    </xf>
    <xf numFmtId="4" fontId="9" fillId="0" borderId="30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 wrapText="1"/>
    </xf>
    <xf numFmtId="0" fontId="9" fillId="0" borderId="34" xfId="0" applyFont="1" applyBorder="1" applyAlignment="1">
      <alignment wrapText="1"/>
    </xf>
    <xf numFmtId="4" fontId="9" fillId="0" borderId="35" xfId="0" applyNumberFormat="1" applyFont="1" applyBorder="1" applyAlignment="1">
      <alignment horizontal="right" wrapText="1"/>
    </xf>
    <xf numFmtId="0" fontId="9" fillId="0" borderId="36" xfId="0" applyFont="1" applyBorder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wrapText="1"/>
    </xf>
    <xf numFmtId="0" fontId="9" fillId="0" borderId="38" xfId="0" applyFont="1" applyBorder="1" applyAlignment="1">
      <alignment horizontal="center" wrapText="1"/>
    </xf>
    <xf numFmtId="0" fontId="9" fillId="0" borderId="38" xfId="0" applyFont="1" applyBorder="1" applyAlignment="1">
      <alignment wrapText="1"/>
    </xf>
    <xf numFmtId="4" fontId="9" fillId="0" borderId="38" xfId="0" applyNumberFormat="1" applyFont="1" applyBorder="1" applyAlignment="1">
      <alignment horizontal="right" wrapText="1"/>
    </xf>
    <xf numFmtId="0" fontId="9" fillId="0" borderId="39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40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11" fillId="0" borderId="23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11" fillId="0" borderId="12" xfId="0" applyFont="1" applyBorder="1" applyAlignment="1">
      <alignment wrapText="1"/>
    </xf>
    <xf numFmtId="4" fontId="11" fillId="0" borderId="20" xfId="0" applyNumberFormat="1" applyFont="1" applyBorder="1" applyAlignment="1">
      <alignment/>
    </xf>
    <xf numFmtId="0" fontId="11" fillId="0" borderId="45" xfId="0" applyFont="1" applyBorder="1" applyAlignment="1">
      <alignment wrapText="1"/>
    </xf>
    <xf numFmtId="4" fontId="11" fillId="0" borderId="45" xfId="0" applyNumberFormat="1" applyFont="1" applyBorder="1" applyAlignment="1">
      <alignment horizontal="right" wrapText="1"/>
    </xf>
    <xf numFmtId="0" fontId="11" fillId="0" borderId="2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6" xfId="0" applyFont="1" applyBorder="1" applyAlignment="1">
      <alignment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4" fontId="11" fillId="0" borderId="26" xfId="0" applyNumberFormat="1" applyFont="1" applyBorder="1" applyAlignment="1">
      <alignment horizontal="right" wrapText="1"/>
    </xf>
    <xf numFmtId="0" fontId="11" fillId="0" borderId="47" xfId="0" applyFont="1" applyBorder="1" applyAlignment="1">
      <alignment wrapText="1"/>
    </xf>
    <xf numFmtId="4" fontId="11" fillId="0" borderId="3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wrapText="1"/>
    </xf>
    <xf numFmtId="4" fontId="11" fillId="0" borderId="30" xfId="0" applyNumberFormat="1" applyFont="1" applyBorder="1" applyAlignment="1">
      <alignment horizontal="right" wrapText="1"/>
    </xf>
    <xf numFmtId="4" fontId="11" fillId="0" borderId="23" xfId="0" applyNumberFormat="1" applyFont="1" applyBorder="1" applyAlignment="1">
      <alignment horizontal="right" wrapText="1"/>
    </xf>
    <xf numFmtId="4" fontId="11" fillId="0" borderId="24" xfId="0" applyNumberFormat="1" applyFont="1" applyBorder="1" applyAlignment="1">
      <alignment horizontal="right" wrapText="1"/>
    </xf>
    <xf numFmtId="0" fontId="11" fillId="0" borderId="37" xfId="0" applyFont="1" applyBorder="1" applyAlignment="1">
      <alignment vertical="center" wrapText="1"/>
    </xf>
    <xf numFmtId="4" fontId="11" fillId="0" borderId="37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 shrinkToFi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3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4" fontId="11" fillId="0" borderId="47" xfId="0" applyNumberFormat="1" applyFont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" fontId="11" fillId="0" borderId="37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11" fillId="0" borderId="37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 horizontal="right"/>
    </xf>
    <xf numFmtId="0" fontId="0" fillId="0" borderId="20" xfId="0" applyBorder="1" applyAlignment="1">
      <alignment horizontal="right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0"/>
  <sheetViews>
    <sheetView tabSelected="1" zoomScalePageLayoutView="0" workbookViewId="0" topLeftCell="A10">
      <selection activeCell="D58" sqref="D58"/>
    </sheetView>
  </sheetViews>
  <sheetFormatPr defaultColWidth="9.00390625" defaultRowHeight="12.75"/>
  <cols>
    <col min="1" max="1" width="4.00390625" style="0" customWidth="1"/>
    <col min="2" max="2" width="10.375" style="0" customWidth="1"/>
    <col min="3" max="3" width="23.00390625" style="0" customWidth="1"/>
    <col min="4" max="4" width="12.375" style="0" customWidth="1"/>
    <col min="5" max="5" width="11.625" style="0" customWidth="1"/>
    <col min="6" max="6" width="4.375" style="0" customWidth="1"/>
    <col min="7" max="7" width="13.125" style="0" customWidth="1"/>
    <col min="8" max="8" width="18.75390625" style="0" customWidth="1"/>
    <col min="9" max="9" width="12.75390625" style="0" customWidth="1"/>
    <col min="10" max="10" width="12.375" style="0" customWidth="1"/>
    <col min="12" max="12" width="9.75390625" style="0" bestFit="1" customWidth="1"/>
  </cols>
  <sheetData>
    <row r="1" spans="1:10" ht="22.5" customHeight="1">
      <c r="A1" s="160" t="s">
        <v>77</v>
      </c>
      <c r="B1" s="161"/>
      <c r="C1" s="162"/>
      <c r="D1" s="165" t="s">
        <v>79</v>
      </c>
      <c r="E1" s="166"/>
      <c r="F1" s="166"/>
      <c r="G1" s="166"/>
      <c r="H1" s="167"/>
      <c r="I1" s="160" t="s">
        <v>82</v>
      </c>
      <c r="J1" s="162"/>
    </row>
    <row r="2" spans="1:10" ht="29.25" customHeight="1">
      <c r="A2" s="127" t="s">
        <v>148</v>
      </c>
      <c r="B2" s="128"/>
      <c r="C2" s="129"/>
      <c r="D2" s="168"/>
      <c r="E2" s="169"/>
      <c r="F2" s="169"/>
      <c r="G2" s="169"/>
      <c r="H2" s="170"/>
      <c r="I2" s="177" t="s">
        <v>86</v>
      </c>
      <c r="J2" s="178"/>
    </row>
    <row r="3" spans="1:10" ht="21.75" customHeight="1">
      <c r="A3" s="22"/>
      <c r="B3" s="23"/>
      <c r="C3" s="24"/>
      <c r="D3" s="171" t="s">
        <v>80</v>
      </c>
      <c r="E3" s="172"/>
      <c r="F3" s="172"/>
      <c r="G3" s="172"/>
      <c r="H3" s="173"/>
      <c r="I3" s="179" t="s">
        <v>87</v>
      </c>
      <c r="J3" s="180"/>
    </row>
    <row r="4" spans="1:10" ht="12.75">
      <c r="A4" s="25" t="s">
        <v>78</v>
      </c>
      <c r="B4" s="26"/>
      <c r="C4" s="27"/>
      <c r="D4" s="183" t="s">
        <v>81</v>
      </c>
      <c r="E4" s="184"/>
      <c r="F4" s="184"/>
      <c r="G4" s="184"/>
      <c r="H4" s="185"/>
      <c r="I4" s="181"/>
      <c r="J4" s="182"/>
    </row>
    <row r="5" spans="1:123" ht="20.25" customHeight="1">
      <c r="A5" s="174" t="s">
        <v>149</v>
      </c>
      <c r="B5" s="175"/>
      <c r="C5" s="176"/>
      <c r="D5" s="153" t="s">
        <v>158</v>
      </c>
      <c r="E5" s="154"/>
      <c r="F5" s="154"/>
      <c r="G5" s="154"/>
      <c r="H5" s="155"/>
      <c r="I5" s="163" t="s">
        <v>83</v>
      </c>
      <c r="J5" s="16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</row>
    <row r="6" spans="1:123" ht="42.75" customHeight="1">
      <c r="A6" s="156" t="s">
        <v>0</v>
      </c>
      <c r="B6" s="157"/>
      <c r="C6" s="158"/>
      <c r="D6" s="123" t="s">
        <v>29</v>
      </c>
      <c r="E6" s="123" t="s">
        <v>30</v>
      </c>
      <c r="F6" s="159" t="s">
        <v>46</v>
      </c>
      <c r="G6" s="159"/>
      <c r="H6" s="159"/>
      <c r="I6" s="28" t="s">
        <v>29</v>
      </c>
      <c r="J6" s="28" t="s">
        <v>30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</row>
    <row r="7" spans="1:10" ht="12.75">
      <c r="A7" s="93" t="s">
        <v>2</v>
      </c>
      <c r="B7" s="134" t="s">
        <v>3</v>
      </c>
      <c r="C7" s="135"/>
      <c r="D7" s="12">
        <v>356172.97</v>
      </c>
      <c r="E7" s="12">
        <f>E8+E9+E18+E19+E23</f>
        <v>331162.97</v>
      </c>
      <c r="F7" s="93" t="s">
        <v>47</v>
      </c>
      <c r="G7" s="134" t="s">
        <v>48</v>
      </c>
      <c r="H7" s="135"/>
      <c r="I7" s="2">
        <v>307335.14</v>
      </c>
      <c r="J7" s="2">
        <v>263581.12</v>
      </c>
    </row>
    <row r="8" spans="1:10" ht="12.75">
      <c r="A8" s="93" t="s">
        <v>1</v>
      </c>
      <c r="B8" s="6" t="s">
        <v>4</v>
      </c>
      <c r="C8" s="8"/>
      <c r="D8" s="13">
        <v>0</v>
      </c>
      <c r="E8" s="13">
        <v>0</v>
      </c>
      <c r="F8" s="93" t="s">
        <v>1</v>
      </c>
      <c r="G8" s="134" t="s">
        <v>49</v>
      </c>
      <c r="H8" s="135"/>
      <c r="I8" s="2">
        <v>1095825.7</v>
      </c>
      <c r="J8" s="2">
        <v>1248641.29</v>
      </c>
    </row>
    <row r="9" spans="1:10" ht="12.75">
      <c r="A9" s="93" t="s">
        <v>5</v>
      </c>
      <c r="B9" s="6" t="s">
        <v>6</v>
      </c>
      <c r="C9" s="7"/>
      <c r="D9" s="12">
        <f>D10+D16+D17</f>
        <v>356172.97</v>
      </c>
      <c r="E9" s="12">
        <f>E10+E16+E17</f>
        <v>331162.97</v>
      </c>
      <c r="F9" s="93" t="s">
        <v>35</v>
      </c>
      <c r="G9" s="134" t="s">
        <v>85</v>
      </c>
      <c r="H9" s="135"/>
      <c r="I9" s="2">
        <v>-788490.56</v>
      </c>
      <c r="J9" s="2">
        <v>-985060.17</v>
      </c>
    </row>
    <row r="10" spans="1:10" ht="12.75">
      <c r="A10" s="93">
        <v>1</v>
      </c>
      <c r="B10" s="6" t="s">
        <v>7</v>
      </c>
      <c r="C10" s="8"/>
      <c r="D10" s="12">
        <f>SUM(D11:D15)</f>
        <v>356172.97</v>
      </c>
      <c r="E10" s="12">
        <f>SUM(E11:E15)</f>
        <v>331162.97</v>
      </c>
      <c r="F10" s="96" t="s">
        <v>68</v>
      </c>
      <c r="G10" s="130" t="s">
        <v>50</v>
      </c>
      <c r="H10" s="131"/>
      <c r="I10" s="3">
        <v>0</v>
      </c>
      <c r="J10" s="3">
        <v>0</v>
      </c>
    </row>
    <row r="11" spans="1:10" ht="12.75">
      <c r="A11" s="92" t="s">
        <v>9</v>
      </c>
      <c r="B11" s="130" t="s">
        <v>8</v>
      </c>
      <c r="C11" s="131"/>
      <c r="D11" s="13">
        <v>0</v>
      </c>
      <c r="E11" s="13">
        <v>0</v>
      </c>
      <c r="F11" s="96" t="s">
        <v>71</v>
      </c>
      <c r="G11" s="142" t="s">
        <v>51</v>
      </c>
      <c r="H11" s="143"/>
      <c r="I11" s="3">
        <v>788490.56</v>
      </c>
      <c r="J11" s="3">
        <v>985060.17</v>
      </c>
    </row>
    <row r="12" spans="1:10" ht="29.25" customHeight="1">
      <c r="A12" s="92" t="s">
        <v>10</v>
      </c>
      <c r="B12" s="132" t="s">
        <v>11</v>
      </c>
      <c r="C12" s="133"/>
      <c r="D12" s="13">
        <v>288172.97</v>
      </c>
      <c r="E12" s="13">
        <v>280162.97</v>
      </c>
      <c r="F12" s="93" t="s">
        <v>20</v>
      </c>
      <c r="G12" s="144" t="s">
        <v>52</v>
      </c>
      <c r="H12" s="145"/>
      <c r="I12" s="3">
        <v>0</v>
      </c>
      <c r="J12" s="3">
        <v>0</v>
      </c>
    </row>
    <row r="13" spans="1:10" ht="21.75" customHeight="1">
      <c r="A13" s="92" t="s">
        <v>12</v>
      </c>
      <c r="B13" s="130" t="s">
        <v>13</v>
      </c>
      <c r="C13" s="131"/>
      <c r="D13" s="13">
        <v>0</v>
      </c>
      <c r="E13" s="13">
        <v>0</v>
      </c>
      <c r="F13" s="93" t="s">
        <v>22</v>
      </c>
      <c r="G13" s="144" t="s">
        <v>53</v>
      </c>
      <c r="H13" s="145"/>
      <c r="I13" s="3">
        <v>0</v>
      </c>
      <c r="J13" s="3">
        <v>0</v>
      </c>
    </row>
    <row r="14" spans="1:10" ht="26.25" customHeight="1">
      <c r="A14" s="92" t="s">
        <v>14</v>
      </c>
      <c r="B14" s="142" t="s">
        <v>15</v>
      </c>
      <c r="C14" s="143"/>
      <c r="D14" s="13">
        <v>53632.8</v>
      </c>
      <c r="E14" s="13">
        <v>40224.6</v>
      </c>
      <c r="F14" s="93" t="s">
        <v>26</v>
      </c>
      <c r="G14" s="186" t="s">
        <v>54</v>
      </c>
      <c r="H14" s="187"/>
      <c r="I14" s="3">
        <v>0</v>
      </c>
      <c r="J14" s="3">
        <v>0</v>
      </c>
    </row>
    <row r="15" spans="1:10" ht="12.75">
      <c r="A15" s="92" t="s">
        <v>16</v>
      </c>
      <c r="B15" s="142" t="s">
        <v>17</v>
      </c>
      <c r="C15" s="143"/>
      <c r="D15" s="13">
        <v>14367.2</v>
      </c>
      <c r="E15" s="13">
        <v>10775.4</v>
      </c>
      <c r="F15" s="93" t="s">
        <v>28</v>
      </c>
      <c r="G15" s="144" t="s">
        <v>150</v>
      </c>
      <c r="H15" s="145"/>
      <c r="I15" s="3">
        <v>0</v>
      </c>
      <c r="J15" s="3">
        <v>0</v>
      </c>
    </row>
    <row r="16" spans="1:10" ht="29.25" customHeight="1">
      <c r="A16" s="93" t="s">
        <v>18</v>
      </c>
      <c r="B16" s="144" t="s">
        <v>113</v>
      </c>
      <c r="C16" s="145"/>
      <c r="D16" s="13"/>
      <c r="E16" s="13"/>
      <c r="F16" s="93" t="s">
        <v>44</v>
      </c>
      <c r="G16" s="144" t="s">
        <v>128</v>
      </c>
      <c r="H16" s="145"/>
      <c r="I16" s="2">
        <f>I17+I18+I26</f>
        <v>50942.54</v>
      </c>
      <c r="J16" s="2">
        <f>J17+J18+J26</f>
        <v>70035.03</v>
      </c>
    </row>
    <row r="17" spans="1:10" ht="28.5" customHeight="1">
      <c r="A17" s="93" t="s">
        <v>19</v>
      </c>
      <c r="B17" s="144" t="s">
        <v>114</v>
      </c>
      <c r="C17" s="145"/>
      <c r="D17" s="13">
        <v>0</v>
      </c>
      <c r="E17" s="13">
        <v>0</v>
      </c>
      <c r="F17" s="93" t="s">
        <v>1</v>
      </c>
      <c r="G17" s="144" t="s">
        <v>55</v>
      </c>
      <c r="H17" s="145"/>
      <c r="I17" s="2"/>
      <c r="J17" s="2"/>
    </row>
    <row r="18" spans="1:10" ht="12.75">
      <c r="A18" s="93" t="s">
        <v>20</v>
      </c>
      <c r="B18" s="146" t="s">
        <v>21</v>
      </c>
      <c r="C18" s="147"/>
      <c r="D18" s="13">
        <v>0</v>
      </c>
      <c r="E18" s="13">
        <v>0</v>
      </c>
      <c r="F18" s="97" t="s">
        <v>35</v>
      </c>
      <c r="G18" s="148" t="s">
        <v>56</v>
      </c>
      <c r="H18" s="149"/>
      <c r="I18" s="19">
        <f>SUM(I19:I25)</f>
        <v>50942.54</v>
      </c>
      <c r="J18" s="19">
        <v>70035.03</v>
      </c>
    </row>
    <row r="19" spans="1:10" ht="26.25" customHeight="1">
      <c r="A19" s="93" t="s">
        <v>22</v>
      </c>
      <c r="B19" s="134" t="s">
        <v>23</v>
      </c>
      <c r="C19" s="135"/>
      <c r="D19" s="12">
        <f>SUM(D20:D22)</f>
        <v>0</v>
      </c>
      <c r="E19" s="12">
        <f>SUM(E20:E22)</f>
        <v>0</v>
      </c>
      <c r="F19" s="92" t="s">
        <v>68</v>
      </c>
      <c r="G19" s="138" t="s">
        <v>57</v>
      </c>
      <c r="H19" s="139"/>
      <c r="I19" s="3">
        <v>2136.93</v>
      </c>
      <c r="J19" s="3">
        <v>2523.73</v>
      </c>
    </row>
    <row r="20" spans="1:10" ht="24" customHeight="1">
      <c r="A20" s="92" t="s">
        <v>68</v>
      </c>
      <c r="B20" s="136" t="s">
        <v>24</v>
      </c>
      <c r="C20" s="137"/>
      <c r="D20" s="13">
        <v>0</v>
      </c>
      <c r="E20" s="13">
        <v>0</v>
      </c>
      <c r="F20" s="92" t="s">
        <v>71</v>
      </c>
      <c r="G20" s="130" t="s">
        <v>58</v>
      </c>
      <c r="H20" s="131"/>
      <c r="I20" s="3">
        <v>0</v>
      </c>
      <c r="J20" s="3">
        <v>0</v>
      </c>
    </row>
    <row r="21" spans="1:10" ht="24.75" customHeight="1">
      <c r="A21" s="92" t="s">
        <v>71</v>
      </c>
      <c r="B21" s="140" t="s">
        <v>115</v>
      </c>
      <c r="C21" s="141"/>
      <c r="D21" s="13">
        <v>0</v>
      </c>
      <c r="E21" s="13">
        <v>0</v>
      </c>
      <c r="F21" s="92" t="s">
        <v>19</v>
      </c>
      <c r="G21" s="132" t="s">
        <v>129</v>
      </c>
      <c r="H21" s="133"/>
      <c r="I21" s="3">
        <v>7985.95</v>
      </c>
      <c r="J21" s="3">
        <v>10973.01</v>
      </c>
    </row>
    <row r="22" spans="1:10" ht="18" customHeight="1">
      <c r="A22" s="92" t="s">
        <v>19</v>
      </c>
      <c r="B22" s="136" t="s">
        <v>25</v>
      </c>
      <c r="C22" s="137"/>
      <c r="D22" s="13">
        <v>0</v>
      </c>
      <c r="E22" s="13">
        <v>0</v>
      </c>
      <c r="F22" s="92" t="s">
        <v>109</v>
      </c>
      <c r="G22" s="132" t="s">
        <v>59</v>
      </c>
      <c r="H22" s="133"/>
      <c r="I22" s="3">
        <v>40819.66</v>
      </c>
      <c r="J22" s="3">
        <v>56477.89</v>
      </c>
    </row>
    <row r="23" spans="1:10" ht="26.25" customHeight="1">
      <c r="A23" s="93" t="s">
        <v>26</v>
      </c>
      <c r="B23" s="144" t="s">
        <v>27</v>
      </c>
      <c r="C23" s="145"/>
      <c r="D23" s="13">
        <v>0</v>
      </c>
      <c r="E23" s="13">
        <v>0</v>
      </c>
      <c r="F23" s="92" t="s">
        <v>110</v>
      </c>
      <c r="G23" s="15" t="s">
        <v>60</v>
      </c>
      <c r="H23" s="16"/>
      <c r="I23" s="3">
        <v>0</v>
      </c>
      <c r="J23" s="3">
        <v>0</v>
      </c>
    </row>
    <row r="24" spans="1:10" ht="38.25" customHeight="1">
      <c r="A24" s="93" t="s">
        <v>28</v>
      </c>
      <c r="B24" s="146" t="s">
        <v>31</v>
      </c>
      <c r="C24" s="147"/>
      <c r="D24" s="12">
        <f>D25+D30+D36+D44</f>
        <v>2362.39</v>
      </c>
      <c r="E24" s="12">
        <f>E25+E30+E36+E44</f>
        <v>2825.67</v>
      </c>
      <c r="F24" s="92" t="s">
        <v>111</v>
      </c>
      <c r="G24" s="151" t="s">
        <v>61</v>
      </c>
      <c r="H24" s="152"/>
      <c r="I24" s="3"/>
      <c r="J24" s="3"/>
    </row>
    <row r="25" spans="1:10" ht="36" customHeight="1">
      <c r="A25" s="93" t="s">
        <v>1</v>
      </c>
      <c r="B25" s="146" t="s">
        <v>32</v>
      </c>
      <c r="C25" s="147"/>
      <c r="D25" s="13">
        <v>570.53</v>
      </c>
      <c r="E25" s="13">
        <v>551.09</v>
      </c>
      <c r="F25" s="92" t="s">
        <v>121</v>
      </c>
      <c r="G25" s="151" t="s">
        <v>40</v>
      </c>
      <c r="H25" s="152"/>
      <c r="I25" s="3"/>
      <c r="J25" s="3"/>
    </row>
    <row r="26" spans="1:10" ht="23.25" customHeight="1">
      <c r="A26" s="92" t="s">
        <v>68</v>
      </c>
      <c r="B26" s="130" t="s">
        <v>33</v>
      </c>
      <c r="C26" s="131"/>
      <c r="D26" s="13">
        <v>570.53</v>
      </c>
      <c r="E26" s="13">
        <v>551.09</v>
      </c>
      <c r="F26" s="93"/>
      <c r="G26" s="190"/>
      <c r="H26" s="191"/>
      <c r="I26" s="2"/>
      <c r="J26" s="2"/>
    </row>
    <row r="27" spans="1:10" ht="22.5" customHeight="1">
      <c r="A27" s="92" t="s">
        <v>71</v>
      </c>
      <c r="B27" s="130" t="s">
        <v>84</v>
      </c>
      <c r="C27" s="131"/>
      <c r="D27" s="13">
        <v>0</v>
      </c>
      <c r="E27" s="13">
        <v>0</v>
      </c>
      <c r="F27" s="9" t="s">
        <v>20</v>
      </c>
      <c r="G27" s="204" t="s">
        <v>62</v>
      </c>
      <c r="H27" s="205"/>
      <c r="I27" s="3">
        <v>0</v>
      </c>
      <c r="J27" s="3">
        <v>0</v>
      </c>
    </row>
    <row r="28" spans="1:10" ht="12.75">
      <c r="A28" s="92" t="s">
        <v>19</v>
      </c>
      <c r="B28" s="130" t="s">
        <v>116</v>
      </c>
      <c r="C28" s="131"/>
      <c r="D28" s="13">
        <v>0</v>
      </c>
      <c r="E28" s="13">
        <v>0</v>
      </c>
      <c r="F28" s="18" t="s">
        <v>130</v>
      </c>
      <c r="G28" s="90" t="s">
        <v>63</v>
      </c>
      <c r="H28" s="91"/>
      <c r="I28" s="19">
        <f>SUM(I29:I30)</f>
        <v>257.68</v>
      </c>
      <c r="J28" s="19">
        <f>SUM(J29:J30)</f>
        <v>372.49</v>
      </c>
    </row>
    <row r="29" spans="1:10" ht="29.25" customHeight="1">
      <c r="A29" s="92" t="s">
        <v>109</v>
      </c>
      <c r="B29" s="142" t="s">
        <v>34</v>
      </c>
      <c r="C29" s="143"/>
      <c r="D29" s="13">
        <v>0</v>
      </c>
      <c r="E29" s="13">
        <v>0</v>
      </c>
      <c r="F29" s="98" t="s">
        <v>131</v>
      </c>
      <c r="G29" s="198" t="s">
        <v>64</v>
      </c>
      <c r="H29" s="199"/>
      <c r="I29" s="99">
        <v>257.68</v>
      </c>
      <c r="J29" s="99">
        <v>372.49</v>
      </c>
    </row>
    <row r="30" spans="1:10" ht="18.75" customHeight="1">
      <c r="A30" s="93" t="s">
        <v>35</v>
      </c>
      <c r="B30" s="146" t="s">
        <v>36</v>
      </c>
      <c r="C30" s="147"/>
      <c r="D30" s="13">
        <f>SUM(D31:D35)</f>
        <v>1534.18</v>
      </c>
      <c r="E30" s="13">
        <f>SUM(E31:E35)</f>
        <v>1902.09</v>
      </c>
      <c r="F30" s="98" t="s">
        <v>18</v>
      </c>
      <c r="G30" s="188" t="s">
        <v>132</v>
      </c>
      <c r="H30" s="189"/>
      <c r="I30" s="3">
        <v>0</v>
      </c>
      <c r="J30" s="3">
        <v>0</v>
      </c>
    </row>
    <row r="31" spans="1:10" ht="12.75">
      <c r="A31" s="92" t="s">
        <v>68</v>
      </c>
      <c r="B31" s="142" t="s">
        <v>37</v>
      </c>
      <c r="C31" s="143"/>
      <c r="D31" s="13">
        <v>0</v>
      </c>
      <c r="E31" s="13">
        <v>0</v>
      </c>
      <c r="F31" s="5" t="s">
        <v>65</v>
      </c>
      <c r="G31" s="186" t="s">
        <v>43</v>
      </c>
      <c r="H31" s="187"/>
      <c r="I31" s="3">
        <f>SUM(I32:I33)</f>
        <v>0</v>
      </c>
      <c r="J31" s="3">
        <f>SUM(J32:J33)</f>
        <v>0</v>
      </c>
    </row>
    <row r="32" spans="1:10" ht="25.5" customHeight="1">
      <c r="A32" s="92" t="s">
        <v>71</v>
      </c>
      <c r="B32" s="142" t="s">
        <v>38</v>
      </c>
      <c r="C32" s="143"/>
      <c r="D32" s="13">
        <v>0</v>
      </c>
      <c r="E32" s="13">
        <v>0</v>
      </c>
      <c r="F32" s="5" t="s">
        <v>1</v>
      </c>
      <c r="G32" s="144" t="s">
        <v>133</v>
      </c>
      <c r="H32" s="145"/>
      <c r="I32" s="3"/>
      <c r="J32" s="3"/>
    </row>
    <row r="33" spans="1:10" ht="27" customHeight="1">
      <c r="A33" s="92" t="s">
        <v>19</v>
      </c>
      <c r="B33" s="151" t="s">
        <v>117</v>
      </c>
      <c r="C33" s="152"/>
      <c r="D33" s="13">
        <v>0</v>
      </c>
      <c r="E33" s="13">
        <v>0</v>
      </c>
      <c r="F33" s="5" t="s">
        <v>35</v>
      </c>
      <c r="G33" s="144" t="s">
        <v>66</v>
      </c>
      <c r="H33" s="145"/>
      <c r="I33" s="3"/>
      <c r="J33" s="3"/>
    </row>
    <row r="34" spans="1:10" ht="22.5" customHeight="1">
      <c r="A34" s="92" t="s">
        <v>109</v>
      </c>
      <c r="B34" s="142" t="s">
        <v>39</v>
      </c>
      <c r="C34" s="143"/>
      <c r="D34" s="13">
        <v>1534.18</v>
      </c>
      <c r="E34" s="13">
        <v>1902.09</v>
      </c>
      <c r="F34" s="5"/>
      <c r="G34" s="186"/>
      <c r="H34" s="187"/>
      <c r="I34" s="3"/>
      <c r="J34" s="3"/>
    </row>
    <row r="35" spans="1:10" ht="37.5" customHeight="1">
      <c r="A35" s="92" t="s">
        <v>110</v>
      </c>
      <c r="B35" s="132" t="s">
        <v>40</v>
      </c>
      <c r="C35" s="131"/>
      <c r="D35" s="13">
        <v>0</v>
      </c>
      <c r="E35" s="13">
        <v>0</v>
      </c>
      <c r="F35" s="5"/>
      <c r="G35" s="146"/>
      <c r="H35" s="147"/>
      <c r="I35" s="3"/>
      <c r="J35" s="3"/>
    </row>
    <row r="36" spans="1:10" ht="12.75">
      <c r="A36" s="93" t="s">
        <v>20</v>
      </c>
      <c r="B36" s="200" t="s">
        <v>118</v>
      </c>
      <c r="C36" s="201"/>
      <c r="D36" s="12">
        <f>SUM(D37:D44)</f>
        <v>257.68</v>
      </c>
      <c r="E36" s="12">
        <f>SUM(E37:E44)</f>
        <v>372.49</v>
      </c>
      <c r="F36" s="11"/>
      <c r="G36" s="130"/>
      <c r="H36" s="131"/>
      <c r="I36" s="3"/>
      <c r="J36" s="3"/>
    </row>
    <row r="37" spans="1:10" ht="12.75">
      <c r="A37" s="92" t="s">
        <v>68</v>
      </c>
      <c r="B37" s="142" t="s">
        <v>41</v>
      </c>
      <c r="C37" s="143"/>
      <c r="D37" s="13">
        <v>0</v>
      </c>
      <c r="E37" s="13">
        <v>0</v>
      </c>
      <c r="F37" s="11"/>
      <c r="G37" s="130"/>
      <c r="H37" s="131"/>
      <c r="I37" s="3"/>
      <c r="J37" s="3"/>
    </row>
    <row r="38" spans="1:10" ht="27.75" customHeight="1">
      <c r="A38" s="92" t="s">
        <v>71</v>
      </c>
      <c r="B38" s="150" t="s">
        <v>98</v>
      </c>
      <c r="C38" s="131"/>
      <c r="D38" s="21">
        <v>257.68</v>
      </c>
      <c r="E38" s="21">
        <v>372.49</v>
      </c>
      <c r="F38" s="11"/>
      <c r="G38" s="130"/>
      <c r="H38" s="131"/>
      <c r="I38" s="3"/>
      <c r="J38" s="3"/>
    </row>
    <row r="39" spans="1:10" ht="27.75" customHeight="1">
      <c r="A39" s="92" t="s">
        <v>19</v>
      </c>
      <c r="B39" s="150" t="s">
        <v>99</v>
      </c>
      <c r="C39" s="131"/>
      <c r="D39" s="13"/>
      <c r="E39" s="13"/>
      <c r="F39" s="11"/>
      <c r="G39" s="10"/>
      <c r="H39" s="8"/>
      <c r="I39" s="3"/>
      <c r="J39" s="3"/>
    </row>
    <row r="40" spans="1:10" ht="12.75">
      <c r="A40" s="92" t="s">
        <v>109</v>
      </c>
      <c r="B40" s="202" t="s">
        <v>42</v>
      </c>
      <c r="C40" s="203"/>
      <c r="D40" s="13">
        <v>0</v>
      </c>
      <c r="E40" s="13">
        <v>0</v>
      </c>
      <c r="F40" s="11"/>
      <c r="G40" s="130"/>
      <c r="H40" s="131"/>
      <c r="I40" s="3"/>
      <c r="J40" s="3"/>
    </row>
    <row r="41" spans="1:10" ht="12.75">
      <c r="A41" s="92" t="s">
        <v>110</v>
      </c>
      <c r="B41" s="202" t="s">
        <v>119</v>
      </c>
      <c r="C41" s="203"/>
      <c r="D41" s="13"/>
      <c r="E41" s="13"/>
      <c r="F41" s="11"/>
      <c r="G41" s="10"/>
      <c r="H41" s="8"/>
      <c r="I41" s="3"/>
      <c r="J41" s="3"/>
    </row>
    <row r="42" spans="1:10" ht="12.75">
      <c r="A42" s="92" t="s">
        <v>111</v>
      </c>
      <c r="B42" s="202" t="s">
        <v>120</v>
      </c>
      <c r="C42" s="203"/>
      <c r="D42" s="13"/>
      <c r="E42" s="13"/>
      <c r="F42" s="11"/>
      <c r="G42" s="10"/>
      <c r="H42" s="8"/>
      <c r="I42" s="3"/>
      <c r="J42" s="3"/>
    </row>
    <row r="43" spans="1:10" ht="12.75">
      <c r="A43" s="92" t="s">
        <v>121</v>
      </c>
      <c r="B43" s="202" t="s">
        <v>122</v>
      </c>
      <c r="C43" s="203"/>
      <c r="D43" s="13"/>
      <c r="E43" s="13"/>
      <c r="F43" s="11"/>
      <c r="G43" s="10"/>
      <c r="H43" s="8"/>
      <c r="I43" s="3"/>
      <c r="J43" s="3"/>
    </row>
    <row r="44" spans="1:10" ht="26.25" customHeight="1">
      <c r="A44" s="93" t="s">
        <v>22</v>
      </c>
      <c r="B44" s="193" t="s">
        <v>43</v>
      </c>
      <c r="C44" s="194"/>
      <c r="D44" s="13">
        <v>0</v>
      </c>
      <c r="E44" s="13">
        <v>0</v>
      </c>
      <c r="F44" s="11"/>
      <c r="G44" s="130"/>
      <c r="H44" s="131"/>
      <c r="I44" s="3"/>
      <c r="J44" s="3"/>
    </row>
    <row r="45" spans="1:10" ht="12.75">
      <c r="A45" s="195" t="s">
        <v>45</v>
      </c>
      <c r="B45" s="196"/>
      <c r="C45" s="197"/>
      <c r="D45" s="29">
        <f>D7+D24</f>
        <v>358535.36</v>
      </c>
      <c r="E45" s="29">
        <f>E7+E24</f>
        <v>333988.63999999996</v>
      </c>
      <c r="F45" s="195" t="s">
        <v>67</v>
      </c>
      <c r="G45" s="196"/>
      <c r="H45" s="197"/>
      <c r="I45" s="30">
        <f>I7+I15+I16+I17+I29+I32</f>
        <v>358535.36</v>
      </c>
      <c r="J45" s="30">
        <f>J7+J15+J16+J17+J29+J32</f>
        <v>333988.64</v>
      </c>
    </row>
    <row r="46" ht="10.5" customHeight="1"/>
    <row r="47" spans="1:10" ht="24.75" customHeight="1">
      <c r="A47" s="94" t="s">
        <v>47</v>
      </c>
      <c r="B47" s="192" t="s">
        <v>151</v>
      </c>
      <c r="C47" s="192"/>
      <c r="D47" s="192"/>
      <c r="E47" s="192"/>
      <c r="F47" s="192"/>
      <c r="G47" s="192"/>
      <c r="H47" s="192"/>
      <c r="I47" s="192"/>
      <c r="J47" s="192"/>
    </row>
    <row r="48" spans="1:10" ht="12.75">
      <c r="A48" s="87" t="s">
        <v>28</v>
      </c>
      <c r="B48" s="80" t="s">
        <v>152</v>
      </c>
      <c r="C48" s="1"/>
      <c r="D48" s="1"/>
      <c r="E48" s="1"/>
      <c r="F48" s="1"/>
      <c r="G48" s="1"/>
      <c r="H48" s="1"/>
      <c r="I48" s="1"/>
      <c r="J48" s="81"/>
    </row>
    <row r="49" spans="1:10" ht="12.75">
      <c r="A49" s="88" t="s">
        <v>68</v>
      </c>
      <c r="B49" s="1" t="s">
        <v>69</v>
      </c>
      <c r="C49" s="1"/>
      <c r="D49" s="1"/>
      <c r="E49" s="82"/>
      <c r="F49" s="1"/>
      <c r="G49" s="1"/>
      <c r="H49" s="81"/>
      <c r="I49" s="3">
        <v>11541.15</v>
      </c>
      <c r="J49" s="3">
        <v>11541.15</v>
      </c>
    </row>
    <row r="50" spans="1:12" ht="12.75">
      <c r="A50" s="88" t="s">
        <v>71</v>
      </c>
      <c r="B50" s="1" t="s">
        <v>70</v>
      </c>
      <c r="C50" s="1"/>
      <c r="D50" s="1"/>
      <c r="E50" s="82"/>
      <c r="F50" s="1"/>
      <c r="G50" s="1"/>
      <c r="H50" s="81"/>
      <c r="I50" s="100">
        <v>148955.25</v>
      </c>
      <c r="J50" s="100">
        <v>173965.25</v>
      </c>
      <c r="L50" s="17"/>
    </row>
    <row r="51" spans="1:10" ht="12.75">
      <c r="A51" s="88" t="s">
        <v>19</v>
      </c>
      <c r="B51" s="1" t="s">
        <v>112</v>
      </c>
      <c r="C51" s="1"/>
      <c r="D51" s="1"/>
      <c r="E51" s="83"/>
      <c r="F51" s="1"/>
      <c r="G51" s="1"/>
      <c r="H51" s="81"/>
      <c r="I51" s="3">
        <v>151238.53</v>
      </c>
      <c r="J51" s="3">
        <v>156694.98</v>
      </c>
    </row>
    <row r="52" spans="1:10" ht="14.25" customHeight="1">
      <c r="A52" s="89" t="s">
        <v>109</v>
      </c>
      <c r="B52" s="208" t="s">
        <v>123</v>
      </c>
      <c r="C52" s="209"/>
      <c r="D52" s="209"/>
      <c r="E52" s="85" t="s">
        <v>100</v>
      </c>
      <c r="F52" s="84"/>
      <c r="G52" s="84"/>
      <c r="H52" s="86"/>
      <c r="I52" s="3"/>
      <c r="J52" s="3"/>
    </row>
    <row r="53" spans="1:10" ht="15" customHeight="1">
      <c r="A53" s="88" t="s">
        <v>110</v>
      </c>
      <c r="B53" s="206" t="s">
        <v>124</v>
      </c>
      <c r="C53" s="207"/>
      <c r="D53" s="207"/>
      <c r="E53" s="207"/>
      <c r="F53" s="1"/>
      <c r="G53" s="1"/>
      <c r="H53" s="81"/>
      <c r="I53" s="3"/>
      <c r="J53" s="3"/>
    </row>
    <row r="54" spans="1:10" ht="13.5" customHeight="1">
      <c r="A54" s="88" t="s">
        <v>111</v>
      </c>
      <c r="B54" s="1" t="s">
        <v>125</v>
      </c>
      <c r="C54" s="1"/>
      <c r="D54" s="1"/>
      <c r="E54" s="1"/>
      <c r="F54" s="1"/>
      <c r="G54" s="1"/>
      <c r="H54" s="81"/>
      <c r="I54" s="3"/>
      <c r="J54" s="3"/>
    </row>
    <row r="55" spans="1:10" ht="14.25" customHeight="1">
      <c r="A55" s="88" t="s">
        <v>121</v>
      </c>
      <c r="B55" s="206" t="s">
        <v>126</v>
      </c>
      <c r="C55" s="207"/>
      <c r="D55" s="207"/>
      <c r="E55" s="1"/>
      <c r="F55" s="1"/>
      <c r="G55" s="1"/>
      <c r="H55" s="81"/>
      <c r="I55" s="3"/>
      <c r="J55" s="3"/>
    </row>
    <row r="56" spans="1:10" ht="12.75" customHeight="1">
      <c r="A56" s="88" t="s">
        <v>127</v>
      </c>
      <c r="B56" s="1"/>
      <c r="C56" s="1"/>
      <c r="D56" s="1"/>
      <c r="E56" s="1"/>
      <c r="F56" s="1"/>
      <c r="G56" s="1"/>
      <c r="H56" s="81"/>
      <c r="I56" s="3"/>
      <c r="J56" s="3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95"/>
      <c r="J57" s="95"/>
    </row>
    <row r="58" ht="12.75">
      <c r="D58" s="14">
        <v>42808</v>
      </c>
    </row>
    <row r="59" spans="2:8" ht="12.75">
      <c r="B59" t="s">
        <v>72</v>
      </c>
      <c r="D59" t="s">
        <v>73</v>
      </c>
      <c r="H59" t="s">
        <v>72</v>
      </c>
    </row>
    <row r="60" spans="2:8" ht="12.75">
      <c r="B60" t="s">
        <v>76</v>
      </c>
      <c r="D60" t="s">
        <v>74</v>
      </c>
      <c r="H60" t="s">
        <v>75</v>
      </c>
    </row>
  </sheetData>
  <sheetProtection/>
  <mergeCells count="88">
    <mergeCell ref="B25:C25"/>
    <mergeCell ref="G25:H25"/>
    <mergeCell ref="B29:C29"/>
    <mergeCell ref="B27:C27"/>
    <mergeCell ref="B53:E53"/>
    <mergeCell ref="B55:D55"/>
    <mergeCell ref="B52:D52"/>
    <mergeCell ref="B43:C43"/>
    <mergeCell ref="B41:C41"/>
    <mergeCell ref="B42:C42"/>
    <mergeCell ref="G22:H22"/>
    <mergeCell ref="G29:H29"/>
    <mergeCell ref="B36:C36"/>
    <mergeCell ref="B40:C40"/>
    <mergeCell ref="B24:C24"/>
    <mergeCell ref="G24:H24"/>
    <mergeCell ref="G32:H32"/>
    <mergeCell ref="B26:C26"/>
    <mergeCell ref="G27:H27"/>
    <mergeCell ref="B30:C30"/>
    <mergeCell ref="G40:H40"/>
    <mergeCell ref="B31:C31"/>
    <mergeCell ref="B47:J47"/>
    <mergeCell ref="B44:C44"/>
    <mergeCell ref="F45:H45"/>
    <mergeCell ref="A45:C45"/>
    <mergeCell ref="B35:C35"/>
    <mergeCell ref="B38:C38"/>
    <mergeCell ref="G44:H44"/>
    <mergeCell ref="G35:H35"/>
    <mergeCell ref="B22:C22"/>
    <mergeCell ref="B23:C23"/>
    <mergeCell ref="G38:H38"/>
    <mergeCell ref="G33:H33"/>
    <mergeCell ref="G34:H34"/>
    <mergeCell ref="G30:H30"/>
    <mergeCell ref="G31:H31"/>
    <mergeCell ref="G37:H37"/>
    <mergeCell ref="B28:C28"/>
    <mergeCell ref="G26:H26"/>
    <mergeCell ref="I3:J3"/>
    <mergeCell ref="I4:J4"/>
    <mergeCell ref="D4:H4"/>
    <mergeCell ref="G15:H15"/>
    <mergeCell ref="G10:H10"/>
    <mergeCell ref="G11:H11"/>
    <mergeCell ref="G12:H12"/>
    <mergeCell ref="G13:H13"/>
    <mergeCell ref="G14:H14"/>
    <mergeCell ref="G7:H7"/>
    <mergeCell ref="B13:C13"/>
    <mergeCell ref="B14:C14"/>
    <mergeCell ref="A1:C1"/>
    <mergeCell ref="I5:J5"/>
    <mergeCell ref="D1:H1"/>
    <mergeCell ref="D2:H2"/>
    <mergeCell ref="D3:H3"/>
    <mergeCell ref="A5:C5"/>
    <mergeCell ref="I1:J1"/>
    <mergeCell ref="I2:J2"/>
    <mergeCell ref="D5:H5"/>
    <mergeCell ref="A6:C6"/>
    <mergeCell ref="F6:H6"/>
    <mergeCell ref="B7:C7"/>
    <mergeCell ref="B11:C11"/>
    <mergeCell ref="B12:C12"/>
    <mergeCell ref="G9:H9"/>
    <mergeCell ref="G8:H8"/>
    <mergeCell ref="G18:H18"/>
    <mergeCell ref="B16:C16"/>
    <mergeCell ref="G17:H17"/>
    <mergeCell ref="G16:H16"/>
    <mergeCell ref="B39:C39"/>
    <mergeCell ref="B32:C32"/>
    <mergeCell ref="B33:C33"/>
    <mergeCell ref="B34:C34"/>
    <mergeCell ref="B37:C37"/>
    <mergeCell ref="G36:H36"/>
    <mergeCell ref="A2:C2"/>
    <mergeCell ref="G20:H20"/>
    <mergeCell ref="G21:H21"/>
    <mergeCell ref="B19:C19"/>
    <mergeCell ref="B20:C20"/>
    <mergeCell ref="G19:H19"/>
    <mergeCell ref="B21:C21"/>
    <mergeCell ref="B15:C15"/>
    <mergeCell ref="B17:C17"/>
    <mergeCell ref="B18:C18"/>
  </mergeCells>
  <printOptions/>
  <pageMargins left="0.984251968503937" right="0.2755905511811024" top="0.2755905511811024" bottom="0.4330708661417323" header="0.5118110236220472" footer="0.275590551181102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3">
      <selection activeCell="L34" sqref="L34"/>
    </sheetView>
  </sheetViews>
  <sheetFormatPr defaultColWidth="9.00390625" defaultRowHeight="12.75"/>
  <cols>
    <col min="1" max="1" width="27.625" style="0" customWidth="1"/>
    <col min="2" max="2" width="13.00390625" style="0" customWidth="1"/>
    <col min="3" max="3" width="6.875" style="0" customWidth="1"/>
    <col min="4" max="4" width="32.875" style="0" customWidth="1"/>
    <col min="5" max="5" width="12.00390625" style="0" customWidth="1"/>
  </cols>
  <sheetData>
    <row r="1" spans="1:5" ht="12.75">
      <c r="A1" s="70"/>
      <c r="B1" s="71"/>
      <c r="C1" s="71"/>
      <c r="D1" s="210" t="s">
        <v>153</v>
      </c>
      <c r="E1" s="210"/>
    </row>
    <row r="2" spans="1:5" ht="13.5" thickBot="1">
      <c r="A2" s="70"/>
      <c r="B2" s="71"/>
      <c r="C2" s="71"/>
      <c r="D2" s="71"/>
      <c r="E2" s="71"/>
    </row>
    <row r="3" spans="1:5" ht="22.5" customHeight="1" thickBot="1" thickTop="1">
      <c r="A3" s="72" t="s">
        <v>88</v>
      </c>
      <c r="B3" s="73" t="s">
        <v>89</v>
      </c>
      <c r="C3" s="73" t="s">
        <v>90</v>
      </c>
      <c r="D3" s="73" t="s">
        <v>91</v>
      </c>
      <c r="E3" s="73" t="s">
        <v>89</v>
      </c>
    </row>
    <row r="4" spans="1:5" ht="22.5" customHeight="1" thickBot="1" thickTop="1">
      <c r="A4" s="77" t="s">
        <v>105</v>
      </c>
      <c r="B4" s="78"/>
      <c r="C4" s="79"/>
      <c r="D4" s="73"/>
      <c r="E4" s="73"/>
    </row>
    <row r="5" spans="1:5" ht="26.25" customHeight="1" thickTop="1">
      <c r="A5" s="226" t="s">
        <v>134</v>
      </c>
      <c r="B5" s="223">
        <f>E5-E6+E7</f>
        <v>0</v>
      </c>
      <c r="C5" s="32">
        <v>221</v>
      </c>
      <c r="D5" s="33" t="s">
        <v>154</v>
      </c>
      <c r="E5" s="34">
        <v>0</v>
      </c>
    </row>
    <row r="6" spans="1:5" ht="27" customHeight="1">
      <c r="A6" s="227"/>
      <c r="B6" s="224"/>
      <c r="C6" s="49">
        <v>290</v>
      </c>
      <c r="D6" s="33" t="s">
        <v>155</v>
      </c>
      <c r="E6" s="59">
        <v>0</v>
      </c>
    </row>
    <row r="7" spans="1:5" ht="25.5" customHeight="1">
      <c r="A7" s="228"/>
      <c r="B7" s="225"/>
      <c r="C7" s="49">
        <v>201</v>
      </c>
      <c r="D7" s="40" t="s">
        <v>138</v>
      </c>
      <c r="E7" s="59">
        <v>0</v>
      </c>
    </row>
    <row r="8" spans="1:5" ht="27" customHeight="1">
      <c r="A8" s="101" t="s">
        <v>146</v>
      </c>
      <c r="B8" s="102">
        <v>0</v>
      </c>
      <c r="C8" s="35">
        <v>229</v>
      </c>
      <c r="D8" s="62" t="s">
        <v>137</v>
      </c>
      <c r="E8" s="36">
        <v>0</v>
      </c>
    </row>
    <row r="9" spans="1:5" ht="15" customHeight="1">
      <c r="A9" s="31"/>
      <c r="B9" s="37"/>
      <c r="C9" s="35"/>
      <c r="D9" s="38"/>
      <c r="E9" s="36"/>
    </row>
    <row r="10" spans="1:5" ht="26.25" customHeight="1">
      <c r="A10" s="211" t="s">
        <v>135</v>
      </c>
      <c r="B10" s="217">
        <v>1902.09</v>
      </c>
      <c r="C10" s="39">
        <v>221</v>
      </c>
      <c r="D10" s="33" t="s">
        <v>104</v>
      </c>
      <c r="E10" s="34">
        <v>1902.09</v>
      </c>
    </row>
    <row r="11" spans="1:5" ht="23.25" customHeight="1">
      <c r="A11" s="215"/>
      <c r="B11" s="218"/>
      <c r="C11" s="49">
        <v>290</v>
      </c>
      <c r="D11" s="33" t="s">
        <v>145</v>
      </c>
      <c r="E11" s="34">
        <v>0</v>
      </c>
    </row>
    <row r="12" spans="1:5" ht="29.25" customHeight="1">
      <c r="A12" s="216"/>
      <c r="B12" s="219"/>
      <c r="C12" s="49">
        <v>234</v>
      </c>
      <c r="D12" s="33" t="s">
        <v>147</v>
      </c>
      <c r="E12" s="34">
        <v>0</v>
      </c>
    </row>
    <row r="13" spans="1:5" ht="12.75">
      <c r="A13" s="57"/>
      <c r="B13" s="58"/>
      <c r="C13" s="42"/>
      <c r="D13" s="43"/>
      <c r="E13" s="44"/>
    </row>
    <row r="14" spans="1:5" ht="15.75" customHeight="1">
      <c r="A14" s="211" t="s">
        <v>136</v>
      </c>
      <c r="B14" s="220">
        <v>372.49</v>
      </c>
      <c r="C14" s="45">
        <v>130</v>
      </c>
      <c r="D14" s="33" t="s">
        <v>101</v>
      </c>
      <c r="E14" s="46">
        <v>0</v>
      </c>
    </row>
    <row r="15" spans="1:5" ht="19.5" customHeight="1">
      <c r="A15" s="215"/>
      <c r="B15" s="221"/>
      <c r="C15" s="45">
        <v>130</v>
      </c>
      <c r="D15" s="33" t="s">
        <v>102</v>
      </c>
      <c r="E15" s="46">
        <v>0</v>
      </c>
    </row>
    <row r="16" spans="1:5" ht="27.75" customHeight="1">
      <c r="A16" s="216"/>
      <c r="B16" s="222"/>
      <c r="C16" s="45">
        <v>135</v>
      </c>
      <c r="D16" s="33" t="s">
        <v>92</v>
      </c>
      <c r="E16" s="34">
        <v>372.49</v>
      </c>
    </row>
    <row r="17" spans="1:5" ht="16.5" customHeight="1" thickBot="1">
      <c r="A17" s="76" t="s">
        <v>106</v>
      </c>
      <c r="B17" s="65"/>
      <c r="C17" s="52"/>
      <c r="D17" s="47"/>
      <c r="E17" s="48"/>
    </row>
    <row r="18" spans="1:5" ht="15.75" customHeight="1" thickTop="1">
      <c r="A18" s="103" t="s">
        <v>107</v>
      </c>
      <c r="B18" s="104">
        <v>1248641.29</v>
      </c>
      <c r="C18" s="66">
        <v>800</v>
      </c>
      <c r="D18" s="67" t="s">
        <v>49</v>
      </c>
      <c r="E18" s="68">
        <v>1248641.29</v>
      </c>
    </row>
    <row r="19" spans="1:5" ht="15.75" customHeight="1">
      <c r="A19" s="75"/>
      <c r="B19" s="75"/>
      <c r="C19" s="45"/>
      <c r="D19" s="33" t="s">
        <v>93</v>
      </c>
      <c r="E19" s="34">
        <v>331162.97</v>
      </c>
    </row>
    <row r="20" spans="1:5" ht="12.75">
      <c r="A20" s="105"/>
      <c r="B20" s="106"/>
      <c r="C20" s="49"/>
      <c r="D20" s="50"/>
      <c r="E20" s="51"/>
    </row>
    <row r="21" spans="1:5" ht="20.25" customHeight="1">
      <c r="A21" s="107" t="s">
        <v>108</v>
      </c>
      <c r="B21" s="108">
        <v>-985060.17</v>
      </c>
      <c r="C21" s="63">
        <v>860</v>
      </c>
      <c r="D21" s="64" t="s">
        <v>103</v>
      </c>
      <c r="E21" s="41">
        <v>-985060.17</v>
      </c>
    </row>
    <row r="22" spans="1:5" ht="12.75">
      <c r="A22" s="109"/>
      <c r="B22" s="110"/>
      <c r="C22" s="35"/>
      <c r="D22" s="38"/>
      <c r="E22" s="53"/>
    </row>
    <row r="23" spans="1:5" ht="26.25" customHeight="1">
      <c r="A23" s="111" t="s">
        <v>139</v>
      </c>
      <c r="B23" s="112">
        <v>2523.73</v>
      </c>
      <c r="C23" s="45">
        <v>201</v>
      </c>
      <c r="D23" s="40" t="s">
        <v>57</v>
      </c>
      <c r="E23" s="34">
        <v>2523.73</v>
      </c>
    </row>
    <row r="24" spans="1:5" ht="12.75">
      <c r="A24" s="113"/>
      <c r="B24" s="114"/>
      <c r="C24" s="54"/>
      <c r="D24" s="38"/>
      <c r="E24" s="36"/>
    </row>
    <row r="25" spans="1:5" ht="24.75" customHeight="1">
      <c r="A25" s="115" t="s">
        <v>141</v>
      </c>
      <c r="B25" s="116">
        <v>0</v>
      </c>
      <c r="C25" s="55">
        <v>225</v>
      </c>
      <c r="D25" s="74" t="s">
        <v>140</v>
      </c>
      <c r="E25" s="56">
        <v>0</v>
      </c>
    </row>
    <row r="26" spans="1:5" ht="12.75">
      <c r="A26" s="117"/>
      <c r="B26" s="118"/>
      <c r="C26" s="49"/>
      <c r="D26" s="50"/>
      <c r="E26" s="59"/>
    </row>
    <row r="27" spans="1:5" ht="24" customHeight="1">
      <c r="A27" s="75" t="s">
        <v>142</v>
      </c>
      <c r="B27" s="119">
        <v>10973.01</v>
      </c>
      <c r="C27" s="45">
        <v>229</v>
      </c>
      <c r="D27" s="64" t="s">
        <v>94</v>
      </c>
      <c r="E27" s="34">
        <v>10973.01</v>
      </c>
    </row>
    <row r="28" spans="1:5" ht="12.75">
      <c r="A28" s="109"/>
      <c r="B28" s="120"/>
      <c r="C28" s="35"/>
      <c r="D28" s="38"/>
      <c r="E28" s="36"/>
    </row>
    <row r="29" spans="1:5" ht="27" customHeight="1">
      <c r="A29" s="121" t="s">
        <v>143</v>
      </c>
      <c r="B29" s="122">
        <v>56477.89</v>
      </c>
      <c r="C29" s="45">
        <v>231</v>
      </c>
      <c r="D29" s="64" t="s">
        <v>95</v>
      </c>
      <c r="E29" s="34">
        <v>56477.89</v>
      </c>
    </row>
    <row r="30" spans="1:5" ht="12.75">
      <c r="A30" s="109"/>
      <c r="B30" s="120"/>
      <c r="C30" s="35"/>
      <c r="D30" s="38"/>
      <c r="E30" s="36"/>
    </row>
    <row r="31" spans="1:5" ht="25.5">
      <c r="A31" s="121" t="s">
        <v>156</v>
      </c>
      <c r="B31" s="122">
        <v>60.4</v>
      </c>
      <c r="C31" s="45">
        <v>221</v>
      </c>
      <c r="D31" s="33" t="s">
        <v>104</v>
      </c>
      <c r="E31" s="34">
        <v>60.4</v>
      </c>
    </row>
    <row r="32" spans="1:5" ht="12.75">
      <c r="A32" s="113"/>
      <c r="B32" s="114"/>
      <c r="C32" s="124"/>
      <c r="D32" s="50"/>
      <c r="E32" s="59"/>
    </row>
    <row r="33" spans="1:5" ht="29.25" customHeight="1">
      <c r="A33" s="211" t="s">
        <v>144</v>
      </c>
      <c r="B33" s="213">
        <v>372.49</v>
      </c>
      <c r="C33" s="126">
        <v>234</v>
      </c>
      <c r="D33" s="125" t="s">
        <v>96</v>
      </c>
      <c r="E33" s="34">
        <v>0</v>
      </c>
    </row>
    <row r="34" spans="1:5" ht="27.75" customHeight="1" thickBot="1">
      <c r="A34" s="212"/>
      <c r="B34" s="214"/>
      <c r="C34" s="69">
        <v>135</v>
      </c>
      <c r="D34" s="60" t="s">
        <v>97</v>
      </c>
      <c r="E34" s="61">
        <v>372.49</v>
      </c>
    </row>
    <row r="35" ht="13.5" thickTop="1">
      <c r="A35" s="20"/>
    </row>
    <row r="36" ht="12.75">
      <c r="A36" t="s">
        <v>157</v>
      </c>
    </row>
  </sheetData>
  <sheetProtection/>
  <mergeCells count="9">
    <mergeCell ref="D1:E1"/>
    <mergeCell ref="A33:A34"/>
    <mergeCell ref="B33:B34"/>
    <mergeCell ref="A10:A12"/>
    <mergeCell ref="B10:B12"/>
    <mergeCell ref="A14:A16"/>
    <mergeCell ref="B14:B16"/>
    <mergeCell ref="B5:B7"/>
    <mergeCell ref="A5:A7"/>
  </mergeCells>
  <printOptions/>
  <pageMargins left="0.7480314960629921" right="0.35433070866141736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Ewa</cp:lastModifiedBy>
  <cp:lastPrinted>2018-03-06T08:25:29Z</cp:lastPrinted>
  <dcterms:created xsi:type="dcterms:W3CDTF">2007-02-13T13:24:55Z</dcterms:created>
  <dcterms:modified xsi:type="dcterms:W3CDTF">2018-03-06T08:35:48Z</dcterms:modified>
  <cp:category/>
  <cp:version/>
  <cp:contentType/>
  <cp:contentStatus/>
</cp:coreProperties>
</file>