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 USŁUGI LEŚNE 2025\"/>
    </mc:Choice>
  </mc:AlternateContent>
  <xr:revisionPtr revIDLastSave="0" documentId="13_ncr:1_{60DA8F6C-80ED-4D72-91B6-3048FA57B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2" r:id="rId1"/>
  </sheets>
  <definedNames>
    <definedName name="_xlnm.Print_Area" localSheetId="0">'Formularz ofertowy'!$B$1:$O$129</definedName>
  </definedNames>
  <calcPr calcId="181029"/>
</workbook>
</file>

<file path=xl/calcChain.xml><?xml version="1.0" encoding="utf-8"?>
<calcChain xmlns="http://schemas.openxmlformats.org/spreadsheetml/2006/main">
  <c r="B26" i="2" l="1"/>
  <c r="F91" i="2" l="1"/>
  <c r="F90" i="2"/>
  <c r="L88" i="2"/>
  <c r="K88" i="2"/>
  <c r="I88" i="2"/>
  <c r="L87" i="2"/>
  <c r="K87" i="2"/>
  <c r="I87" i="2"/>
  <c r="L86" i="2"/>
  <c r="K86" i="2"/>
  <c r="I86" i="2"/>
  <c r="L85" i="2"/>
  <c r="K85" i="2"/>
  <c r="I85" i="2"/>
  <c r="L84" i="2"/>
  <c r="K84" i="2"/>
  <c r="I84" i="2"/>
  <c r="L83" i="2"/>
  <c r="K83" i="2"/>
  <c r="I83" i="2"/>
  <c r="L82" i="2"/>
  <c r="K82" i="2"/>
  <c r="I82" i="2"/>
  <c r="L81" i="2"/>
  <c r="K81" i="2"/>
  <c r="I81" i="2"/>
  <c r="L80" i="2"/>
  <c r="K80" i="2"/>
  <c r="I80" i="2"/>
  <c r="L79" i="2"/>
  <c r="K79" i="2"/>
  <c r="I79" i="2"/>
  <c r="L78" i="2"/>
  <c r="K78" i="2"/>
  <c r="I78" i="2"/>
  <c r="L77" i="2"/>
  <c r="K77" i="2"/>
  <c r="I77" i="2"/>
  <c r="L76" i="2"/>
  <c r="K76" i="2"/>
  <c r="I76" i="2"/>
  <c r="L75" i="2"/>
  <c r="K75" i="2"/>
  <c r="I75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3" i="2"/>
  <c r="K53" i="2"/>
  <c r="I53" i="2"/>
  <c r="L48" i="2"/>
  <c r="K48" i="2"/>
  <c r="I48" i="2"/>
  <c r="L43" i="2"/>
  <c r="K43" i="2"/>
  <c r="I43" i="2"/>
  <c r="L38" i="2"/>
  <c r="K38" i="2"/>
  <c r="I38" i="2"/>
  <c r="L33" i="2"/>
  <c r="K33" i="2"/>
  <c r="I33" i="2"/>
  <c r="L32" i="2"/>
  <c r="K32" i="2"/>
  <c r="I32" i="2"/>
</calcChain>
</file>

<file path=xl/sharedStrings.xml><?xml version="1.0" encoding="utf-8"?>
<sst xmlns="http://schemas.openxmlformats.org/spreadsheetml/2006/main" count="256" uniqueCount="155">
  <si>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</si>
  <si>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</si>
  <si>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</si>
  <si>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</si>
  <si>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</si>
  <si>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</si>
  <si>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</si>
  <si>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</si>
  <si>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</si>
  <si>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</si>
  <si>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</si>
  <si>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</si>
  <si>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</si>
  <si>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</si>
  <si>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</si>
  <si>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</si>
  <si>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</si>
  <si>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</si>
  <si>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59</t>
  </si>
  <si>
    <t>WYK-TAL40</t>
  </si>
  <si>
    <t>Zdarcie pokrywy na talerzach 40 cm x 40 cm</t>
  </si>
  <si>
    <t>TSZT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</si>
  <si>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</si>
  <si>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</si>
  <si>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</si>
  <si>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</si>
  <si>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</si>
  <si>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</si>
  <si>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</si>
  <si>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</si>
  <si>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</si>
  <si>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</si>
  <si>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</si>
  <si>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</si>
  <si>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</si>
  <si>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</si>
  <si>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</si>
  <si>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</si>
  <si>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</si>
  <si>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</si>
  <si>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</si>
  <si>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</si>
  <si>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</si>
  <si>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</si>
  <si>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</si>
  <si>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</si>
  <si>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</si>
  <si>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</si>
  <si>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</si>
  <si>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</si>
  <si>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</si>
  <si>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</si>
  <si>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</si>
  <si>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</si>
  <si>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</si>
  <si>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</si>
  <si>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</si>
  <si>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</si>
  <si>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</si>
  <si>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</si>
  <si>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</si>
  <si>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</si>
  <si>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</si>
  <si>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</si>
  <si>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</si>
  <si>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</si>
  <si>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</si>
  <si>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</si>
  <si>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</si>
  <si>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</si>
  <si>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159</t>
  </si>
  <si>
    <t>SZUK-OWAD</t>
  </si>
  <si>
    <t>Próbne poszukiwania owadów w ściółce</t>
  </si>
  <si>
    <t>SZT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</si>
  <si>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</si>
  <si>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</si>
  <si>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</si>
  <si>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</si>
  <si>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</si>
  <si>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</si>
  <si>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</si>
  <si>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</si>
  <si>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</si>
  <si>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</si>
  <si>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</si>
  <si>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</si>
  <si>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KMTR</t>
  </si>
  <si>
    <t>329</t>
  </si>
  <si>
    <t>ŻEL-1</t>
  </si>
  <si>
    <t>Żelowanie 1-latek</t>
  </si>
  <si>
    <t>330</t>
  </si>
  <si>
    <t>ŻEL-2</t>
  </si>
  <si>
    <t>Żelowanie 2-latek</t>
  </si>
  <si>
    <t>338</t>
  </si>
  <si>
    <t>N-ZSGDNSO</t>
  </si>
  <si>
    <t>Zbiór szyszek z gospodarczych drzewostanów nasiennych sosnowych</t>
  </si>
  <si>
    <t>KG</t>
  </si>
  <si>
    <t>360</t>
  </si>
  <si>
    <t>ZB-NASDB</t>
  </si>
  <si>
    <t>Zbiór nasion dęba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</si>
  <si>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</si>
  <si>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</si>
  <si>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</si>
  <si>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</si>
  <si>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</si>
  <si>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</si>
  <si>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</si>
  <si>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</si>
  <si>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</si>
  <si>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</si>
  <si>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</si>
  <si>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374</t>
  </si>
  <si>
    <t>GODZ RU23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</si>
  <si>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</si>
  <si>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</si>
  <si>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</si>
  <si>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</si>
  <si>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</si>
  <si>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</si>
  <si>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</si>
  <si>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</si>
  <si>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</si>
  <si>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</si>
  <si>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</si>
  <si>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</si>
  <si>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</si>
  <si>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</si>
  <si>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</si>
  <si>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</si>
  <si>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</si>
  <si>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</si>
  <si>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</si>
  <si>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</si>
  <si>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</si>
  <si>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</si>
  <si>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</si>
  <si>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</si>
  <si>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</si>
  <si>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</si>
  <si>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</si>
  <si>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</si>
  <si>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</si>
  <si>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</si>
  <si>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</si>
  <si>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</si>
  <si>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</si>
  <si>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</si>
  <si>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</si>
  <si>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</si>
  <si>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</si>
  <si>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</si>
  <si>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Zn. spr.: ZG.270.10.2024</t>
  </si>
  <si>
    <t xml:space="preserve">42-286 Koszęcin, ul. Sobieskiego 1                 </t>
  </si>
  <si>
    <t>Odpowiadając na ogłoszenie o przetargu nieograniczonym na „Wykonywanie usług z zakresu gospodarki leśnej na terenie Nadleśnictwa Koszęcin w roku 2025'' składamy niniejszym ofertę na pakiet V/2025 tego zamówienia:</t>
  </si>
  <si>
    <t>(Nazwa i adres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</si>
</sst>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left" vertical="center"/>
    </xf>
    <xf numFmtId="49" fontId="11" fillId="2" borderId="0" xfId="0" applyNumberFormat="1" applyFont="1" applyFill="1" applyAlignment="1">
      <alignment horizontal="right" vertical="top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1" fillId="2" borderId="4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9"/>
  <sheetViews>
    <sheetView tabSelected="1" workbookViewId="0">
      <selection activeCell="B1" sqref="B1:O12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24" customHeight="1" x14ac:dyDescent="0.2">
      <c r="J1" s="11" t="s">
        <v>151</v>
      </c>
      <c r="K1" s="11"/>
      <c r="L1" s="11"/>
      <c r="M1" s="11"/>
      <c r="N1" s="11"/>
    </row>
    <row r="2" spans="2:15" s="1" customFormat="1" ht="17.100000000000001" customHeight="1" x14ac:dyDescent="0.2">
      <c r="I2" s="21" t="s">
        <v>137</v>
      </c>
      <c r="J2" s="21"/>
      <c r="K2" s="21"/>
      <c r="L2" s="21"/>
      <c r="M2" s="21"/>
      <c r="N2" s="21"/>
      <c r="O2" s="21"/>
    </row>
    <row r="3" spans="2:15" s="1" customFormat="1" ht="28.7" customHeight="1" x14ac:dyDescent="0.2">
      <c r="B3" s="16"/>
      <c r="C3" s="16"/>
      <c r="D3" s="16"/>
      <c r="E3" s="16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16"/>
      <c r="C5" s="16"/>
      <c r="D5" s="16"/>
      <c r="E5" s="16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16"/>
      <c r="C7" s="16"/>
      <c r="D7" s="16"/>
      <c r="E7" s="16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25" t="s">
        <v>154</v>
      </c>
      <c r="C10" s="25"/>
      <c r="D10" s="25"/>
    </row>
    <row r="11" spans="2:15" s="1" customFormat="1" ht="12.2" customHeight="1" x14ac:dyDescent="0.2">
      <c r="B11" s="25"/>
      <c r="C11" s="25"/>
      <c r="D11" s="25"/>
      <c r="G11" s="23" t="s">
        <v>123</v>
      </c>
      <c r="H11" s="23"/>
      <c r="I11" s="23"/>
      <c r="J11" s="23"/>
      <c r="K11" s="23"/>
      <c r="L11" s="23"/>
      <c r="M11" s="23"/>
      <c r="N11" s="23"/>
    </row>
    <row r="12" spans="2:15" s="1" customFormat="1" ht="7.9" customHeight="1" x14ac:dyDescent="0.2">
      <c r="G12" s="23"/>
      <c r="H12" s="23"/>
      <c r="I12" s="23"/>
      <c r="J12" s="23"/>
      <c r="K12" s="23"/>
      <c r="L12" s="23"/>
      <c r="M12" s="23"/>
      <c r="N12" s="23"/>
    </row>
    <row r="13" spans="2:15" s="1" customFormat="1" ht="20.25" customHeight="1" x14ac:dyDescent="0.2"/>
    <row r="14" spans="2:15" s="1" customFormat="1" ht="24" customHeight="1" x14ac:dyDescent="0.2">
      <c r="E14" s="22" t="s">
        <v>138</v>
      </c>
      <c r="F14" s="22"/>
      <c r="G14" s="22"/>
    </row>
    <row r="15" spans="2:15" s="1" customFormat="1" ht="43.15" customHeight="1" x14ac:dyDescent="0.2"/>
    <row r="16" spans="2:15" s="1" customFormat="1" ht="20.85" customHeight="1" x14ac:dyDescent="0.2">
      <c r="B16" s="14" t="s">
        <v>124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125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126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5" t="s">
        <v>152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6" t="s">
        <v>153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2:13" s="1" customFormat="1" ht="2.65" customHeight="1" x14ac:dyDescent="0.2"/>
    <row r="26" spans="2:13" s="1" customFormat="1" ht="50.1" customHeight="1" x14ac:dyDescent="0.2">
      <c r="B26" s="38" t="str">
        <f xml:space="preserve"> "1. Za wykonanie przedmiotu zamówienia w tym Pakiecie oferujemy następujące wynagrodzenie brutto: " &amp; TEXT(F91,"# ##0,00") &amp; " PLN. " &amp; CHAR(10) &amp; "2. Wynagrodzenie zaoferowane w pkt 1 powyżej wynika z poniższego Kosztorysu Ofertowego i stanowi sumę wartości całkowitych brutto za poszczególne pozycje (prace) tworzące ten Pakiet:"</f>
        <v>1.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127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8" t="s">
        <v>10</v>
      </c>
      <c r="M31" s="18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334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5322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12">
        <f>ROUND(I33+ K33,2)</f>
        <v>0</v>
      </c>
      <c r="M33" s="13"/>
    </row>
    <row r="34" spans="2:13" s="1" customFormat="1" ht="3.2" customHeight="1" x14ac:dyDescent="0.2"/>
    <row r="35" spans="2:13" s="1" customFormat="1" ht="18.2" customHeight="1" x14ac:dyDescent="0.2">
      <c r="B35" s="14" t="s">
        <v>128</v>
      </c>
      <c r="C35" s="14"/>
      <c r="D35" s="14"/>
      <c r="E35" s="14"/>
      <c r="F35" s="14"/>
      <c r="G35" s="14"/>
      <c r="H35" s="14"/>
      <c r="I35" s="14"/>
      <c r="J35" s="14"/>
      <c r="K35" s="14"/>
    </row>
    <row r="36" spans="2:13" s="1" customFormat="1" ht="5.25" customHeight="1" x14ac:dyDescent="0.2"/>
    <row r="37" spans="2:13" s="1" customFormat="1" ht="45.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8" t="s">
        <v>10</v>
      </c>
      <c r="M37" s="18"/>
    </row>
    <row r="38" spans="2:13" s="1" customFormat="1" ht="19.7" customHeight="1" x14ac:dyDescent="0.2">
      <c r="B38" s="5">
        <v>3</v>
      </c>
      <c r="C38" s="6" t="s">
        <v>15</v>
      </c>
      <c r="D38" s="6" t="s">
        <v>16</v>
      </c>
      <c r="E38" s="7" t="s">
        <v>17</v>
      </c>
      <c r="F38" s="6" t="s">
        <v>14</v>
      </c>
      <c r="G38" s="8">
        <v>2550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2">
        <f>ROUND(I38+ K38,2)</f>
        <v>0</v>
      </c>
      <c r="M38" s="13"/>
    </row>
    <row r="39" spans="2:13" s="1" customFormat="1" ht="3.2" customHeight="1" x14ac:dyDescent="0.2"/>
    <row r="40" spans="2:13" s="1" customFormat="1" ht="18.2" customHeight="1" x14ac:dyDescent="0.2">
      <c r="B40" s="14" t="s">
        <v>129</v>
      </c>
      <c r="C40" s="14"/>
      <c r="D40" s="14"/>
      <c r="E40" s="14"/>
      <c r="F40" s="14"/>
      <c r="G40" s="14"/>
      <c r="H40" s="14"/>
      <c r="I40" s="14"/>
      <c r="J40" s="14"/>
      <c r="K40" s="14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8" t="s">
        <v>10</v>
      </c>
      <c r="M42" s="18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4564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2">
        <f>ROUND(I43+ K43,2)</f>
        <v>0</v>
      </c>
      <c r="M43" s="13"/>
    </row>
    <row r="44" spans="2:13" s="1" customFormat="1" ht="3.2" customHeight="1" x14ac:dyDescent="0.2"/>
    <row r="45" spans="2:13" s="1" customFormat="1" ht="18.2" customHeight="1" x14ac:dyDescent="0.2">
      <c r="B45" s="14" t="s">
        <v>130</v>
      </c>
      <c r="C45" s="14"/>
      <c r="D45" s="14"/>
      <c r="E45" s="14"/>
      <c r="F45" s="14"/>
      <c r="G45" s="14"/>
      <c r="H45" s="14"/>
      <c r="I45" s="14"/>
      <c r="J45" s="14"/>
      <c r="K45" s="14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8" t="s">
        <v>10</v>
      </c>
      <c r="M47" s="18"/>
    </row>
    <row r="48" spans="2:13" s="1" customFormat="1" ht="19.7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14</v>
      </c>
      <c r="G48" s="8">
        <v>1897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2">
        <f>ROUND(I48+ K48,2)</f>
        <v>0</v>
      </c>
      <c r="M48" s="13"/>
    </row>
    <row r="49" spans="2:13" s="1" customFormat="1" ht="3.2" customHeight="1" x14ac:dyDescent="0.2"/>
    <row r="50" spans="2:13" s="1" customFormat="1" ht="18.2" customHeight="1" x14ac:dyDescent="0.2">
      <c r="B50" s="14" t="s">
        <v>131</v>
      </c>
      <c r="C50" s="14"/>
      <c r="D50" s="14"/>
      <c r="E50" s="14"/>
      <c r="F50" s="14"/>
      <c r="G50" s="14"/>
      <c r="H50" s="14"/>
      <c r="I50" s="14"/>
      <c r="J50" s="14"/>
      <c r="K50" s="14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8" t="s">
        <v>10</v>
      </c>
      <c r="M52" s="18"/>
    </row>
    <row r="53" spans="2:13" s="1" customFormat="1" ht="19.7" customHeight="1" x14ac:dyDescent="0.2">
      <c r="B53" s="5">
        <v>6</v>
      </c>
      <c r="C53" s="6" t="s">
        <v>15</v>
      </c>
      <c r="D53" s="6" t="s">
        <v>16</v>
      </c>
      <c r="E53" s="7" t="s">
        <v>17</v>
      </c>
      <c r="F53" s="6" t="s">
        <v>14</v>
      </c>
      <c r="G53" s="8">
        <v>903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2">
        <f>ROUND(I53+ K53,2)</f>
        <v>0</v>
      </c>
      <c r="M53" s="13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8" t="s">
        <v>10</v>
      </c>
      <c r="M55" s="18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1.2</v>
      </c>
      <c r="H56" s="10">
        <v>0</v>
      </c>
      <c r="I56" s="9">
        <f t="shared" ref="I56:I88" si="0">ROUND(G56* H56,2)</f>
        <v>0</v>
      </c>
      <c r="J56" s="5">
        <v>8</v>
      </c>
      <c r="K56" s="9">
        <f t="shared" ref="K56:K88" si="1">ROUND(I56* J56/100,2)</f>
        <v>0</v>
      </c>
      <c r="L56" s="12">
        <f t="shared" ref="L56:L88" si="2">ROUND(I56+ K56,2)</f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14</v>
      </c>
      <c r="G57" s="8">
        <v>15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122.2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21</v>
      </c>
      <c r="G59" s="8">
        <v>91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21</v>
      </c>
      <c r="G60" s="8">
        <v>14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28.7" customHeight="1" x14ac:dyDescent="0.2">
      <c r="B61" s="5">
        <v>12</v>
      </c>
      <c r="C61" s="6" t="s">
        <v>34</v>
      </c>
      <c r="D61" s="6" t="s">
        <v>35</v>
      </c>
      <c r="E61" s="7" t="s">
        <v>36</v>
      </c>
      <c r="F61" s="6" t="s">
        <v>21</v>
      </c>
      <c r="G61" s="8">
        <v>19.5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37</v>
      </c>
      <c r="D62" s="6" t="s">
        <v>38</v>
      </c>
      <c r="E62" s="7" t="s">
        <v>39</v>
      </c>
      <c r="F62" s="6" t="s">
        <v>21</v>
      </c>
      <c r="G62" s="8">
        <v>246.7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28.7" customHeight="1" x14ac:dyDescent="0.2">
      <c r="B63" s="5">
        <v>14</v>
      </c>
      <c r="C63" s="6" t="s">
        <v>40</v>
      </c>
      <c r="D63" s="6" t="s">
        <v>41</v>
      </c>
      <c r="E63" s="7" t="s">
        <v>42</v>
      </c>
      <c r="F63" s="6" t="s">
        <v>43</v>
      </c>
      <c r="G63" s="8">
        <v>34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28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43</v>
      </c>
      <c r="G64" s="8">
        <v>3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43</v>
      </c>
      <c r="G65" s="8">
        <v>2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43</v>
      </c>
      <c r="G66" s="8">
        <v>11.64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53</v>
      </c>
      <c r="D67" s="6" t="s">
        <v>54</v>
      </c>
      <c r="E67" s="7" t="s">
        <v>55</v>
      </c>
      <c r="F67" s="6" t="s">
        <v>43</v>
      </c>
      <c r="G67" s="8">
        <v>12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56</v>
      </c>
      <c r="D68" s="6" t="s">
        <v>57</v>
      </c>
      <c r="E68" s="7" t="s">
        <v>58</v>
      </c>
      <c r="F68" s="6" t="s">
        <v>59</v>
      </c>
      <c r="G68" s="8">
        <v>35.9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59</v>
      </c>
      <c r="G69" s="8">
        <v>0.8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59</v>
      </c>
      <c r="G70" s="8">
        <v>14.62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69</v>
      </c>
      <c r="G71" s="8">
        <v>108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73</v>
      </c>
      <c r="G72" s="8">
        <v>12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28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73</v>
      </c>
      <c r="G73" s="8">
        <v>6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73</v>
      </c>
      <c r="G74" s="8">
        <v>15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43</v>
      </c>
      <c r="G75" s="8">
        <v>1.36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86</v>
      </c>
      <c r="G76" s="8">
        <v>0.57999999999999996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21</v>
      </c>
      <c r="G77" s="8">
        <v>122.2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21</v>
      </c>
      <c r="G78" s="8">
        <v>91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28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96</v>
      </c>
      <c r="G79" s="8">
        <v>2300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97</v>
      </c>
      <c r="D80" s="6" t="s">
        <v>98</v>
      </c>
      <c r="E80" s="7" t="s">
        <v>99</v>
      </c>
      <c r="F80" s="6" t="s">
        <v>96</v>
      </c>
      <c r="G80" s="8">
        <v>1000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100</v>
      </c>
      <c r="D81" s="6" t="s">
        <v>101</v>
      </c>
      <c r="E81" s="7" t="s">
        <v>102</v>
      </c>
      <c r="F81" s="6" t="s">
        <v>69</v>
      </c>
      <c r="G81" s="8">
        <v>570.5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102</v>
      </c>
      <c r="F82" s="6" t="s">
        <v>69</v>
      </c>
      <c r="G82" s="8">
        <v>60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69</v>
      </c>
      <c r="G83" s="8">
        <v>26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35</v>
      </c>
      <c r="C84" s="6" t="s">
        <v>108</v>
      </c>
      <c r="D84" s="6" t="s">
        <v>109</v>
      </c>
      <c r="E84" s="7" t="s">
        <v>110</v>
      </c>
      <c r="F84" s="6" t="s">
        <v>69</v>
      </c>
      <c r="G84" s="8">
        <v>59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2">
        <f t="shared" si="2"/>
        <v>0</v>
      </c>
      <c r="M84" s="13"/>
    </row>
    <row r="85" spans="2:14" s="1" customFormat="1" ht="19.7" customHeight="1" x14ac:dyDescent="0.2">
      <c r="B85" s="5">
        <v>36</v>
      </c>
      <c r="C85" s="6" t="s">
        <v>111</v>
      </c>
      <c r="D85" s="6" t="s">
        <v>112</v>
      </c>
      <c r="E85" s="7" t="s">
        <v>110</v>
      </c>
      <c r="F85" s="6" t="s">
        <v>69</v>
      </c>
      <c r="G85" s="8">
        <v>8</v>
      </c>
      <c r="H85" s="10">
        <v>0</v>
      </c>
      <c r="I85" s="9">
        <f t="shared" si="0"/>
        <v>0</v>
      </c>
      <c r="J85" s="5">
        <v>23</v>
      </c>
      <c r="K85" s="9">
        <f t="shared" si="1"/>
        <v>0</v>
      </c>
      <c r="L85" s="12">
        <f t="shared" si="2"/>
        <v>0</v>
      </c>
      <c r="M85" s="13"/>
    </row>
    <row r="86" spans="2:14" s="1" customFormat="1" ht="19.7" customHeight="1" x14ac:dyDescent="0.2">
      <c r="B86" s="5">
        <v>37</v>
      </c>
      <c r="C86" s="6" t="s">
        <v>113</v>
      </c>
      <c r="D86" s="6" t="s">
        <v>114</v>
      </c>
      <c r="E86" s="7" t="s">
        <v>115</v>
      </c>
      <c r="F86" s="6" t="s">
        <v>69</v>
      </c>
      <c r="G86" s="8">
        <v>5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2">
        <f t="shared" si="2"/>
        <v>0</v>
      </c>
      <c r="M86" s="13"/>
    </row>
    <row r="87" spans="2:14" s="1" customFormat="1" ht="19.7" customHeight="1" x14ac:dyDescent="0.2">
      <c r="B87" s="5">
        <v>38</v>
      </c>
      <c r="C87" s="6" t="s">
        <v>116</v>
      </c>
      <c r="D87" s="6" t="s">
        <v>117</v>
      </c>
      <c r="E87" s="7" t="s">
        <v>118</v>
      </c>
      <c r="F87" s="6" t="s">
        <v>69</v>
      </c>
      <c r="G87" s="8">
        <v>119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2">
        <f t="shared" si="2"/>
        <v>0</v>
      </c>
      <c r="M87" s="13"/>
    </row>
    <row r="88" spans="2:14" s="1" customFormat="1" ht="19.7" customHeight="1" x14ac:dyDescent="0.2">
      <c r="B88" s="5">
        <v>39</v>
      </c>
      <c r="C88" s="6" t="s">
        <v>119</v>
      </c>
      <c r="D88" s="6" t="s">
        <v>120</v>
      </c>
      <c r="E88" s="7" t="s">
        <v>118</v>
      </c>
      <c r="F88" s="6" t="s">
        <v>69</v>
      </c>
      <c r="G88" s="8">
        <v>109</v>
      </c>
      <c r="H88" s="10">
        <v>0</v>
      </c>
      <c r="I88" s="9">
        <f t="shared" si="0"/>
        <v>0</v>
      </c>
      <c r="J88" s="5">
        <v>23</v>
      </c>
      <c r="K88" s="9">
        <f t="shared" si="1"/>
        <v>0</v>
      </c>
      <c r="L88" s="12">
        <f t="shared" si="2"/>
        <v>0</v>
      </c>
      <c r="M88" s="13"/>
    </row>
    <row r="89" spans="2:14" s="1" customFormat="1" ht="55.9" customHeight="1" x14ac:dyDescent="0.2"/>
    <row r="90" spans="2:14" s="1" customFormat="1" ht="21.4" customHeight="1" x14ac:dyDescent="0.2">
      <c r="B90" s="39" t="s">
        <v>121</v>
      </c>
      <c r="C90" s="39"/>
      <c r="D90" s="39"/>
      <c r="E90" s="39"/>
      <c r="F90" s="28">
        <f>ROUND(I32+I33+I38+I43+I48+I53+I56+I57+I58+I59+I60+I61+I62+I63+I64+I65+I66+I67+I68+I69+I70+I71+I72+I73+I74+I75+I76+I77+I78+I79+I80+I81+I82+I83+I84+I85+I86+I87+I88,2)</f>
        <v>0</v>
      </c>
      <c r="G90" s="29"/>
      <c r="H90" s="29"/>
      <c r="I90" s="29"/>
      <c r="J90" s="29"/>
      <c r="K90" s="29"/>
      <c r="L90" s="29"/>
      <c r="M90" s="30"/>
    </row>
    <row r="91" spans="2:14" s="1" customFormat="1" ht="21.4" customHeight="1" x14ac:dyDescent="0.2">
      <c r="B91" s="39" t="s">
        <v>122</v>
      </c>
      <c r="C91" s="39"/>
      <c r="D91" s="39"/>
      <c r="E91" s="39"/>
      <c r="F91" s="31">
        <f>ROUND(L32+L33+L38+L43+L48+L53+L56+L57+L58+L59+L60+L61+L62+L63+L64+L65+L66+L67+L68+L69+L70+L71+L72+L73+L74+L75+L76+L77+L78+L79+L80+L81+L82+L83+L84+L85+L86+L87+L88,2)</f>
        <v>0</v>
      </c>
      <c r="G91" s="32"/>
      <c r="H91" s="32"/>
      <c r="I91" s="32"/>
      <c r="J91" s="32"/>
      <c r="K91" s="32"/>
      <c r="L91" s="32"/>
      <c r="M91" s="33"/>
    </row>
    <row r="92" spans="2:14" s="1" customFormat="1" ht="11.1" customHeight="1" x14ac:dyDescent="0.2"/>
    <row r="93" spans="2:14" s="1" customFormat="1" ht="80.099999999999994" customHeight="1" x14ac:dyDescent="0.2">
      <c r="B93" s="19" t="s">
        <v>139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2:14" s="1" customFormat="1" ht="2.65" customHeight="1" x14ac:dyDescent="0.2"/>
    <row r="95" spans="2:14" s="1" customFormat="1" ht="110.1" customHeight="1" x14ac:dyDescent="0.2">
      <c r="B95" s="19" t="s">
        <v>140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2:14" s="1" customFormat="1" ht="5.25" customHeight="1" x14ac:dyDescent="0.2"/>
    <row r="97" spans="2:14" s="1" customFormat="1" ht="110.1" customHeight="1" x14ac:dyDescent="0.2">
      <c r="B97" s="24" t="s">
        <v>141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</row>
    <row r="98" spans="2:14" s="1" customFormat="1" ht="5.25" customHeight="1" x14ac:dyDescent="0.2"/>
    <row r="99" spans="2:14" s="1" customFormat="1" ht="37.9" customHeight="1" x14ac:dyDescent="0.2">
      <c r="B99" s="27" t="s">
        <v>133</v>
      </c>
      <c r="C99" s="27"/>
      <c r="D99" s="27"/>
      <c r="E99" s="27"/>
      <c r="F99" s="34" t="s">
        <v>134</v>
      </c>
      <c r="G99" s="34"/>
      <c r="H99" s="34"/>
      <c r="I99" s="34"/>
      <c r="J99" s="34"/>
      <c r="K99" s="34"/>
      <c r="L99" s="34"/>
    </row>
    <row r="100" spans="2:14" s="1" customFormat="1" ht="28.7" customHeight="1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2:14" s="1" customFormat="1" ht="28.7" customHeight="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2:14" s="1" customFormat="1" ht="28.7" customHeight="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2:14" s="1" customFormat="1" ht="28.7" customHeigh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2:14" s="1" customFormat="1" ht="2.65" customHeight="1" x14ac:dyDescent="0.2"/>
    <row r="105" spans="2:14" s="1" customFormat="1" ht="203.1" customHeight="1" x14ac:dyDescent="0.2">
      <c r="B105" s="19" t="s">
        <v>142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2:14" s="1" customFormat="1" ht="2.65" customHeight="1" x14ac:dyDescent="0.2"/>
    <row r="107" spans="2:14" s="1" customFormat="1" ht="36.950000000000003" customHeight="1" x14ac:dyDescent="0.2">
      <c r="B107" s="40" t="s">
        <v>143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2:14" s="1" customFormat="1" ht="2.65" customHeight="1" x14ac:dyDescent="0.2"/>
    <row r="109" spans="2:14" s="1" customFormat="1" ht="37.9" customHeight="1" x14ac:dyDescent="0.2">
      <c r="B109" s="27" t="s">
        <v>135</v>
      </c>
      <c r="C109" s="27"/>
      <c r="D109" s="27"/>
      <c r="E109" s="27"/>
      <c r="F109" s="41" t="s">
        <v>136</v>
      </c>
      <c r="G109" s="41"/>
      <c r="H109" s="41"/>
      <c r="I109" s="41"/>
      <c r="J109" s="41"/>
      <c r="K109" s="41"/>
      <c r="L109" s="41"/>
    </row>
    <row r="110" spans="2:14" s="1" customFormat="1" ht="28.7" customHeigh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2:14" s="1" customFormat="1" ht="28.7" customHeigh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2:14" s="1" customFormat="1" ht="28.7" customHeigh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2:14" s="1" customFormat="1" ht="28.7" customHeigh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4" s="1" customFormat="1" ht="2.65" customHeight="1" x14ac:dyDescent="0.2"/>
    <row r="115" spans="2:14" s="1" customFormat="1" ht="159.94999999999999" customHeight="1" x14ac:dyDescent="0.2">
      <c r="B115" s="19" t="s">
        <v>144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2:14" s="1" customFormat="1" ht="2.65" customHeight="1" x14ac:dyDescent="0.2"/>
    <row r="117" spans="2:14" s="1" customFormat="1" ht="54.95" customHeight="1" x14ac:dyDescent="0.2">
      <c r="B117" s="19" t="s">
        <v>145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2:14" s="1" customFormat="1" ht="2.65" customHeight="1" x14ac:dyDescent="0.2"/>
    <row r="119" spans="2:14" s="1" customFormat="1" ht="60" customHeight="1" x14ac:dyDescent="0.2">
      <c r="B119" s="24" t="s">
        <v>146</v>
      </c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</row>
    <row r="120" spans="2:14" s="1" customFormat="1" ht="2.65" customHeight="1" x14ac:dyDescent="0.2"/>
    <row r="121" spans="2:14" s="1" customFormat="1" ht="48" customHeight="1" x14ac:dyDescent="0.2">
      <c r="B121" s="24" t="s">
        <v>147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</row>
    <row r="122" spans="2:14" s="1" customFormat="1" ht="2.65" customHeight="1" x14ac:dyDescent="0.2"/>
    <row r="123" spans="2:14" s="1" customFormat="1" ht="125.1" customHeight="1" x14ac:dyDescent="0.2">
      <c r="B123" s="19" t="s">
        <v>148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2:14" s="1" customFormat="1" ht="2.65" customHeight="1" x14ac:dyDescent="0.2"/>
    <row r="125" spans="2:14" s="1" customFormat="1" ht="84.95" customHeight="1" x14ac:dyDescent="0.2">
      <c r="B125" s="19" t="s">
        <v>149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2:14" s="1" customFormat="1" ht="86.85" customHeight="1" x14ac:dyDescent="0.2"/>
    <row r="127" spans="2:14" s="1" customFormat="1" ht="17.649999999999999" customHeight="1" x14ac:dyDescent="0.2">
      <c r="I127" s="17" t="s">
        <v>132</v>
      </c>
      <c r="J127" s="17"/>
    </row>
    <row r="128" spans="2:14" s="1" customFormat="1" ht="145.15" customHeight="1" x14ac:dyDescent="0.2"/>
    <row r="129" spans="2:10" s="1" customFormat="1" ht="81.599999999999994" customHeight="1" x14ac:dyDescent="0.2">
      <c r="B129" s="35" t="s">
        <v>150</v>
      </c>
      <c r="C129" s="35"/>
      <c r="D129" s="35"/>
      <c r="E129" s="35"/>
      <c r="F129" s="35"/>
      <c r="G129" s="35"/>
      <c r="H129" s="35"/>
      <c r="I129" s="35"/>
      <c r="J129" s="35"/>
    </row>
  </sheetData>
  <mergeCells count="104">
    <mergeCell ref="B107:N107"/>
    <mergeCell ref="B109:E109"/>
    <mergeCell ref="B110:E110"/>
    <mergeCell ref="B111:E111"/>
    <mergeCell ref="F109:L109"/>
    <mergeCell ref="F110:L110"/>
    <mergeCell ref="F111:L111"/>
    <mergeCell ref="F90:M90"/>
    <mergeCell ref="F91:M91"/>
    <mergeCell ref="F99:L99"/>
    <mergeCell ref="L58:M58"/>
    <mergeCell ref="L60:M60"/>
    <mergeCell ref="L61:M61"/>
    <mergeCell ref="L62:M62"/>
    <mergeCell ref="B129:J129"/>
    <mergeCell ref="B24:L24"/>
    <mergeCell ref="B26:L26"/>
    <mergeCell ref="B29:K29"/>
    <mergeCell ref="B35:K35"/>
    <mergeCell ref="B90:E90"/>
    <mergeCell ref="B91:E91"/>
    <mergeCell ref="B93:N93"/>
    <mergeCell ref="B95:N95"/>
    <mergeCell ref="B112:E112"/>
    <mergeCell ref="B113:E113"/>
    <mergeCell ref="B115:N115"/>
    <mergeCell ref="B117:N117"/>
    <mergeCell ref="B119:N119"/>
    <mergeCell ref="F112:L112"/>
    <mergeCell ref="F113:L113"/>
    <mergeCell ref="B105:N105"/>
    <mergeCell ref="B101:E101"/>
    <mergeCell ref="B102:E102"/>
    <mergeCell ref="B103:E103"/>
    <mergeCell ref="B97:N97"/>
    <mergeCell ref="B99:E99"/>
    <mergeCell ref="F100:L100"/>
    <mergeCell ref="F101:L101"/>
    <mergeCell ref="F102:L102"/>
    <mergeCell ref="F103:L103"/>
    <mergeCell ref="I2:O2"/>
    <mergeCell ref="L31:M31"/>
    <mergeCell ref="L32:M32"/>
    <mergeCell ref="L33:M33"/>
    <mergeCell ref="L37:M37"/>
    <mergeCell ref="L38:M38"/>
    <mergeCell ref="L42:M42"/>
    <mergeCell ref="L43:M43"/>
    <mergeCell ref="L47:M47"/>
    <mergeCell ref="B40:K40"/>
    <mergeCell ref="B45:K45"/>
    <mergeCell ref="B6:D6"/>
    <mergeCell ref="B8:D8"/>
    <mergeCell ref="E14:G14"/>
    <mergeCell ref="G11:N12"/>
    <mergeCell ref="B10:D11"/>
    <mergeCell ref="L63:M63"/>
    <mergeCell ref="L64:M64"/>
    <mergeCell ref="B3:E3"/>
    <mergeCell ref="B5:E5"/>
    <mergeCell ref="B7:E7"/>
    <mergeCell ref="I127:J127"/>
    <mergeCell ref="L48:M48"/>
    <mergeCell ref="L52:M52"/>
    <mergeCell ref="L53:M53"/>
    <mergeCell ref="L55:M55"/>
    <mergeCell ref="L56:M56"/>
    <mergeCell ref="L57:M57"/>
    <mergeCell ref="B123:N123"/>
    <mergeCell ref="B125:N125"/>
    <mergeCell ref="L59:M59"/>
    <mergeCell ref="L73:M73"/>
    <mergeCell ref="L74:M74"/>
    <mergeCell ref="L65:M65"/>
    <mergeCell ref="L66:M66"/>
    <mergeCell ref="L67:M67"/>
    <mergeCell ref="B4:D4"/>
    <mergeCell ref="B50:K50"/>
    <mergeCell ref="B121:N121"/>
    <mergeCell ref="B100:E100"/>
    <mergeCell ref="J1:N1"/>
    <mergeCell ref="L85:M85"/>
    <mergeCell ref="L86:M86"/>
    <mergeCell ref="L87:M87"/>
    <mergeCell ref="L88:M88"/>
    <mergeCell ref="B16:I16"/>
    <mergeCell ref="B18:I18"/>
    <mergeCell ref="B20:I20"/>
    <mergeCell ref="B22:I22"/>
    <mergeCell ref="L80:M80"/>
    <mergeCell ref="L81:M81"/>
    <mergeCell ref="L82:M82"/>
    <mergeCell ref="L83:M83"/>
    <mergeCell ref="L84:M84"/>
    <mergeCell ref="L75:M75"/>
    <mergeCell ref="L76:M76"/>
    <mergeCell ref="L77:M77"/>
    <mergeCell ref="L78:M78"/>
    <mergeCell ref="L79:M79"/>
    <mergeCell ref="L70:M70"/>
    <mergeCell ref="L71:M71"/>
    <mergeCell ref="L72:M72"/>
    <mergeCell ref="L68:M68"/>
    <mergeCell ref="L69:M69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cezary.mazur@katowice.lasy.gov.pl</dc:creator>
  <cp:lastModifiedBy>Cezary Mazur</cp:lastModifiedBy>
  <cp:lastPrinted>2024-10-25T14:45:44Z</cp:lastPrinted>
  <dcterms:created xsi:type="dcterms:W3CDTF">2024-10-22T07:29:22Z</dcterms:created>
  <dcterms:modified xsi:type="dcterms:W3CDTF">2024-10-25T14:45:55Z</dcterms:modified>
</cp:coreProperties>
</file>