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Desktop\maluch +2023-2029\Tworzenie -podmioty prywatne\"/>
    </mc:Choice>
  </mc:AlternateContent>
  <xr:revisionPtr revIDLastSave="0" documentId="8_{A283F625-3235-4E5D-BE9E-7FAE61904191}" xr6:coauthVersionLast="47" xr6:coauthVersionMax="47" xr10:uidLastSave="{00000000-0000-0000-0000-000000000000}"/>
  <bookViews>
    <workbookView xWindow="-120" yWindow="-120" windowWidth="29040" windowHeight="15840" tabRatio="762" xr2:uid="{00000000-000D-0000-FFFF-FFFF00000000}"/>
  </bookViews>
  <sheets>
    <sheet name="I. Informacje ogólne " sheetId="1" r:id="rId1"/>
    <sheet name="II. Opis zadania-merytoryczny" sheetId="6" r:id="rId2"/>
    <sheet name="III. Terminy realizacji" sheetId="2" r:id="rId3"/>
    <sheet name="IV. Harmonogram " sheetId="3" r:id="rId4"/>
    <sheet name="V. Kalkulacja kosztów " sheetId="5" r:id="rId5"/>
  </sheets>
  <definedNames>
    <definedName name="_xlnm._FilterDatabase" localSheetId="2" hidden="1">'III. Terminy realizacji'!$A$9:$I$112</definedName>
    <definedName name="_xlnm.Print_Area" localSheetId="0">'I. Informacje ogólne '!$A$1:$C$41</definedName>
    <definedName name="_xlnm.Print_Area" localSheetId="1">'II. Opis zadania-merytoryczny'!$A$1:$G$27</definedName>
    <definedName name="_xlnm.Print_Area" localSheetId="2">'III. Terminy realizacji'!$A$1:$I$124</definedName>
    <definedName name="_xlnm.Print_Area" localSheetId="3">'IV. Harmonogram '!$A$1:$K$49</definedName>
    <definedName name="_xlnm.Print_Area" localSheetId="4">'V. Kalkulacja kosztów '!$A$1:$L$57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5" l="1"/>
  <c r="J13" i="5"/>
  <c r="I13" i="5"/>
  <c r="I31" i="3"/>
  <c r="J31" i="3"/>
  <c r="K31" i="3"/>
  <c r="I32" i="3"/>
  <c r="J32" i="3"/>
  <c r="K32" i="3"/>
  <c r="I33" i="3"/>
  <c r="I34" i="3"/>
  <c r="J34" i="3"/>
  <c r="K34" i="3"/>
  <c r="I35" i="3"/>
  <c r="J35" i="3"/>
  <c r="K35" i="3"/>
  <c r="I36" i="3"/>
  <c r="J36" i="3"/>
  <c r="K36" i="3"/>
  <c r="I37" i="3"/>
  <c r="J37" i="3"/>
  <c r="K37" i="3"/>
  <c r="I38" i="3"/>
  <c r="J38" i="3"/>
  <c r="K38" i="3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K30" i="3"/>
  <c r="J30" i="3"/>
  <c r="I30" i="3"/>
  <c r="K15" i="2"/>
  <c r="K17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I11" i="2"/>
  <c r="K11" i="2" s="1"/>
  <c r="I12" i="2"/>
  <c r="K12" i="2" s="1"/>
  <c r="I13" i="2"/>
  <c r="K13" i="2" s="1"/>
  <c r="I10" i="2"/>
  <c r="K10" i="2" s="1"/>
  <c r="I14" i="2"/>
  <c r="K14" i="2" s="1"/>
  <c r="I15" i="2"/>
  <c r="I16" i="2"/>
  <c r="K16" i="2" s="1"/>
  <c r="I17" i="2"/>
  <c r="I18" i="2"/>
  <c r="K18" i="2" s="1"/>
  <c r="I19" i="2"/>
  <c r="I20" i="2"/>
  <c r="I21" i="2"/>
  <c r="I22" i="2"/>
  <c r="I23" i="2"/>
  <c r="I24" i="2"/>
  <c r="D4" i="3" l="1"/>
  <c r="C4" i="2"/>
  <c r="C3" i="6"/>
  <c r="C3" i="2" s="1"/>
  <c r="C4" i="6"/>
  <c r="D3" i="3" l="1"/>
  <c r="D31" i="3"/>
  <c r="E31" i="3" s="1"/>
  <c r="G31" i="3"/>
  <c r="H31" i="3" s="1"/>
  <c r="G32" i="3"/>
  <c r="H32" i="3" s="1"/>
  <c r="D33" i="3"/>
  <c r="G33" i="3"/>
  <c r="H33" i="3" s="1"/>
  <c r="D34" i="3"/>
  <c r="E34" i="3" s="1"/>
  <c r="G34" i="3"/>
  <c r="H34" i="3" s="1"/>
  <c r="D35" i="3"/>
  <c r="E35" i="3"/>
  <c r="G35" i="3"/>
  <c r="H35" i="3"/>
  <c r="D36" i="3"/>
  <c r="E36" i="3" s="1"/>
  <c r="G36" i="3"/>
  <c r="H36" i="3"/>
  <c r="D37" i="3"/>
  <c r="E37" i="3"/>
  <c r="G37" i="3"/>
  <c r="H37" i="3" s="1"/>
  <c r="D38" i="3"/>
  <c r="E38" i="3"/>
  <c r="G38" i="3"/>
  <c r="H38" i="3" s="1"/>
  <c r="G30" i="3"/>
  <c r="H30" i="3" s="1"/>
  <c r="D30" i="3"/>
  <c r="E30" i="3" s="1"/>
  <c r="E33" i="3" l="1"/>
  <c r="K33" i="3" s="1"/>
  <c r="J33" i="3"/>
  <c r="C6" i="5"/>
  <c r="D6" i="5"/>
  <c r="E6" i="5" s="1"/>
  <c r="F6" i="5" s="1"/>
  <c r="C7" i="5"/>
  <c r="J44" i="2" l="1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H111" i="2"/>
  <c r="G111" i="2"/>
  <c r="C45" i="5"/>
  <c r="C42" i="5"/>
  <c r="E45" i="5"/>
  <c r="E46" i="5"/>
  <c r="E42" i="5"/>
  <c r="E43" i="5"/>
  <c r="C4" i="5"/>
  <c r="C3" i="5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10" i="2"/>
  <c r="F13" i="5" l="1"/>
  <c r="F19" i="5"/>
  <c r="C48" i="5"/>
  <c r="C14" i="5"/>
  <c r="C15" i="5"/>
  <c r="G19" i="5"/>
  <c r="D18" i="5"/>
  <c r="F16" i="5"/>
  <c r="D19" i="5"/>
  <c r="G17" i="5"/>
  <c r="C17" i="5"/>
  <c r="G18" i="5"/>
  <c r="C16" i="5"/>
  <c r="G13" i="5"/>
  <c r="G16" i="5"/>
  <c r="C19" i="5"/>
  <c r="C13" i="5"/>
  <c r="D16" i="5"/>
  <c r="F17" i="5"/>
  <c r="D17" i="5"/>
  <c r="C18" i="5"/>
  <c r="D15" i="5"/>
  <c r="G15" i="5"/>
  <c r="D13" i="5"/>
  <c r="D14" i="5"/>
  <c r="F18" i="5"/>
  <c r="F15" i="5"/>
  <c r="G14" i="5"/>
  <c r="F14" i="5"/>
  <c r="E49" i="5"/>
  <c r="E48" i="5"/>
  <c r="E47" i="5"/>
  <c r="F45" i="5" s="1"/>
  <c r="E44" i="5"/>
  <c r="F42" i="5" s="1"/>
  <c r="I15" i="5" l="1"/>
  <c r="H13" i="5"/>
  <c r="H19" i="5"/>
  <c r="J16" i="5"/>
  <c r="J18" i="5"/>
  <c r="I16" i="5"/>
  <c r="I19" i="5"/>
  <c r="E14" i="5"/>
  <c r="H16" i="5"/>
  <c r="J19" i="5"/>
  <c r="J14" i="5"/>
  <c r="E18" i="5"/>
  <c r="H15" i="5"/>
  <c r="I18" i="5"/>
  <c r="J15" i="5"/>
  <c r="E17" i="5"/>
  <c r="C20" i="5"/>
  <c r="H14" i="5"/>
  <c r="E13" i="5"/>
  <c r="H17" i="5"/>
  <c r="E16" i="5"/>
  <c r="E15" i="5"/>
  <c r="D20" i="5"/>
  <c r="I14" i="5"/>
  <c r="I17" i="5"/>
  <c r="E19" i="5"/>
  <c r="F20" i="5"/>
  <c r="J17" i="5"/>
  <c r="G20" i="5"/>
  <c r="H18" i="5"/>
  <c r="E50" i="5"/>
  <c r="K19" i="5" l="1"/>
  <c r="K16" i="5"/>
  <c r="K14" i="5"/>
  <c r="J20" i="5"/>
  <c r="K17" i="5"/>
  <c r="I20" i="5"/>
  <c r="H20" i="5"/>
  <c r="H21" i="5" s="1"/>
  <c r="E20" i="5"/>
  <c r="E21" i="5" s="1"/>
  <c r="K18" i="5"/>
  <c r="K15" i="5"/>
  <c r="K20" i="5" l="1"/>
  <c r="C21" i="5" s="1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J12" i="3"/>
  <c r="I12" i="3"/>
  <c r="H13" i="3"/>
  <c r="H14" i="3"/>
  <c r="H15" i="3"/>
  <c r="H16" i="3"/>
  <c r="H17" i="3"/>
  <c r="H18" i="3"/>
  <c r="H19" i="3"/>
  <c r="H20" i="3"/>
  <c r="H21" i="3"/>
  <c r="H22" i="3"/>
  <c r="H23" i="3"/>
  <c r="H24" i="3"/>
  <c r="H12" i="3"/>
  <c r="E13" i="3"/>
  <c r="E14" i="3"/>
  <c r="E15" i="3"/>
  <c r="E16" i="3"/>
  <c r="E17" i="3"/>
  <c r="E18" i="3"/>
  <c r="E19" i="3"/>
  <c r="E20" i="3"/>
  <c r="E21" i="3"/>
  <c r="E22" i="3"/>
  <c r="K22" i="3" s="1"/>
  <c r="E23" i="3"/>
  <c r="E24" i="3"/>
  <c r="E12" i="3"/>
  <c r="F45" i="3"/>
  <c r="K16" i="3" l="1"/>
  <c r="K12" i="3"/>
  <c r="K21" i="3"/>
  <c r="K15" i="3"/>
  <c r="K19" i="3"/>
  <c r="K13" i="3"/>
  <c r="H45" i="3"/>
  <c r="K23" i="3"/>
  <c r="K17" i="3"/>
  <c r="K24" i="3"/>
  <c r="K18" i="3"/>
  <c r="K20" i="3"/>
  <c r="K14" i="3"/>
  <c r="G45" i="3"/>
  <c r="C30" i="5" l="1"/>
  <c r="C31" i="5"/>
  <c r="C32" i="5"/>
  <c r="C33" i="5"/>
  <c r="F27" i="5"/>
  <c r="F28" i="5"/>
  <c r="F29" i="5"/>
  <c r="F30" i="5"/>
  <c r="F31" i="5"/>
  <c r="F32" i="5"/>
  <c r="F33" i="5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C28" i="5"/>
  <c r="C29" i="5"/>
  <c r="C27" i="5" l="1"/>
  <c r="I27" i="5" s="1"/>
  <c r="I29" i="5"/>
  <c r="I33" i="5"/>
  <c r="I32" i="5"/>
  <c r="I31" i="5"/>
  <c r="I30" i="5"/>
  <c r="F34" i="5"/>
  <c r="I28" i="5"/>
  <c r="I111" i="2"/>
  <c r="K25" i="3"/>
  <c r="K21" i="5" s="1"/>
  <c r="J25" i="3"/>
  <c r="J21" i="5" s="1"/>
  <c r="I25" i="3"/>
  <c r="I21" i="5" s="1"/>
  <c r="H25" i="3"/>
  <c r="F25" i="3"/>
  <c r="F22" i="5" s="1"/>
  <c r="E25" i="3"/>
  <c r="D25" i="3"/>
  <c r="D22" i="5" s="1"/>
  <c r="C25" i="3"/>
  <c r="C22" i="5" s="1"/>
  <c r="I34" i="5" l="1"/>
  <c r="F36" i="5"/>
  <c r="G35" i="5"/>
  <c r="C34" i="5"/>
  <c r="D32" i="3"/>
  <c r="I45" i="3"/>
  <c r="C45" i="3"/>
  <c r="L111" i="2"/>
  <c r="E51" i="5"/>
  <c r="G25" i="3"/>
  <c r="G22" i="5" s="1"/>
  <c r="G29" i="5" l="1"/>
  <c r="H29" i="5" s="1"/>
  <c r="G28" i="5"/>
  <c r="G27" i="5"/>
  <c r="G32" i="5"/>
  <c r="H32" i="5" s="1"/>
  <c r="G30" i="5"/>
  <c r="H30" i="5" s="1"/>
  <c r="G31" i="5"/>
  <c r="H31" i="5" s="1"/>
  <c r="G33" i="5"/>
  <c r="H33" i="5" s="1"/>
  <c r="M35" i="5"/>
  <c r="I35" i="5"/>
  <c r="H35" i="5"/>
  <c r="C36" i="5"/>
  <c r="C35" i="5"/>
  <c r="D35" i="5"/>
  <c r="H28" i="5"/>
  <c r="L112" i="2"/>
  <c r="E32" i="3"/>
  <c r="J45" i="3"/>
  <c r="D45" i="3"/>
  <c r="E35" i="5" l="1"/>
  <c r="H27" i="5"/>
  <c r="H34" i="5" s="1"/>
  <c r="H36" i="5" s="1"/>
  <c r="G34" i="5"/>
  <c r="G36" i="5" s="1"/>
  <c r="D32" i="5"/>
  <c r="D30" i="5"/>
  <c r="D31" i="5"/>
  <c r="D33" i="5"/>
  <c r="D28" i="5"/>
  <c r="D29" i="5"/>
  <c r="D27" i="5"/>
  <c r="J27" i="5" s="1"/>
  <c r="K45" i="3"/>
  <c r="M46" i="3" s="1"/>
  <c r="E45" i="3"/>
  <c r="G37" i="5" l="1"/>
  <c r="H37" i="5"/>
  <c r="E30" i="5"/>
  <c r="K30" i="5" s="1"/>
  <c r="J30" i="5"/>
  <c r="E27" i="5"/>
  <c r="K27" i="5" s="1"/>
  <c r="E32" i="5"/>
  <c r="K32" i="5" s="1"/>
  <c r="J32" i="5"/>
  <c r="J29" i="5"/>
  <c r="E29" i="5"/>
  <c r="K29" i="5" s="1"/>
  <c r="J31" i="5"/>
  <c r="E31" i="5"/>
  <c r="K31" i="5" s="1"/>
  <c r="J28" i="5"/>
  <c r="E28" i="5"/>
  <c r="M28" i="5" s="1"/>
  <c r="J33" i="5"/>
  <c r="E33" i="5"/>
  <c r="D34" i="5"/>
  <c r="D36" i="5" l="1"/>
  <c r="D37" i="5"/>
  <c r="M31" i="5"/>
  <c r="M27" i="5"/>
  <c r="M29" i="5"/>
  <c r="M30" i="5"/>
  <c r="M32" i="5"/>
  <c r="J34" i="5"/>
  <c r="E34" i="5"/>
  <c r="K28" i="5"/>
  <c r="M33" i="5"/>
  <c r="K33" i="5"/>
  <c r="E36" i="5" l="1"/>
  <c r="E37" i="5"/>
  <c r="K34" i="5"/>
  <c r="K35" i="5" s="1"/>
</calcChain>
</file>

<file path=xl/sharedStrings.xml><?xml version="1.0" encoding="utf-8"?>
<sst xmlns="http://schemas.openxmlformats.org/spreadsheetml/2006/main" count="271" uniqueCount="168">
  <si>
    <t>INFORMACJE OGÓLNE</t>
  </si>
  <si>
    <t>planowany termin rozpoczęcia</t>
  </si>
  <si>
    <t>planowany termin zakończenia</t>
  </si>
  <si>
    <t>Data :</t>
  </si>
  <si>
    <t>Kwota inwestycji</t>
  </si>
  <si>
    <t>telefon:</t>
  </si>
  <si>
    <t>e-mail:</t>
  </si>
  <si>
    <t>Imię i nazwisko osoby sporządzającej dokument:</t>
  </si>
  <si>
    <t xml:space="preserve">    </t>
  </si>
  <si>
    <t>Telefon:</t>
  </si>
  <si>
    <t>KPO</t>
  </si>
  <si>
    <t>FERS</t>
  </si>
  <si>
    <t>RAZEM</t>
  </si>
  <si>
    <t>Nazwa i Adres Inwestycji</t>
  </si>
  <si>
    <t>LP.</t>
  </si>
  <si>
    <t>Wyszczególnienie zakresów rzeczowych</t>
  </si>
  <si>
    <t>ŁĄCZNIE</t>
  </si>
  <si>
    <t>Lp.</t>
  </si>
  <si>
    <t>ROK</t>
  </si>
  <si>
    <t>II kwartał</t>
  </si>
  <si>
    <t>III kwartał</t>
  </si>
  <si>
    <t>IV kwartał</t>
  </si>
  <si>
    <t>I kwartał</t>
  </si>
  <si>
    <t xml:space="preserve">Dane Instytucji opieki nad dziećmi w wieku                
do lat 3 </t>
  </si>
  <si>
    <t>Planowany okres realizacji inwestycji tworzenia nowych miejsc</t>
  </si>
  <si>
    <t>NIP/REGON</t>
  </si>
  <si>
    <t>VAT</t>
  </si>
  <si>
    <t>Wartość 
(netto)</t>
  </si>
  <si>
    <t>Wartość 
(brutto)</t>
  </si>
  <si>
    <t xml:space="preserve">Liczba TWORZONYCH miejsc </t>
  </si>
  <si>
    <t>Wartość</t>
  </si>
  <si>
    <t>netto</t>
  </si>
  <si>
    <t>brutto</t>
  </si>
  <si>
    <t>…</t>
  </si>
  <si>
    <t xml:space="preserve">Średnia kwota na utworzenie jednego miejsca </t>
  </si>
  <si>
    <t>Adres realizacji inwestycji (zadania):</t>
  </si>
  <si>
    <t>Nazwa instytucji opieki nad dziećmi w wieku do lat 3:</t>
  </si>
  <si>
    <r>
      <t>Rodzaj instytucji</t>
    </r>
    <r>
      <rPr>
        <i/>
        <sz val="10"/>
        <color theme="1"/>
        <rFont val="Calibri"/>
        <family val="2"/>
        <charset val="238"/>
        <scheme val="minor"/>
      </rPr>
      <t xml:space="preserve"> (żłobek / klub dziecięcy / dzienny opiekun)</t>
    </r>
  </si>
  <si>
    <t xml:space="preserve">II. OPIS ZADANIA - merytoryczny </t>
  </si>
  <si>
    <t>Wartość 
VAT</t>
  </si>
  <si>
    <t xml:space="preserve">Planowany termin realizacji danego zakresu rzeczowego </t>
  </si>
  <si>
    <t>Wydatki inne :</t>
  </si>
  <si>
    <t>Krajowy Plan Odbudowy i Zwiększenia Odporności (KPO)</t>
  </si>
  <si>
    <t xml:space="preserve">WYDATKI MAJĄTKOWE </t>
  </si>
  <si>
    <t>WYDATKI BIEŻĄCE</t>
  </si>
  <si>
    <t>RAZEM 
KWOTA NETTO 
(w zł)</t>
  </si>
  <si>
    <t>RAZEM 
KWOTA VAT
(w zł)</t>
  </si>
  <si>
    <t>RAZEM
 KWOTA BRUTTO 
(w zł)</t>
  </si>
  <si>
    <t xml:space="preserve"> Kwota NETTO 
(w zł)</t>
  </si>
  <si>
    <t>Kwota VAT
(w zł)</t>
  </si>
  <si>
    <t xml:space="preserve"> Kwota BRUTTO
(w zł)</t>
  </si>
  <si>
    <t>Program Fundusze Europejskie dla Rozwoju Społecznego 2021–2027 (FERS)</t>
  </si>
  <si>
    <t xml:space="preserve">A. Wg. Źródła finasowania </t>
  </si>
  <si>
    <t xml:space="preserve">Źródło finansowania </t>
  </si>
  <si>
    <t xml:space="preserve">Załącznik 1 do Umowy. Opis realizacji zadania - Informacje ogólne </t>
  </si>
  <si>
    <t>Załącznik 1 do Umowy. Opis realizacji zadania - Opis zadania</t>
  </si>
  <si>
    <t>Zał. nr 1 do Umowy. Opis realizacji zadania - Harmonogram</t>
  </si>
  <si>
    <t>Liczba tworzonych miejsc, w tym:</t>
  </si>
  <si>
    <r>
      <t xml:space="preserve">WYDATKI  NA </t>
    </r>
    <r>
      <rPr>
        <b/>
        <sz val="12"/>
        <color rgb="FFFF0000"/>
        <rFont val="Calibri"/>
        <family val="2"/>
        <charset val="238"/>
        <scheme val="minor"/>
      </rPr>
      <t>TWORZENIE</t>
    </r>
    <r>
      <rPr>
        <b/>
        <sz val="12"/>
        <rFont val="Calibri"/>
        <family val="2"/>
        <charset val="238"/>
        <scheme val="minor"/>
      </rPr>
      <t xml:space="preserve">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sz val="12"/>
        <color rgb="FFFF0000"/>
        <rFont val="Calibri"/>
        <family val="2"/>
        <charset val="238"/>
        <scheme val="minor"/>
      </rPr>
      <t>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OPIEKUNÓW)</t>
    </r>
  </si>
  <si>
    <t>RODZAJ WYDATKU</t>
  </si>
  <si>
    <t>1.</t>
  </si>
  <si>
    <t>2.</t>
  </si>
  <si>
    <t>3.</t>
  </si>
  <si>
    <t xml:space="preserve">Adaptacja zgodna z zasadami uniwersalnego projektowania </t>
  </si>
  <si>
    <t>4.</t>
  </si>
  <si>
    <t>5.</t>
  </si>
  <si>
    <t>6.</t>
  </si>
  <si>
    <t>7.</t>
  </si>
  <si>
    <t xml:space="preserve">Promocja oraz informacja o realizacji zadania </t>
  </si>
  <si>
    <t>OGÓŁEM:</t>
  </si>
  <si>
    <t xml:space="preserve">Koszt jednostkowy </t>
  </si>
  <si>
    <t>Średnia wysokość podatku VAT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</si>
  <si>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 kwota 12.410,00 zł)</t>
    </r>
  </si>
  <si>
    <t xml:space="preserve">*/ należy wybrać z listy  </t>
  </si>
  <si>
    <t>**/ należy podać nazwę wydatku</t>
  </si>
  <si>
    <t xml:space="preserve">Nazwa  i adres instytucji                           </t>
  </si>
  <si>
    <t>Kwota przyznancyh środków z FERS (kwota BRUTTO)</t>
  </si>
  <si>
    <t>Planowana liczba tworzonych miejsc ze środki  FERS</t>
  </si>
  <si>
    <t xml:space="preserve">Planowana liczba tworzonych miejsc ze środki KPO </t>
  </si>
  <si>
    <t xml:space="preserve">Dane Wnioskodawcy </t>
  </si>
  <si>
    <t xml:space="preserve">Imie i nazwisko własciciela </t>
  </si>
  <si>
    <t xml:space="preserve">Adres zamieszakania właściciela </t>
  </si>
  <si>
    <t>Nazwa firmy:</t>
  </si>
  <si>
    <t xml:space="preserve">Imię i  Nazwisko oraz pełniona funkcja osoby uprawnionej </t>
  </si>
  <si>
    <t>Siedziba firmy:</t>
  </si>
  <si>
    <t>Czy jest płatnikiem VAT</t>
  </si>
  <si>
    <t>Nazwa i  Adres Podmiotu</t>
  </si>
  <si>
    <r>
      <t>Rodzaj wydatku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(majątkowy \ bieżący)</t>
    </r>
  </si>
  <si>
    <r>
      <t>Źródło finasowania</t>
    </r>
    <r>
      <rPr>
        <b/>
        <sz val="14"/>
        <color rgb="FFFF0000"/>
        <rFont val="Calibri"/>
        <family val="2"/>
        <charset val="238"/>
        <scheme val="minor"/>
      </rPr>
      <t xml:space="preserve">*
</t>
    </r>
    <r>
      <rPr>
        <sz val="11"/>
        <color theme="1"/>
        <rFont val="Calibri"/>
        <family val="2"/>
        <charset val="238"/>
        <scheme val="minor"/>
      </rPr>
      <t>(KPO/FERS)</t>
    </r>
  </si>
  <si>
    <t>Imię i  Nazwisko oraz pełniona funkcja osoby uprawnionej</t>
  </si>
  <si>
    <r>
      <t xml:space="preserve">1. </t>
    </r>
    <r>
      <rPr>
        <i/>
        <sz val="10"/>
        <rFont val="Calibri"/>
        <family val="2"/>
        <charset val="238"/>
        <scheme val="minor"/>
      </rPr>
      <t xml:space="preserve">Adaptacja zgodna z zasadami uniwersalnego projektowania </t>
    </r>
  </si>
  <si>
    <r>
      <t xml:space="preserve">4. </t>
    </r>
    <r>
      <rPr>
        <i/>
        <sz val="10"/>
        <rFont val="Calibri"/>
        <family val="2"/>
        <charset val="238"/>
        <scheme val="minor"/>
      </rPr>
      <t>Wyposażenie i montaż placu zabaw</t>
    </r>
  </si>
  <si>
    <r>
      <t xml:space="preserve">5. </t>
    </r>
    <r>
      <rPr>
        <i/>
        <sz val="10"/>
        <rFont val="Calibri"/>
        <family val="2"/>
        <charset val="238"/>
        <scheme val="minor"/>
      </rPr>
      <t xml:space="preserve">Dostosowanie otoczenie instytucji </t>
    </r>
  </si>
  <si>
    <r>
      <t xml:space="preserve">6. </t>
    </r>
    <r>
      <rPr>
        <i/>
        <sz val="10"/>
        <rFont val="Calibri"/>
        <family val="2"/>
        <charset val="238"/>
        <scheme val="minor"/>
      </rPr>
      <t xml:space="preserve">Promocja oraz informacja o realizacji zadania </t>
    </r>
  </si>
  <si>
    <r>
      <t xml:space="preserve">7. </t>
    </r>
    <r>
      <rPr>
        <i/>
        <sz val="10"/>
        <rFont val="Calibri"/>
        <family val="2"/>
        <charset val="238"/>
        <scheme val="minor"/>
      </rPr>
      <t>Inne** /</t>
    </r>
  </si>
  <si>
    <r>
      <t xml:space="preserve">3. </t>
    </r>
    <r>
      <rPr>
        <i/>
        <sz val="10"/>
        <rFont val="Calibri"/>
        <family val="2"/>
        <charset val="238"/>
        <scheme val="minor"/>
      </rPr>
      <t>Zakup - stanowiący wyposażenie instytycji opieki np. zabawek, pomocy do prowadzenia zajęć opiekuńczo-wychowawczych i edukacyjnych</t>
    </r>
  </si>
  <si>
    <r>
      <t xml:space="preserve">2. </t>
    </r>
    <r>
      <rPr>
        <i/>
        <sz val="10"/>
        <rFont val="Calibri"/>
        <family val="2"/>
        <charset val="238"/>
        <scheme val="minor"/>
      </rPr>
      <t xml:space="preserve">Zakup i montaż wyposażenia np. meble, wyposażenie kuchni </t>
    </r>
  </si>
  <si>
    <r>
      <t>Zakup i montaż wyposażenia</t>
    </r>
    <r>
      <rPr>
        <i/>
        <sz val="10"/>
        <rFont val="Calibri"/>
        <family val="2"/>
        <charset val="238"/>
        <scheme val="minor"/>
      </rPr>
      <t xml:space="preserve"> 
np. meble</t>
    </r>
  </si>
  <si>
    <t>Wyposażenie i montaż placu zabaw</t>
  </si>
  <si>
    <t xml:space="preserve">Dostosowanie otoczenie instytucji </t>
  </si>
  <si>
    <t>Inne** /</t>
  </si>
  <si>
    <t xml:space="preserve"> Adaptacja zgodna z zasadami uniwersalnego projektowania </t>
  </si>
  <si>
    <r>
      <t>Zakup i montaż wyposażenia</t>
    </r>
    <r>
      <rPr>
        <b/>
        <i/>
        <sz val="10"/>
        <rFont val="Calibri"/>
        <family val="2"/>
        <charset val="238"/>
        <scheme val="minor"/>
      </rPr>
      <t xml:space="preserve"> 
np. meble</t>
    </r>
  </si>
  <si>
    <r>
      <t>Nr kalkulacji kosztów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
</t>
    </r>
  </si>
  <si>
    <t>Nazwa Podmiotu</t>
  </si>
  <si>
    <t>majątkowy</t>
  </si>
  <si>
    <t>bieżący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</si>
  <si>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(max. kwota  12.410 zł)</t>
    </r>
  </si>
  <si>
    <r>
      <t xml:space="preserve">NALEŻY WYPEŁNIĆ </t>
    </r>
    <r>
      <rPr>
        <b/>
        <sz val="16"/>
        <color theme="9" tint="-0.249977111117893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</si>
  <si>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t>III. OPIS ZADANIA - terminy realizacji</t>
  </si>
  <si>
    <t>IV. HARMONOGRAM - przekazywania dotacji</t>
  </si>
  <si>
    <t xml:space="preserve">V. KALKULACJA KOSZTÓW </t>
  </si>
  <si>
    <t>VI. PODSUMOWANIE</t>
  </si>
  <si>
    <r>
      <t>Zakup - stanowiący wyposażenie instytycji opieki np</t>
    </r>
    <r>
      <rPr>
        <i/>
        <sz val="10"/>
        <rFont val="Calibri"/>
        <family val="2"/>
        <charset val="238"/>
        <scheme val="minor"/>
      </rPr>
      <t>. zabawek, pomocy do prowadzenia zajęć opiekuńczo-wychowawczych i edukacyjnych</t>
    </r>
  </si>
  <si>
    <r>
      <t xml:space="preserve">Maksymalny okres na tworzenie nowych miejsc - 2 lata od ostatniego dnia na złożenie oświadczenia o przyjęciu środków
</t>
    </r>
    <r>
      <rPr>
        <b/>
        <i/>
        <sz val="14"/>
        <color rgb="FFC00000"/>
        <rFont val="Calibri"/>
        <family val="2"/>
        <charset val="238"/>
        <scheme val="minor"/>
      </rPr>
      <t xml:space="preserve"> (pkt. 5.4.1 programu)</t>
    </r>
  </si>
  <si>
    <r>
      <t xml:space="preserve">NALEŻY WYPEŁNIĆ </t>
    </r>
    <r>
      <rPr>
        <b/>
        <sz val="20"/>
        <color rgb="FF008000"/>
        <rFont val="Calibri"/>
        <family val="2"/>
        <charset val="238"/>
        <scheme val="minor"/>
      </rPr>
      <t>ZIELONE</t>
    </r>
    <r>
      <rPr>
        <b/>
        <sz val="20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POLA</t>
    </r>
  </si>
  <si>
    <t>Lista wyborów</t>
  </si>
  <si>
    <t>PROSZĘ NIE WYPEŁNIAĆ TEGO ARKUSZA</t>
  </si>
  <si>
    <r>
      <t xml:space="preserve">ZAPOTRZEBOWANIA NA ŚRODKI FINASOWE NA </t>
    </r>
    <r>
      <rPr>
        <b/>
        <sz val="11"/>
        <color rgb="FFFF000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</t>
    </r>
    <r>
      <rPr>
        <b/>
        <i/>
        <sz val="11"/>
        <color rgb="FFC00000"/>
        <rFont val="Calibri"/>
        <family val="2"/>
        <charset val="238"/>
        <scheme val="minor"/>
      </rPr>
      <t xml:space="preserve"> DO DNIA WPISU </t>
    </r>
    <r>
      <rPr>
        <i/>
        <sz val="11"/>
        <rFont val="Calibri"/>
        <family val="2"/>
        <charset val="238"/>
        <scheme val="minor"/>
      </rPr>
      <t>DO REJESTRU ŻŁOBKÓW I KLUBÓW DZIECIĘCYCH ORAZ WYKAZU DZIENNYCH OPIEKUNÓW w okresie prowadzenia działalności gospodarczej)</t>
    </r>
  </si>
  <si>
    <t xml:space="preserve"> Imię i  Nazwisko oraz pełniona funkcja osoby/osób  
uprawnionych do złożenia dokumentu )</t>
  </si>
  <si>
    <t>Kwota przyznancyh środków z KPO (kwota BRUTTO)</t>
  </si>
  <si>
    <t xml:space="preserve"> HARMONOGRAM RZECZOWO-FINANSOWY ZADANIA</t>
  </si>
  <si>
    <t>Załącznik 1 do Umowy. Opis realizacji zadania - Termin realizacji zadania</t>
  </si>
  <si>
    <r>
      <t xml:space="preserve">Legenda Kalkulacji Kosztów 
</t>
    </r>
    <r>
      <rPr>
        <i/>
        <sz val="14"/>
        <color theme="1"/>
        <rFont val="Calibri"/>
        <family val="2"/>
        <charset val="238"/>
        <scheme val="minor"/>
      </rPr>
      <t>( pkt. 4.1.1 oraz 4.2.2 Programu MALUCH+ )</t>
    </r>
  </si>
  <si>
    <t>Zał. nr 1 do Umowy.  Opis realizacji zadania -Kalkulacja kosztów</t>
  </si>
  <si>
    <t xml:space="preserve">PROSZĘ NIE UZUPEŁNIAĆ TEGO ARKUSZA </t>
  </si>
  <si>
    <t>OCENA EFEKTYWNOŚCI INWESTYCJI, W TYM OCENA EKONOMICZNEJ EFEKTYWNOŚCI</t>
  </si>
  <si>
    <t>Należy wykazać, że realizacja inwestycji jest zasadna w kontekście działalności jednostki i potrzeb społeczności lokalnej; należy określić, jakie skutki zostaną wygenerowane poprzez realizację danej inwestycji (należy wykazać, w jaki sposób zostanie podniesiona jakość świadczonych usług, bądź wzrost dostępności miejsc opieki nad dziećmi w wieku do lat 3) i jak się one odnoszą do niezbędnych nakładów inwestycyjnych; należy porównać stan obecny ze stanem oczekiwanym po realizacji inwestycji.</t>
  </si>
  <si>
    <t>Należy wskazać, czy w ramach inwestycji tworzone są wyłącznie miejsca opieki nad dziećmi do lat 3 , czy jest ona wykonywana w obrębie jakiegoś większego zadania lub czy nowo utworzone miejsca opieki tworzone są w już istniejącej instytucji. 
Jeżeli instytucja funkcjonować będzie w obiekcie mieszczącym również inne funkcje użytkowe, należy wskazać dodatkowo metraż i przeznaczenie części wspólnych, jak również opisać, w jaki sposób zostanie zachowana odrębność instytucji opieki nad dziećmi do lat 3 oraz  należy sporządzić opis metodologii czytelnego wyodrębnienia wydatków kwalifikowalnych na tworzenie miejsc opieki dla dzieci do lat 3.
Należy wskazać liczbę utworzonych miejsc, opis sposobu wykonania zaplanowanych prac, w przypadku zwiększenia liczby miejsc należy podać aktualną liczbę miejsc oraz wyszczególnienie kosztów dot. części wspólnych (przypadające na nowe i już istniejące miejsca).
Wskazać całkowita powierzchnia budynku/lokali, w którym zostanie utworzona instytucja opieki (w m2) oraz powierzchnię budynku/lokalu objętym programem  (w m2).
Wskazać kategorię oraz wydatki/koszty w przypadku, gdy utworzenie nowej instytucji opieki jest częścią większej inwestycji, np. termomodernizacji całego budynku, wymiany instalacji elektrycznej w całym budynku, wspólne wejście do budynku, wspólna winda itp. - wydatki/koszty należy obliczyć proporcjonalnie tj. powierzchnia objęta dofinansowaniem względem powierzchni ogólnej  lub wpisać "nie dotyczy", o ile takie wydatki/koszty nie występują.</t>
  </si>
  <si>
    <t>Należy podać obowiązkowo całościowy metraż obiektu oraz liczbę pomieszczeń, ich przeznaczenie i metraż.  
Należy opisać jakie efekty rzeczowe oraz jakie rezultaty zostaną osiągnięte dzięki inwestycji.
Należy podać powierzchnię gruntów/działek, na której zlokalizowany będzie /jest budynek/lokal (w m2) i sposób jego dostosowania (np. plac zabaw/ ogród) oraz zagodspodarowania otoczenia nowej instytucji opieki, np. ogrodzenie, chodniki.</t>
  </si>
  <si>
    <t>ADAPTACJI (poz. nr 1 Kalkulacji kosztów )</t>
  </si>
  <si>
    <t>ZAKUPU WYPOSAŻENIA INSTYTUCJI, O KTÓRYM MOWA W PKT.4.1.2  LUB 4.2.1 PROGRAMU  
(poz. nr 3 Kalkulacji kosztów )</t>
  </si>
  <si>
    <t>ZAKUPU WYPOSAŻENIA I MONTAŻU PLACU ZABAW, 
(poz. nr 4 Kalkulacji kosztów )</t>
  </si>
  <si>
    <t>WYDATKÓW ZWIĄZANYCH Z DOSTOSOWANIEM OTOCZENIA INSTYTUCJI,  
(poz. nr 5 Kalkulacji kosztów )</t>
  </si>
  <si>
    <t>WYDATKÓW ZWIĄZANYCH Z PROMOCJĄ ORAZ INFORMACJĄ 
(poz. nr 6 Kalkulacji kosztów )</t>
  </si>
  <si>
    <t>WYDATKÓW INNYCH, O KTÓRYM MOWA W PKT.4.1.2  LUB 4.2.1 PROGRAMU  
(poz. nr 7 Kalkulacji kosztów )</t>
  </si>
  <si>
    <t>ZAKUPU I MONTAŻU WYPOSAŻENIA, O KTÓRYM MOWA W PKT.4.1.2  LUB 4.2.1 PROGRAMU  
(poz. nr 2 Kalkulacji kosztów )</t>
  </si>
  <si>
    <t>Dotyczy wydatków związanych z promocją i informacją wynikające ze Strategii Promocji i Informacji Krajowego Plany Odbudowy i Zwiększenia Odporności lub o której mowa w pkt. 9.3.3.2. Programu.</t>
  </si>
  <si>
    <t xml:space="preserve">Należy wymienić wydatki inne . </t>
  </si>
  <si>
    <r>
      <t xml:space="preserve">OPIS STANU INSTYTUCJI </t>
    </r>
    <r>
      <rPr>
        <b/>
        <sz val="11"/>
        <rFont val="Calibri"/>
        <family val="2"/>
        <charset val="238"/>
        <scheme val="minor"/>
      </rPr>
      <t xml:space="preserve">PRZED ROZPOCZĘCIEM INWESTYCJI </t>
    </r>
    <r>
      <rPr>
        <sz val="11"/>
        <rFont val="Calibri"/>
        <family val="2"/>
        <charset val="238"/>
        <scheme val="minor"/>
      </rPr>
      <t xml:space="preserve">
</t>
    </r>
  </si>
  <si>
    <t xml:space="preserve">INFORMACJA O SAMODZIELNOŚCI  OBIEKTU BĘDĄCEGO PRZEDMIOTEM INWESTYCJI
ORAZ 
KATEGORIA I PROPORCJA ROZLICZANIA WYDATKÓW/KOSZTÓW WSPÓLNYCH DLA INSTYTUCJI ZLOKALIZOWANYCH W BUDYNKU/LOKALU </t>
  </si>
  <si>
    <t xml:space="preserve">PLANOWANE EFEKTY
 RZECZOWE INWESTYCJI PO ZAKOŃCZENIU ZADANIA
</t>
  </si>
  <si>
    <t xml:space="preserve">PLANOWANY   ZAKRES RZECZOWY INWESTYCJI W CZĘŚCI ODNOSZĄCEJ SIĘ:
</t>
  </si>
  <si>
    <t xml:space="preserve">Proszę opisać, jakiego rodzaju prace zostaną wykonane w ramach adaptacji  inwestycji zgodna z zasadami uniwersalnego projektowania budowlanej. Odrębnie wskazać jakiego rodzaju prace remontowe będą wykonywane  (zaleca się wyszczególnienie w punktach) lub oznaczyć, że roboty takie nie będą wykonywane. 
Zakres rzeczowy musi być zgodny z zakresem rzeczowym umieszczonym w harmonogramie!!! </t>
  </si>
  <si>
    <t>Należy opisać w punktach,  wydatki związane z zakupem wyposażenia i montażu placu zabaw wraz z bezpieczną nawierzchnią,</t>
  </si>
  <si>
    <t>Należy wymienić wydatki związane z dostosowaniem otoczenia instytucji opieki do jej prowadzenia np. utworzenie altany śmietnikowej, chodnika, ogrodzenia, zieleni.</t>
  </si>
  <si>
    <t>Jeżeli środki na zadanie będą pochodziły z innych źródeł, niż dofinansowanie, wskazać 
w jakiej wysokości i zakresie środki zostaną przeznaczone na zadanie oraz z jakich źródeł będą pochodzić
lub wpisać "nie dotyczy".</t>
  </si>
  <si>
    <r>
      <t xml:space="preserve">Proszę opisać, co przed rozpoczęciem inwestycji znajduje się w jej miejscu – jeśli obiekt budowlany będzie wznoszony, jakie są istniejące uwarunkowania (stan zagospodarowania działki, media, itp.). 
W przypadku przebudowy, rozbudowy lub prac adaptacyjnych – możliwe dokładny opis istniejącego budynku z uwzględnieniem pomieszczeń, ciągów komunikacyjnych, zagospodarowania działki, funkcjonowania lub braku parkingu, utwardzonych ciągów pieszych, ogrodzenia, placu zabaw. Całkowita powierzchnia budynku/lokali (w m2).
W każdym wypadku konieczne jest wskazanie zaawansowania jeśli chodzi o dokumentację zadania – czy inwestor posiada prawo do dysponowania nieruchomością wraz ze wskazaniem źródeł tego prawa, czy posiada projekt budowy lub prac budowlanych, czy posiada niezbędne zgody i pozwolenia, czy prowadzone były jakiekolwiek rozstrzygnięcia w zakresie przetargu i wyłonienia wykonawcy – jeśli nie ma obowiązku posiadania wyżej wymienionych dokumentów – opisać jaka jest przyczyna ich niewytworzenia – jeśli to możliwe, ze wskazaniem podstawy prawnej.
</t>
    </r>
    <r>
      <rPr>
        <i/>
        <sz val="11"/>
        <color rgb="FFC00000"/>
        <rFont val="Calibri"/>
        <family val="2"/>
        <charset val="238"/>
        <scheme val="minor"/>
      </rPr>
      <t>Ponadto, należy załączyć : 
1) minimum 5 zdjęć przedstawiających teren pod zabudowę i/lub zagospodarowanie terenu w ramach zadania (np. pod plac zabaw, zieleń, ogrodzenie, chodnik) lub 
2) minimum 5 zdjęć przedstawiających nieruchomość (grunt, budynek, lokal) przeznaczoną na zakup wraz z otoczeniem lub
3) minimum 5 zdjęć przedstawiających istniejący budynek przeznaczony na renowację lub do adaptacji 
(tj. dostosowania dla potrzeb dzieci) wraz z otoczeniem lub
4) rzut budynku / lokalu ze wszystkimi pomieszczeniami, których dotyczy realizacja zadania w zakresie renowacji lub adaptacji – obligatoryjnie</t>
    </r>
  </si>
  <si>
    <t xml:space="preserve">DANE O PLANOWANYCH ŚRODKACH FINANSOWYCH I ICH ŹRÓDŁACH NIEZBĘDNYCH DO REALIZACJI ZADANIA </t>
  </si>
  <si>
    <t>(pieczęć, Imię i  Nazwisko oraz pełniona funkcja osoby uprawnionej do reprezentowania podmiotu)</t>
  </si>
  <si>
    <t xml:space="preserve">Tytuł prawny do lokalu, w którym planowana jest inwestycja (najm/ własność).
 Proszę wskazać rodzaj np. wyciąg z Ksiąg Wieczystych, umowę dzierżawy, najmu, akt notarialny. 
</t>
  </si>
  <si>
    <t xml:space="preserve">Jeśli w już funkcjonującej to ile miejsc opieki znajdowało się w pw. instytucji na dzień 19.01.2023 ? </t>
  </si>
  <si>
    <r>
      <t>Oświadczam, iż realizując zadanie</t>
    </r>
    <r>
      <rPr>
        <b/>
        <sz val="12"/>
        <color rgb="FFC00000"/>
        <rFont val="Calibri"/>
        <family val="2"/>
        <charset val="238"/>
        <scheme val="minor"/>
      </rPr>
      <t xml:space="preserve"> *</t>
    </r>
  </si>
  <si>
    <r>
      <rPr>
        <b/>
        <sz val="11"/>
        <color rgb="FFFF0000"/>
        <rFont val="Calibri"/>
        <family val="2"/>
        <charset val="238"/>
        <scheme val="minor"/>
      </rPr>
      <t>nie ma</t>
    </r>
    <r>
      <rPr>
        <sz val="11"/>
        <color rgb="FFFF0000"/>
        <rFont val="Calibri"/>
        <family val="2"/>
        <charset val="238"/>
        <scheme val="minor"/>
      </rPr>
      <t xml:space="preserve"> prawnej możliwości odzyskania poniesionego kosztu podatku od towarów i usług</t>
    </r>
  </si>
  <si>
    <r>
      <rPr>
        <b/>
        <sz val="11"/>
        <color rgb="FFFF0000"/>
        <rFont val="Calibri"/>
        <family val="2"/>
        <charset val="238"/>
        <scheme val="minor"/>
      </rPr>
      <t>ma</t>
    </r>
    <r>
      <rPr>
        <sz val="11"/>
        <color rgb="FFFF0000"/>
        <rFont val="Calibri"/>
        <family val="2"/>
        <charset val="238"/>
        <scheme val="minor"/>
      </rPr>
      <t xml:space="preserve"> prawną możliwość odzyskania poniesionego kosztu podatku od towarów i usług</t>
    </r>
  </si>
  <si>
    <t>Nazwa i Adres Instytucji</t>
  </si>
  <si>
    <t>Należy opisać w punktach planowane do zakupu i montażu wyposażenie (w tym m. in. meble, wyposażenie wypoczynkowe, wyposażenie sanitarne, wyposażenie kuchenne,), szacując odrębnie jego koszt.</t>
  </si>
  <si>
    <t>Należy opisać w punktach,  wydatki związane z zakupem wyposażenia  np. zabawki, pomocy do prowadzenia zajęć opiekuńczo-wychowawczych, specjalistycznego sprzętu wspomagania rozwoju  oraz do prowadzenia terapii dzieci ze specjalnymi potrzebami, ze szczególnym uwzględnieniem sprzętu dla dzieci ze specjalnymi potrzebami edukacyjnymi</t>
  </si>
  <si>
    <t>Środki europejskie  
 (82,52% * FERS)</t>
  </si>
  <si>
    <t>Współfinansowanie krajowe środków europejskich  
(17,48%*FERS)</t>
  </si>
  <si>
    <t>RAZEM 
Środki europejskie  
 (82,52% * FERS)
(w zł)</t>
  </si>
  <si>
    <t>RAZEM
Współfinansowanie krajowe środków europejskich  
(17,48%*FERS)
(w zł)</t>
  </si>
  <si>
    <t xml:space="preserve"> Kwota FERS
(w zł), w tym </t>
  </si>
  <si>
    <t>RAZEM
 KWOTA FERS</t>
  </si>
  <si>
    <t>RAZEM
 KWOTA FERS
(w zł)</t>
  </si>
  <si>
    <t>Całkowity wartość kosztorysowa inwestycji  
(kwota BRUTTO)</t>
  </si>
  <si>
    <t>Czy nowe miejsca opieki tworzone będą w nowej instytucji czy już funkcjonującej instytucji?</t>
  </si>
  <si>
    <t xml:space="preserve">Proszę wskazać termin obowiązywania umowy (od-do).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</si>
</sst>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sz val="20"/>
      <color rgb="FF008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FF00"/>
      </right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6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Protection="1"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 applyProtection="1">
      <alignment horizontal="center" vertical="center" wrapText="1"/>
      <protection locked="0"/>
    </xf>
    <xf numFmtId="4" fontId="2" fillId="3" borderId="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4" fillId="0" borderId="0" xfId="0" applyFont="1"/>
    <xf numFmtId="4" fontId="14" fillId="0" borderId="0" xfId="0" applyNumberFormat="1" applyFon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locked="0"/>
    </xf>
    <xf numFmtId="0" fontId="7" fillId="0" borderId="0" xfId="2" applyFont="1" applyAlignment="1" applyProtection="1">
      <alignment vertical="top"/>
      <protection locked="0"/>
    </xf>
    <xf numFmtId="0" fontId="3" fillId="0" borderId="0" xfId="0" applyFont="1"/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6" fillId="6" borderId="1" xfId="2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4" fontId="14" fillId="5" borderId="1" xfId="0" applyNumberFormat="1" applyFont="1" applyFill="1" applyBorder="1"/>
    <xf numFmtId="0" fontId="6" fillId="9" borderId="1" xfId="2" applyFont="1" applyFill="1" applyBorder="1" applyAlignment="1" applyProtection="1">
      <alignment horizontal="center" vertical="center" wrapText="1"/>
      <protection locked="0"/>
    </xf>
    <xf numFmtId="0" fontId="6" fillId="10" borderId="1" xfId="2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0" fillId="5" borderId="1" xfId="0" applyNumberFormat="1" applyFill="1" applyBorder="1" applyAlignment="1">
      <alignment horizontal="right" vertical="center"/>
    </xf>
    <xf numFmtId="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15" fillId="4" borderId="0" xfId="1" applyFont="1" applyFill="1" applyAlignment="1" applyProtection="1">
      <alignment horizontal="left" vertical="center"/>
      <protection locked="0"/>
    </xf>
    <xf numFmtId="0" fontId="6" fillId="4" borderId="0" xfId="1" applyFont="1" applyFill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wrapText="1"/>
      <protection locked="0"/>
    </xf>
    <xf numFmtId="0" fontId="21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Border="1" applyProtection="1">
      <protection locked="0"/>
    </xf>
    <xf numFmtId="0" fontId="26" fillId="13" borderId="0" xfId="0" applyFont="1" applyFill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Protection="1">
      <protection locked="0"/>
    </xf>
    <xf numFmtId="0" fontId="2" fillId="0" borderId="0" xfId="0" applyFont="1" applyProtection="1">
      <protection locked="0"/>
    </xf>
    <xf numFmtId="4" fontId="6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4" fontId="3" fillId="13" borderId="1" xfId="0" applyNumberFormat="1" applyFont="1" applyFill="1" applyBorder="1" applyAlignment="1" applyProtection="1">
      <alignment horizontal="right" vertical="center"/>
      <protection locked="0"/>
    </xf>
    <xf numFmtId="4" fontId="2" fillId="13" borderId="1" xfId="0" applyNumberFormat="1" applyFont="1" applyFill="1" applyBorder="1" applyAlignment="1" applyProtection="1">
      <alignment horizontal="right" vertical="center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15" fillId="4" borderId="14" xfId="1" applyFont="1" applyFill="1" applyBorder="1" applyAlignment="1" applyProtection="1">
      <alignment horizontal="right" vertical="center" wrapText="1"/>
      <protection locked="0"/>
    </xf>
    <xf numFmtId="4" fontId="6" fillId="3" borderId="14" xfId="2" applyNumberFormat="1" applyFont="1" applyFill="1" applyBorder="1" applyAlignment="1" applyProtection="1">
      <alignment horizontal="right" vertical="center" wrapText="1"/>
      <protection locked="0"/>
    </xf>
    <xf numFmtId="4" fontId="3" fillId="3" borderId="14" xfId="0" applyNumberFormat="1" applyFont="1" applyFill="1" applyBorder="1" applyAlignment="1" applyProtection="1">
      <alignment horizontal="right" vertical="center"/>
      <protection locked="0"/>
    </xf>
    <xf numFmtId="4" fontId="3" fillId="13" borderId="14" xfId="0" applyNumberFormat="1" applyFont="1" applyFill="1" applyBorder="1" applyAlignment="1" applyProtection="1">
      <alignment horizontal="right" vertical="center"/>
      <protection locked="0"/>
    </xf>
    <xf numFmtId="4" fontId="2" fillId="13" borderId="14" xfId="0" applyNumberFormat="1" applyFont="1" applyFill="1" applyBorder="1" applyAlignment="1" applyProtection="1">
      <alignment horizontal="right" vertical="center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right" vertical="center" wrapText="1"/>
      <protection locked="0"/>
    </xf>
    <xf numFmtId="4" fontId="6" fillId="3" borderId="7" xfId="2" applyNumberFormat="1" applyFont="1" applyFill="1" applyBorder="1" applyAlignment="1" applyProtection="1">
      <alignment horizontal="right" vertical="center" wrapText="1"/>
      <protection locked="0"/>
    </xf>
    <xf numFmtId="4" fontId="3" fillId="3" borderId="7" xfId="0" applyNumberFormat="1" applyFont="1" applyFill="1" applyBorder="1" applyAlignment="1" applyProtection="1">
      <alignment horizontal="right" vertical="center"/>
      <protection locked="0"/>
    </xf>
    <xf numFmtId="4" fontId="3" fillId="13" borderId="7" xfId="0" applyNumberFormat="1" applyFont="1" applyFill="1" applyBorder="1" applyAlignment="1" applyProtection="1">
      <alignment horizontal="right" vertical="center"/>
      <protection locked="0"/>
    </xf>
    <xf numFmtId="4" fontId="2" fillId="13" borderId="7" xfId="0" applyNumberFormat="1" applyFont="1" applyFill="1" applyBorder="1" applyAlignment="1" applyProtection="1">
      <alignment horizontal="right" vertical="center"/>
      <protection locked="0"/>
    </xf>
    <xf numFmtId="4" fontId="15" fillId="13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13" borderId="1" xfId="1" applyNumberFormat="1" applyFont="1" applyFill="1" applyBorder="1" applyAlignment="1">
      <alignment horizontal="right" vertical="center" wrapText="1"/>
    </xf>
    <xf numFmtId="4" fontId="15" fillId="3" borderId="1" xfId="1" applyNumberFormat="1" applyFont="1" applyFill="1" applyBorder="1" applyAlignment="1" applyProtection="1">
      <alignment horizontal="right" vertical="center" wrapText="1"/>
      <protection locked="0"/>
    </xf>
    <xf numFmtId="10" fontId="15" fillId="13" borderId="1" xfId="3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1" applyNumberFormat="1" applyFont="1" applyAlignment="1" applyProtection="1">
      <alignment horizontal="right" vertical="center" wrapText="1"/>
      <protection locked="0"/>
    </xf>
    <xf numFmtId="4" fontId="6" fillId="0" borderId="0" xfId="1" applyNumberFormat="1" applyFont="1" applyAlignment="1">
      <alignment horizontal="right" vertical="center" wrapText="1"/>
    </xf>
    <xf numFmtId="0" fontId="15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3" fontId="7" fillId="0" borderId="0" xfId="1" applyNumberFormat="1" applyFont="1" applyAlignment="1" applyProtection="1">
      <alignment horizontal="right" vertical="top" wrapText="1"/>
      <protection locked="0"/>
    </xf>
    <xf numFmtId="3" fontId="6" fillId="0" borderId="0" xfId="1" applyNumberFormat="1" applyFont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 vertical="center" wrapText="1"/>
    </xf>
    <xf numFmtId="0" fontId="6" fillId="0" borderId="42" xfId="2" applyFont="1" applyBorder="1" applyAlignment="1" applyProtection="1">
      <alignment horizontal="center" wrapText="1"/>
      <protection locked="0"/>
    </xf>
    <xf numFmtId="0" fontId="2" fillId="0" borderId="44" xfId="0" applyFont="1" applyBorder="1" applyAlignment="1">
      <alignment horizontal="right" vertical="center" wrapText="1"/>
    </xf>
    <xf numFmtId="4" fontId="27" fillId="0" borderId="0" xfId="1" applyNumberFormat="1" applyFont="1" applyAlignment="1">
      <alignment horizontal="right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4" fontId="27" fillId="0" borderId="0" xfId="1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4" fontId="28" fillId="0" borderId="0" xfId="1" applyNumberFormat="1" applyFont="1" applyAlignment="1">
      <alignment horizontal="right" vertical="center" wrapText="1"/>
    </xf>
    <xf numFmtId="0" fontId="20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4" borderId="1" xfId="1" applyFont="1" applyFill="1" applyBorder="1" applyAlignment="1" applyProtection="1">
      <alignment horizontal="right" vertical="center"/>
      <protection locked="0"/>
    </xf>
    <xf numFmtId="0" fontId="18" fillId="0" borderId="0" xfId="0" applyFont="1"/>
    <xf numFmtId="4" fontId="15" fillId="13" borderId="7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0" xfId="0" applyNumberFormat="1" applyFont="1" applyProtection="1">
      <protection locked="0"/>
    </xf>
    <xf numFmtId="0" fontId="14" fillId="14" borderId="45" xfId="0" applyFont="1" applyFill="1" applyBorder="1"/>
    <xf numFmtId="0" fontId="14" fillId="0" borderId="45" xfId="0" applyFont="1" applyBorder="1" applyAlignment="1">
      <alignment horizontal="left"/>
    </xf>
    <xf numFmtId="0" fontId="14" fillId="0" borderId="45" xfId="0" applyFont="1" applyBorder="1"/>
    <xf numFmtId="0" fontId="0" fillId="0" borderId="0" xfId="0" applyAlignment="1">
      <alignment horizontal="left" indent="1"/>
    </xf>
    <xf numFmtId="4" fontId="6" fillId="6" borderId="14" xfId="1" applyNumberFormat="1" applyFont="1" applyFill="1" applyBorder="1" applyAlignment="1" applyProtection="1">
      <alignment horizontal="right" vertical="center" wrapText="1"/>
      <protection locked="0"/>
    </xf>
    <xf numFmtId="4" fontId="6" fillId="6" borderId="7" xfId="1" applyNumberFormat="1" applyFont="1" applyFill="1" applyBorder="1" applyAlignment="1" applyProtection="1">
      <alignment horizontal="right" vertical="center" wrapText="1"/>
      <protection locked="0"/>
    </xf>
    <xf numFmtId="4" fontId="6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3" fillId="4" borderId="7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4" fontId="3" fillId="3" borderId="10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2" xfId="0" applyNumberFormat="1" applyFont="1" applyFill="1" applyBorder="1"/>
    <xf numFmtId="0" fontId="3" fillId="13" borderId="14" xfId="0" applyFont="1" applyFill="1" applyBorder="1" applyAlignment="1">
      <alignment vertical="center" wrapText="1"/>
    </xf>
    <xf numFmtId="4" fontId="3" fillId="13" borderId="15" xfId="0" applyNumberFormat="1" applyFont="1" applyFill="1" applyBorder="1"/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4" borderId="1" xfId="1" applyFont="1" applyFill="1" applyBorder="1" applyAlignment="1" applyProtection="1">
      <alignment horizontal="right" vertical="center" wrapText="1"/>
      <protection locked="0"/>
    </xf>
    <xf numFmtId="4" fontId="3" fillId="0" borderId="46" xfId="0" applyNumberFormat="1" applyFont="1" applyBorder="1" applyAlignment="1" applyProtection="1">
      <alignment horizontal="right"/>
      <protection locked="0"/>
    </xf>
    <xf numFmtId="0" fontId="6" fillId="4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17" fillId="1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/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4" fontId="14" fillId="0" borderId="49" xfId="0" applyNumberFormat="1" applyFont="1" applyBorder="1" applyAlignment="1">
      <alignment vertical="center"/>
    </xf>
    <xf numFmtId="4" fontId="14" fillId="0" borderId="50" xfId="0" applyNumberFormat="1" applyFont="1" applyBorder="1" applyAlignment="1">
      <alignment vertical="center"/>
    </xf>
    <xf numFmtId="0" fontId="13" fillId="0" borderId="0" xfId="0" applyFont="1"/>
    <xf numFmtId="0" fontId="16" fillId="0" borderId="0" xfId="1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12" borderId="0" xfId="0" applyFont="1" applyFill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15" fillId="4" borderId="0" xfId="1" applyFont="1" applyFill="1" applyAlignment="1" applyProtection="1">
      <alignment horizontal="center"/>
      <protection locked="0"/>
    </xf>
    <xf numFmtId="0" fontId="6" fillId="4" borderId="0" xfId="1" applyFont="1" applyFill="1" applyAlignment="1" applyProtection="1">
      <alignment horizontal="center"/>
      <protection locked="0"/>
    </xf>
    <xf numFmtId="0" fontId="17" fillId="12" borderId="0" xfId="0" applyFont="1" applyFill="1" applyAlignment="1" applyProtection="1">
      <alignment vertical="center" wrapText="1"/>
      <protection locked="0"/>
    </xf>
    <xf numFmtId="4" fontId="3" fillId="0" borderId="3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>
      <alignment horizontal="left" vertical="center" wrapText="1"/>
    </xf>
    <xf numFmtId="0" fontId="7" fillId="0" borderId="20" xfId="2" applyFont="1" applyBorder="1" applyAlignment="1" applyProtection="1">
      <alignment horizontal="center" vertical="top" wrapText="1"/>
      <protection locked="0"/>
    </xf>
    <xf numFmtId="0" fontId="41" fillId="0" borderId="0" xfId="0" applyFont="1"/>
    <xf numFmtId="14" fontId="3" fillId="0" borderId="15" xfId="0" applyNumberFormat="1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24" xfId="0" applyFont="1" applyBorder="1"/>
    <xf numFmtId="0" fontId="5" fillId="0" borderId="0" xfId="0" applyFont="1"/>
    <xf numFmtId="0" fontId="5" fillId="0" borderId="26" xfId="0" applyFont="1" applyBorder="1"/>
    <xf numFmtId="0" fontId="5" fillId="0" borderId="21" xfId="0" applyFont="1" applyBorder="1"/>
    <xf numFmtId="0" fontId="5" fillId="0" borderId="28" xfId="0" applyFont="1" applyBorder="1"/>
    <xf numFmtId="0" fontId="7" fillId="0" borderId="20" xfId="2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4" borderId="46" xfId="0" applyNumberFormat="1" applyFont="1" applyFill="1" applyBorder="1" applyAlignment="1" applyProtection="1">
      <alignment horizontal="right"/>
      <protection locked="0"/>
    </xf>
    <xf numFmtId="4" fontId="3" fillId="16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16" borderId="1" xfId="0" applyNumberFormat="1" applyFont="1" applyFill="1" applyBorder="1" applyAlignment="1" applyProtection="1">
      <alignment horizontal="right" vertical="center"/>
      <protection locked="0"/>
    </xf>
    <xf numFmtId="4" fontId="3" fillId="9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14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1" applyNumberFormat="1" applyFont="1" applyFill="1" applyBorder="1" applyAlignment="1" applyProtection="1">
      <alignment horizontal="right" vertical="center" wrapText="1"/>
      <protection locked="0"/>
    </xf>
    <xf numFmtId="4" fontId="3" fillId="9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9" borderId="14" xfId="0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4" fillId="0" borderId="15" xfId="4" applyBorder="1" applyAlignment="1">
      <alignment horizontal="center" vertical="center" wrapText="1"/>
    </xf>
    <xf numFmtId="14" fontId="6" fillId="0" borderId="1" xfId="2" applyNumberFormat="1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4" fontId="3" fillId="0" borderId="43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43" fillId="0" borderId="0" xfId="1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10" fontId="0" fillId="0" borderId="0" xfId="3" applyNumberFormat="1" applyFont="1"/>
    <xf numFmtId="0" fontId="0" fillId="0" borderId="2" xfId="0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7" fillId="1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0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right" wrapText="1"/>
    </xf>
    <xf numFmtId="0" fontId="6" fillId="2" borderId="1" xfId="2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7" fillId="12" borderId="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30" fillId="17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0" borderId="0" xfId="1" applyFont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20" xfId="2" applyFont="1" applyBorder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16" fillId="0" borderId="0" xfId="1" applyFont="1" applyAlignment="1" applyProtection="1">
      <alignment horizontal="center" vertical="center"/>
      <protection locked="0"/>
    </xf>
    <xf numFmtId="0" fontId="30" fillId="0" borderId="21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/>
      <protection locked="0"/>
    </xf>
    <xf numFmtId="0" fontId="14" fillId="0" borderId="47" xfId="0" applyFont="1" applyBorder="1" applyAlignment="1">
      <alignment horizontal="right" vertical="center"/>
    </xf>
    <xf numFmtId="0" fontId="14" fillId="0" borderId="48" xfId="0" applyFont="1" applyBorder="1" applyAlignment="1">
      <alignment horizontal="right" vertical="center"/>
    </xf>
    <xf numFmtId="0" fontId="14" fillId="0" borderId="51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6" fillId="6" borderId="1" xfId="2" applyFont="1" applyFill="1" applyBorder="1" applyAlignment="1" applyProtection="1">
      <alignment horizontal="center" vertical="center" wrapText="1"/>
      <protection locked="0"/>
    </xf>
    <xf numFmtId="0" fontId="16" fillId="7" borderId="1" xfId="2" applyFont="1" applyFill="1" applyBorder="1" applyAlignment="1" applyProtection="1">
      <alignment horizontal="center" vertical="center" wrapText="1"/>
      <protection locked="0"/>
    </xf>
    <xf numFmtId="0" fontId="15" fillId="8" borderId="1" xfId="2" applyFont="1" applyFill="1" applyBorder="1" applyAlignment="1" applyProtection="1">
      <alignment horizontal="center" vertical="center" wrapText="1"/>
      <protection locked="0"/>
    </xf>
    <xf numFmtId="0" fontId="9" fillId="11" borderId="1" xfId="1" applyFont="1" applyFill="1" applyBorder="1" applyAlignment="1" applyProtection="1">
      <alignment horizontal="center" vertical="center" wrapText="1"/>
      <protection locked="0"/>
    </xf>
    <xf numFmtId="0" fontId="16" fillId="9" borderId="7" xfId="2" applyFont="1" applyFill="1" applyBorder="1" applyAlignment="1" applyProtection="1">
      <alignment horizontal="center" vertical="center" wrapText="1"/>
      <protection locked="0"/>
    </xf>
    <xf numFmtId="0" fontId="16" fillId="10" borderId="7" xfId="2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3" fillId="11" borderId="7" xfId="0" applyFont="1" applyFill="1" applyBorder="1" applyAlignment="1" applyProtection="1">
      <alignment horizontal="center" vertical="center" wrapText="1"/>
      <protection locked="0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6" fillId="11" borderId="7" xfId="2" applyFont="1" applyFill="1" applyBorder="1" applyAlignment="1" applyProtection="1">
      <alignment horizontal="center" vertical="center" wrapText="1"/>
      <protection locked="0"/>
    </xf>
    <xf numFmtId="0" fontId="6" fillId="11" borderId="1" xfId="2" applyFont="1" applyFill="1" applyBorder="1" applyAlignment="1" applyProtection="1">
      <alignment horizontal="center" vertical="center" wrapText="1"/>
      <protection locked="0"/>
    </xf>
    <xf numFmtId="0" fontId="3" fillId="11" borderId="7" xfId="0" applyFont="1" applyFill="1" applyBorder="1" applyAlignment="1" applyProtection="1">
      <alignment horizontal="center" wrapText="1"/>
      <protection locked="0"/>
    </xf>
    <xf numFmtId="0" fontId="3" fillId="11" borderId="1" xfId="0" applyFon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8" borderId="1" xfId="1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9" fillId="0" borderId="21" xfId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right" vertical="center"/>
      <protection locked="0"/>
    </xf>
    <xf numFmtId="0" fontId="7" fillId="0" borderId="20" xfId="1" applyFont="1" applyBorder="1" applyAlignment="1" applyProtection="1">
      <alignment horizontal="left" vertical="center" wrapText="1"/>
      <protection locked="0"/>
    </xf>
    <xf numFmtId="0" fontId="22" fillId="0" borderId="21" xfId="1" applyFont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22" fillId="8" borderId="1" xfId="2" applyFont="1" applyFill="1" applyBorder="1" applyAlignment="1" applyProtection="1">
      <alignment horizontal="center" vertical="center" wrapText="1"/>
      <protection locked="0"/>
    </xf>
    <xf numFmtId="0" fontId="15" fillId="3" borderId="2" xfId="1" applyFont="1" applyFill="1" applyBorder="1" applyAlignment="1" applyProtection="1">
      <alignment horizontal="right" vertical="center" wrapText="1"/>
      <protection locked="0"/>
    </xf>
    <xf numFmtId="0" fontId="15" fillId="3" borderId="4" xfId="1" applyFont="1" applyFill="1" applyBorder="1" applyAlignment="1" applyProtection="1">
      <alignment horizontal="right" vertical="center" wrapText="1"/>
      <protection locked="0"/>
    </xf>
    <xf numFmtId="0" fontId="37" fillId="15" borderId="41" xfId="0" applyFont="1" applyFill="1" applyBorder="1" applyAlignment="1" applyProtection="1">
      <alignment horizontal="center" vertical="center" wrapText="1"/>
      <protection locked="0"/>
    </xf>
    <xf numFmtId="0" fontId="22" fillId="11" borderId="2" xfId="2" applyFont="1" applyFill="1" applyBorder="1" applyAlignment="1" applyProtection="1">
      <alignment horizontal="center" vertical="center" wrapText="1"/>
      <protection locked="0"/>
    </xf>
    <xf numFmtId="0" fontId="22" fillId="11" borderId="3" xfId="2" applyFont="1" applyFill="1" applyBorder="1" applyAlignment="1" applyProtection="1">
      <alignment horizontal="center" vertical="center" wrapText="1"/>
      <protection locked="0"/>
    </xf>
    <xf numFmtId="0" fontId="22" fillId="11" borderId="4" xfId="2" applyFont="1" applyFill="1" applyBorder="1" applyAlignment="1" applyProtection="1">
      <alignment horizontal="center" vertical="center" wrapText="1"/>
      <protection locked="0"/>
    </xf>
    <xf numFmtId="0" fontId="16" fillId="9" borderId="1" xfId="2" applyFont="1" applyFill="1" applyBorder="1" applyAlignment="1" applyProtection="1">
      <alignment horizontal="center" vertical="center" wrapText="1"/>
      <protection locked="0"/>
    </xf>
    <xf numFmtId="0" fontId="16" fillId="10" borderId="1" xfId="2" applyFont="1" applyFill="1" applyBorder="1" applyAlignment="1" applyProtection="1">
      <alignment horizontal="center" vertical="center" wrapText="1"/>
      <protection locked="0"/>
    </xf>
    <xf numFmtId="0" fontId="39" fillId="0" borderId="3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15" fillId="3" borderId="28" xfId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/>
    </xf>
    <xf numFmtId="4" fontId="11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14" fillId="5" borderId="1" xfId="0" applyNumberFormat="1" applyFont="1" applyFill="1" applyBorder="1" applyAlignment="1">
      <alignment horizontal="right" vertical="center"/>
    </xf>
  </cellXfs>
  <cellStyles count="5">
    <cellStyle name="Hiperłącze" xfId="4" builtinId="8"/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</cellStyles>
  <dxfs count="36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36</xdr:row>
      <xdr:rowOff>114300</xdr:rowOff>
    </xdr:from>
    <xdr:to>
      <xdr:col>2</xdr:col>
      <xdr:colOff>2343151</xdr:colOff>
      <xdr:row>39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2CE0BE4-5C9B-490D-0D16-979742B98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11887200"/>
          <a:ext cx="518160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0</xdr:row>
      <xdr:rowOff>95250</xdr:rowOff>
    </xdr:from>
    <xdr:to>
      <xdr:col>1</xdr:col>
      <xdr:colOff>1588451</xdr:colOff>
      <xdr:row>3</xdr:row>
      <xdr:rowOff>120650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3F24700-F911-9864-B37C-5AA8D32D5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95250"/>
          <a:ext cx="2166300" cy="542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202407</xdr:colOff>
      <xdr:row>1</xdr:row>
      <xdr:rowOff>119063</xdr:rowOff>
    </xdr:from>
    <xdr:to>
      <xdr:col>6</xdr:col>
      <xdr:colOff>3007838</xdr:colOff>
      <xdr:row>5</xdr:row>
      <xdr:rowOff>59373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12F052C-74F6-FFEF-C6B3-3A0F0B11C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7282" y="309563"/>
          <a:ext cx="2805431" cy="7023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95250</xdr:rowOff>
    </xdr:from>
    <xdr:to>
      <xdr:col>5</xdr:col>
      <xdr:colOff>8413</xdr:colOff>
      <xdr:row>26</xdr:row>
      <xdr:rowOff>125731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870B4B5-0D5F-A5C1-0AE5-CBF0C5BCF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9" y="23550563"/>
          <a:ext cx="6656070" cy="1176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529167</xdr:colOff>
      <xdr:row>3</xdr:row>
      <xdr:rowOff>0</xdr:rowOff>
    </xdr:from>
    <xdr:to>
      <xdr:col>8</xdr:col>
      <xdr:colOff>812589</xdr:colOff>
      <xdr:row>5</xdr:row>
      <xdr:rowOff>247227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558D97-A95D-45D4-E214-DE15A2B9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7667" y="571500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158750</xdr:colOff>
      <xdr:row>116</xdr:row>
      <xdr:rowOff>158750</xdr:rowOff>
    </xdr:from>
    <xdr:to>
      <xdr:col>4</xdr:col>
      <xdr:colOff>1021503</xdr:colOff>
      <xdr:row>123</xdr:row>
      <xdr:rowOff>1905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985210A-5117-4C0B-6931-AB26BA64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24214667"/>
          <a:ext cx="6656070" cy="11766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508000</xdr:colOff>
      <xdr:row>3</xdr:row>
      <xdr:rowOff>52917</xdr:rowOff>
    </xdr:from>
    <xdr:to>
      <xdr:col>10</xdr:col>
      <xdr:colOff>183938</xdr:colOff>
      <xdr:row>6</xdr:row>
      <xdr:rowOff>103294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FA7A51C-C582-4DF9-A772-64CC4264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1833" y="624417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232834</xdr:colOff>
      <xdr:row>46</xdr:row>
      <xdr:rowOff>21167</xdr:rowOff>
    </xdr:from>
    <xdr:to>
      <xdr:col>5</xdr:col>
      <xdr:colOff>645584</xdr:colOff>
      <xdr:row>48</xdr:row>
      <xdr:rowOff>284150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223E210-6FB0-4EB4-B6D1-88F00BAA7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1408834"/>
          <a:ext cx="4900083" cy="866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201083</xdr:colOff>
      <xdr:row>2</xdr:row>
      <xdr:rowOff>0</xdr:rowOff>
    </xdr:from>
    <xdr:to>
      <xdr:col>10</xdr:col>
      <xdr:colOff>611504</xdr:colOff>
      <xdr:row>7</xdr:row>
      <xdr:rowOff>151977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F02336-6E27-4EBB-BDBD-3714C98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166" y="444500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698501</xdr:colOff>
      <xdr:row>48</xdr:row>
      <xdr:rowOff>158748</xdr:rowOff>
    </xdr:from>
    <xdr:to>
      <xdr:col>11</xdr:col>
      <xdr:colOff>20321</xdr:colOff>
      <xdr:row>56</xdr:row>
      <xdr:rowOff>54819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BE77587-1D92-4363-9FEF-1BFB00FA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084" y="14234581"/>
          <a:ext cx="6656070" cy="1176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38"/>
  <sheetViews>
    <sheetView tabSelected="1" view="pageBreakPreview" topLeftCell="A13" zoomScaleNormal="100" zoomScaleSheetLayoutView="100" workbookViewId="0">
      <selection activeCell="A34" sqref="A34:B36"/>
    </sheetView>
  </sheetViews>
  <sheetFormatPr defaultColWidth="9.140625" defaultRowHeight="12.75" x14ac:dyDescent="0.2"/>
  <cols>
    <col min="1" max="1" width="16.140625" style="28" customWidth="1"/>
    <col min="2" max="2" width="45" style="28" customWidth="1"/>
    <col min="3" max="3" width="61.140625" style="28" customWidth="1"/>
    <col min="4" max="16384" width="9.140625" style="28"/>
  </cols>
  <sheetData>
    <row r="1" spans="1:9" x14ac:dyDescent="0.2">
      <c r="A1" s="205" t="s">
        <v>54</v>
      </c>
      <c r="B1" s="205"/>
      <c r="C1" s="205"/>
    </row>
    <row r="3" spans="1:9" ht="15" x14ac:dyDescent="0.25">
      <c r="A3"/>
      <c r="I3" s="169" t="s">
        <v>153</v>
      </c>
    </row>
    <row r="4" spans="1:9" ht="15.75" thickBot="1" x14ac:dyDescent="0.3">
      <c r="A4" s="208" t="s">
        <v>0</v>
      </c>
      <c r="B4" s="208"/>
      <c r="C4" s="208"/>
      <c r="I4" s="169" t="s">
        <v>154</v>
      </c>
    </row>
    <row r="5" spans="1:9" ht="22.5" customHeight="1" x14ac:dyDescent="0.2">
      <c r="A5" s="206" t="s">
        <v>79</v>
      </c>
      <c r="B5" s="29" t="s">
        <v>82</v>
      </c>
      <c r="C5" s="30"/>
    </row>
    <row r="6" spans="1:9" ht="22.5" customHeight="1" x14ac:dyDescent="0.2">
      <c r="A6" s="209"/>
      <c r="B6" s="31" t="s">
        <v>84</v>
      </c>
      <c r="C6" s="32"/>
      <c r="E6" s="204" t="s">
        <v>108</v>
      </c>
      <c r="F6" s="204"/>
    </row>
    <row r="7" spans="1:9" ht="22.5" customHeight="1" x14ac:dyDescent="0.2">
      <c r="A7" s="209"/>
      <c r="B7" s="31" t="s">
        <v>25</v>
      </c>
      <c r="C7" s="32"/>
      <c r="E7" s="204"/>
      <c r="F7" s="204"/>
    </row>
    <row r="8" spans="1:9" ht="22.5" customHeight="1" x14ac:dyDescent="0.2">
      <c r="A8" s="209"/>
      <c r="B8" s="31" t="s">
        <v>152</v>
      </c>
      <c r="C8" s="32"/>
      <c r="E8" s="204"/>
      <c r="F8" s="204"/>
    </row>
    <row r="9" spans="1:9" ht="22.5" customHeight="1" x14ac:dyDescent="0.2">
      <c r="A9" s="209"/>
      <c r="B9" s="31" t="s">
        <v>80</v>
      </c>
      <c r="C9" s="32"/>
      <c r="E9" s="204"/>
      <c r="F9" s="204"/>
    </row>
    <row r="10" spans="1:9" ht="22.5" customHeight="1" x14ac:dyDescent="0.2">
      <c r="A10" s="209"/>
      <c r="B10" s="31" t="s">
        <v>81</v>
      </c>
      <c r="C10" s="32"/>
      <c r="E10" s="204"/>
      <c r="F10" s="204"/>
    </row>
    <row r="11" spans="1:9" ht="22.5" customHeight="1" x14ac:dyDescent="0.2">
      <c r="A11" s="209"/>
      <c r="B11" s="31" t="s">
        <v>5</v>
      </c>
      <c r="C11" s="32"/>
      <c r="E11" s="204"/>
      <c r="F11" s="204"/>
    </row>
    <row r="12" spans="1:9" ht="22.5" customHeight="1" thickBot="1" x14ac:dyDescent="0.25">
      <c r="A12" s="207"/>
      <c r="B12" s="33" t="s">
        <v>6</v>
      </c>
      <c r="C12" s="189"/>
      <c r="E12" s="204"/>
      <c r="F12" s="204"/>
    </row>
    <row r="13" spans="1:9" ht="34.5" customHeight="1" x14ac:dyDescent="0.2">
      <c r="A13" s="210" t="s">
        <v>23</v>
      </c>
      <c r="B13" s="31" t="s">
        <v>36</v>
      </c>
      <c r="C13" s="34"/>
      <c r="E13" s="204"/>
      <c r="F13" s="204"/>
    </row>
    <row r="14" spans="1:9" ht="31.5" customHeight="1" x14ac:dyDescent="0.2">
      <c r="A14" s="210"/>
      <c r="B14" s="35" t="s">
        <v>35</v>
      </c>
      <c r="C14" s="34"/>
    </row>
    <row r="15" spans="1:9" ht="37.5" customHeight="1" x14ac:dyDescent="0.2">
      <c r="A15" s="209"/>
      <c r="B15" s="31" t="s">
        <v>37</v>
      </c>
      <c r="C15" s="32"/>
    </row>
    <row r="16" spans="1:9" ht="29.25" customHeight="1" x14ac:dyDescent="0.2">
      <c r="A16" s="209"/>
      <c r="B16" s="36" t="s">
        <v>166</v>
      </c>
      <c r="C16" s="32"/>
    </row>
    <row r="17" spans="1:5" ht="33.75" customHeight="1" x14ac:dyDescent="0.2">
      <c r="A17" s="209"/>
      <c r="B17" s="36" t="s">
        <v>151</v>
      </c>
      <c r="C17" s="32"/>
    </row>
    <row r="18" spans="1:5" ht="30.75" customHeight="1" x14ac:dyDescent="0.2">
      <c r="A18" s="209"/>
      <c r="B18" s="31" t="s">
        <v>78</v>
      </c>
      <c r="C18" s="32"/>
    </row>
    <row r="19" spans="1:5" ht="31.5" customHeight="1" x14ac:dyDescent="0.2">
      <c r="A19" s="211"/>
      <c r="B19" s="31" t="s">
        <v>77</v>
      </c>
      <c r="C19" s="37"/>
    </row>
    <row r="20" spans="1:5" ht="63.75" x14ac:dyDescent="0.2">
      <c r="A20" s="211"/>
      <c r="B20" s="36" t="s">
        <v>150</v>
      </c>
      <c r="C20" s="37"/>
    </row>
    <row r="21" spans="1:5" ht="25.5" customHeight="1" thickBot="1" x14ac:dyDescent="0.25">
      <c r="A21" s="211"/>
      <c r="B21" s="36" t="s">
        <v>167</v>
      </c>
      <c r="C21" s="37"/>
    </row>
    <row r="22" spans="1:5" ht="35.25" customHeight="1" x14ac:dyDescent="0.2">
      <c r="A22" s="206" t="s">
        <v>24</v>
      </c>
      <c r="B22" s="29" t="s">
        <v>1</v>
      </c>
      <c r="C22" s="38"/>
    </row>
    <row r="23" spans="1:5" ht="35.25" customHeight="1" thickBot="1" x14ac:dyDescent="0.25">
      <c r="A23" s="207"/>
      <c r="B23" s="33" t="s">
        <v>2</v>
      </c>
      <c r="C23" s="170"/>
    </row>
    <row r="24" spans="1:5" ht="26.25" customHeight="1" x14ac:dyDescent="0.2">
      <c r="A24" s="201" t="s">
        <v>4</v>
      </c>
      <c r="B24" s="58" t="s">
        <v>120</v>
      </c>
      <c r="C24" s="164"/>
    </row>
    <row r="25" spans="1:5" ht="26.25" customHeight="1" x14ac:dyDescent="0.2">
      <c r="A25" s="202"/>
      <c r="B25" s="31" t="s">
        <v>76</v>
      </c>
      <c r="C25" s="192"/>
    </row>
    <row r="26" spans="1:5" ht="26.25" customHeight="1" thickBot="1" x14ac:dyDescent="0.25">
      <c r="A26" s="203"/>
      <c r="B26" s="104" t="s">
        <v>165</v>
      </c>
      <c r="C26" s="193"/>
    </row>
    <row r="27" spans="1:5" x14ac:dyDescent="0.2">
      <c r="A27" s="39"/>
      <c r="B27" s="39"/>
    </row>
    <row r="28" spans="1:5" ht="15" customHeight="1" x14ac:dyDescent="0.2">
      <c r="A28" s="217" t="s">
        <v>7</v>
      </c>
      <c r="B28" s="217"/>
      <c r="C28" s="178"/>
      <c r="D28" s="26"/>
      <c r="E28" s="7"/>
    </row>
    <row r="29" spans="1:5" x14ac:dyDescent="0.2">
      <c r="A29" s="217" t="s">
        <v>3</v>
      </c>
      <c r="B29" s="217"/>
      <c r="C29" s="190"/>
      <c r="D29" s="7"/>
      <c r="E29" s="3" t="s">
        <v>8</v>
      </c>
    </row>
    <row r="30" spans="1:5" x14ac:dyDescent="0.2">
      <c r="A30" s="218" t="s">
        <v>9</v>
      </c>
      <c r="B30" s="218"/>
      <c r="C30" s="191"/>
      <c r="D30" s="7"/>
      <c r="E30" s="40"/>
    </row>
    <row r="31" spans="1:5" x14ac:dyDescent="0.2">
      <c r="A31" s="219"/>
      <c r="B31" s="219"/>
      <c r="C31" s="212"/>
    </row>
    <row r="32" spans="1:5" x14ac:dyDescent="0.2">
      <c r="A32" s="219"/>
      <c r="B32" s="219"/>
      <c r="C32" s="213"/>
      <c r="D32" s="7"/>
    </row>
    <row r="33" spans="1:4" ht="5.25" customHeight="1" x14ac:dyDescent="0.2">
      <c r="A33" s="220"/>
      <c r="B33" s="220"/>
      <c r="C33" s="214"/>
      <c r="D33" s="7"/>
    </row>
    <row r="34" spans="1:4" ht="15" customHeight="1" x14ac:dyDescent="0.2">
      <c r="A34" s="216"/>
      <c r="B34" s="216"/>
      <c r="C34" s="215" t="s">
        <v>119</v>
      </c>
      <c r="D34" s="8"/>
    </row>
    <row r="35" spans="1:4" x14ac:dyDescent="0.2">
      <c r="A35" s="216"/>
      <c r="B35" s="216"/>
      <c r="C35" s="216"/>
      <c r="D35" s="8"/>
    </row>
    <row r="36" spans="1:4" ht="9" customHeight="1" x14ac:dyDescent="0.2">
      <c r="A36" s="216"/>
      <c r="B36" s="216"/>
      <c r="C36" s="216"/>
    </row>
    <row r="37" spans="1:4" x14ac:dyDescent="0.2">
      <c r="C37" s="27"/>
    </row>
    <row r="38" spans="1:4" x14ac:dyDescent="0.2">
      <c r="C38" s="27"/>
    </row>
  </sheetData>
  <mergeCells count="14">
    <mergeCell ref="C31:C33"/>
    <mergeCell ref="C34:C36"/>
    <mergeCell ref="A28:B28"/>
    <mergeCell ref="A29:B29"/>
    <mergeCell ref="A30:B30"/>
    <mergeCell ref="A31:B33"/>
    <mergeCell ref="A34:B36"/>
    <mergeCell ref="A24:A26"/>
    <mergeCell ref="E6:F13"/>
    <mergeCell ref="A1:C1"/>
    <mergeCell ref="A22:A23"/>
    <mergeCell ref="A4:C4"/>
    <mergeCell ref="A5:A12"/>
    <mergeCell ref="A13:A21"/>
  </mergeCells>
  <conditionalFormatting sqref="A28:B30">
    <cfRule type="containsBlanks" dxfId="35" priority="3">
      <formula>LEN(TRIM(A28))=0</formula>
    </cfRule>
  </conditionalFormatting>
  <conditionalFormatting sqref="C5:C26">
    <cfRule type="containsBlanks" dxfId="34" priority="2">
      <formula>LEN(TRIM(C5))=0</formula>
    </cfRule>
  </conditionalFormatting>
  <conditionalFormatting sqref="C28:C33">
    <cfRule type="containsBlanks" dxfId="33" priority="1">
      <formula>LEN(TRIM(C28))=0</formula>
    </cfRule>
  </conditionalFormatting>
  <dataValidations count="1">
    <dataValidation type="list" allowBlank="1" showInputMessage="1" showErrorMessage="1" sqref="C8" xr:uid="{D547A8A7-C74A-417A-8A63-2E347E841C78}">
      <formula1>$I$3:$I$5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0BA0-4C26-410A-9D2A-475C4DBAFCBF}">
  <sheetPr>
    <tabColor theme="9" tint="0.59999389629810485"/>
    <pageSetUpPr fitToPage="1"/>
  </sheetPr>
  <dimension ref="A1:J25"/>
  <sheetViews>
    <sheetView view="pageBreakPreview" topLeftCell="A10" zoomScale="80" zoomScaleNormal="100" zoomScaleSheetLayoutView="80" workbookViewId="0">
      <selection activeCell="A9" sqref="A9:B9"/>
    </sheetView>
  </sheetViews>
  <sheetFormatPr defaultRowHeight="15" x14ac:dyDescent="0.25"/>
  <cols>
    <col min="2" max="2" width="20.28515625" customWidth="1"/>
    <col min="3" max="3" width="32.85546875" customWidth="1"/>
    <col min="4" max="4" width="27" customWidth="1"/>
    <col min="5" max="6" width="19.28515625" customWidth="1"/>
    <col min="7" max="7" width="47.7109375" customWidth="1"/>
    <col min="8" max="8" width="134.42578125" customWidth="1"/>
    <col min="10" max="10" width="42" customWidth="1"/>
  </cols>
  <sheetData>
    <row r="1" spans="1:10" x14ac:dyDescent="0.25">
      <c r="A1" s="231"/>
      <c r="B1" s="231"/>
      <c r="C1" s="231"/>
      <c r="D1" s="231" t="s">
        <v>55</v>
      </c>
      <c r="E1" s="231"/>
      <c r="F1" s="231"/>
      <c r="G1" s="231"/>
    </row>
    <row r="2" spans="1:10" x14ac:dyDescent="0.25">
      <c r="A2" s="1"/>
      <c r="B2" s="1"/>
      <c r="C2" s="1"/>
      <c r="D2" s="1"/>
      <c r="E2" s="1"/>
      <c r="F2" s="1"/>
    </row>
    <row r="3" spans="1:10" x14ac:dyDescent="0.25">
      <c r="A3" s="232" t="s">
        <v>86</v>
      </c>
      <c r="B3" s="233"/>
      <c r="C3" s="236" t="str">
        <f>'I. Informacje ogólne '!C5&amp;" "&amp;'I. Informacje ogólne '!C6</f>
        <v xml:space="preserve"> </v>
      </c>
      <c r="D3" s="236"/>
      <c r="E3" s="236"/>
      <c r="F3" s="236"/>
    </row>
    <row r="4" spans="1:10" ht="15" customHeight="1" x14ac:dyDescent="0.25">
      <c r="A4" s="234" t="s">
        <v>155</v>
      </c>
      <c r="B4" s="235"/>
      <c r="C4" s="236" t="str">
        <f>'I. Informacje ogólne '!C13&amp;" "&amp;'I. Informacje ogólne '!C14</f>
        <v xml:space="preserve"> </v>
      </c>
      <c r="D4" s="236"/>
      <c r="E4" s="236"/>
      <c r="F4" s="236"/>
    </row>
    <row r="6" spans="1:10" ht="18.75" x14ac:dyDescent="0.3">
      <c r="A6" s="223" t="s">
        <v>38</v>
      </c>
      <c r="B6" s="223"/>
      <c r="C6" s="223"/>
      <c r="D6" s="223"/>
      <c r="E6" s="223"/>
      <c r="F6" s="13"/>
    </row>
    <row r="7" spans="1:10" ht="15.75" thickBot="1" x14ac:dyDescent="0.3"/>
    <row r="8" spans="1:10" ht="309.75" customHeight="1" thickTop="1" thickBot="1" x14ac:dyDescent="0.3">
      <c r="A8" s="227" t="s">
        <v>139</v>
      </c>
      <c r="B8" s="227"/>
      <c r="C8" s="224"/>
      <c r="D8" s="224"/>
      <c r="E8" s="224"/>
      <c r="F8" s="224"/>
      <c r="G8" s="225"/>
      <c r="H8" s="167" t="s">
        <v>147</v>
      </c>
      <c r="I8" s="226" t="s">
        <v>108</v>
      </c>
      <c r="J8" s="204"/>
    </row>
    <row r="9" spans="1:10" ht="285.75" customHeight="1" thickTop="1" thickBot="1" x14ac:dyDescent="0.3">
      <c r="A9" s="228" t="s">
        <v>140</v>
      </c>
      <c r="B9" s="228"/>
      <c r="C9" s="224"/>
      <c r="D9" s="224"/>
      <c r="E9" s="224"/>
      <c r="F9" s="224"/>
      <c r="G9" s="225"/>
      <c r="H9" s="167" t="s">
        <v>128</v>
      </c>
      <c r="I9" s="226"/>
      <c r="J9" s="204"/>
    </row>
    <row r="10" spans="1:10" ht="163.5" customHeight="1" thickTop="1" thickBot="1" x14ac:dyDescent="0.3">
      <c r="A10" s="228" t="s">
        <v>148</v>
      </c>
      <c r="B10" s="228"/>
      <c r="C10" s="224"/>
      <c r="D10" s="224"/>
      <c r="E10" s="224"/>
      <c r="F10" s="224"/>
      <c r="G10" s="225"/>
      <c r="H10" s="167" t="s">
        <v>146</v>
      </c>
      <c r="I10" s="145"/>
      <c r="J10" s="145"/>
    </row>
    <row r="11" spans="1:10" ht="198" customHeight="1" thickTop="1" thickBot="1" x14ac:dyDescent="0.3">
      <c r="A11" s="228" t="s">
        <v>141</v>
      </c>
      <c r="B11" s="228"/>
      <c r="C11" s="224"/>
      <c r="D11" s="224"/>
      <c r="E11" s="224"/>
      <c r="F11" s="224"/>
      <c r="G11" s="225"/>
      <c r="H11" s="167" t="s">
        <v>129</v>
      </c>
      <c r="I11" s="163"/>
      <c r="J11" s="163"/>
    </row>
    <row r="12" spans="1:10" ht="99.75" customHeight="1" thickTop="1" thickBot="1" x14ac:dyDescent="0.3">
      <c r="A12" s="237" t="s">
        <v>142</v>
      </c>
      <c r="B12" s="238"/>
      <c r="C12" s="165" t="s">
        <v>130</v>
      </c>
      <c r="D12" s="229"/>
      <c r="E12" s="229"/>
      <c r="F12" s="229"/>
      <c r="G12" s="230"/>
      <c r="H12" s="167" t="s">
        <v>143</v>
      </c>
      <c r="I12" s="163"/>
      <c r="J12" s="163"/>
    </row>
    <row r="13" spans="1:10" ht="99.75" customHeight="1" thickTop="1" thickBot="1" x14ac:dyDescent="0.3">
      <c r="A13" s="239"/>
      <c r="B13" s="240"/>
      <c r="C13" s="165" t="s">
        <v>136</v>
      </c>
      <c r="D13" s="224"/>
      <c r="E13" s="224"/>
      <c r="F13" s="224"/>
      <c r="G13" s="225"/>
      <c r="H13" s="167" t="s">
        <v>156</v>
      </c>
      <c r="I13" s="163"/>
      <c r="J13" s="163"/>
    </row>
    <row r="14" spans="1:10" ht="99.75" customHeight="1" thickTop="1" thickBot="1" x14ac:dyDescent="0.3">
      <c r="A14" s="239"/>
      <c r="B14" s="240"/>
      <c r="C14" s="165" t="s">
        <v>131</v>
      </c>
      <c r="D14" s="224"/>
      <c r="E14" s="224"/>
      <c r="F14" s="224"/>
      <c r="G14" s="225"/>
      <c r="H14" s="167" t="s">
        <v>157</v>
      </c>
      <c r="I14" s="163"/>
      <c r="J14" s="163"/>
    </row>
    <row r="15" spans="1:10" ht="99.75" customHeight="1" thickTop="1" thickBot="1" x14ac:dyDescent="0.3">
      <c r="A15" s="239"/>
      <c r="B15" s="240"/>
      <c r="C15" s="165" t="s">
        <v>132</v>
      </c>
      <c r="D15" s="224"/>
      <c r="E15" s="224"/>
      <c r="F15" s="224"/>
      <c r="G15" s="225"/>
      <c r="H15" s="167" t="s">
        <v>144</v>
      </c>
      <c r="I15" s="166" t="s">
        <v>64</v>
      </c>
      <c r="J15" s="114" t="s">
        <v>98</v>
      </c>
    </row>
    <row r="16" spans="1:10" ht="99.75" customHeight="1" thickTop="1" thickBot="1" x14ac:dyDescent="0.3">
      <c r="A16" s="239"/>
      <c r="B16" s="240"/>
      <c r="C16" s="165" t="s">
        <v>133</v>
      </c>
      <c r="D16" s="224"/>
      <c r="E16" s="224"/>
      <c r="F16" s="224"/>
      <c r="G16" s="225"/>
      <c r="H16" s="167" t="s">
        <v>145</v>
      </c>
      <c r="I16" s="166" t="s">
        <v>66</v>
      </c>
      <c r="J16" s="114" t="s">
        <v>68</v>
      </c>
    </row>
    <row r="17" spans="1:10" ht="99.75" customHeight="1" thickTop="1" thickBot="1" x14ac:dyDescent="0.3">
      <c r="A17" s="239"/>
      <c r="B17" s="240"/>
      <c r="C17" s="165" t="s">
        <v>134</v>
      </c>
      <c r="D17" s="224"/>
      <c r="E17" s="224"/>
      <c r="F17" s="224"/>
      <c r="G17" s="225"/>
      <c r="H17" s="167" t="s">
        <v>137</v>
      </c>
      <c r="I17" s="163"/>
      <c r="J17" s="163"/>
    </row>
    <row r="18" spans="1:10" ht="99.75" customHeight="1" thickTop="1" thickBot="1" x14ac:dyDescent="0.3">
      <c r="A18" s="239"/>
      <c r="B18" s="240"/>
      <c r="C18" s="165" t="s">
        <v>135</v>
      </c>
      <c r="D18" s="224"/>
      <c r="E18" s="224"/>
      <c r="F18" s="224"/>
      <c r="G18" s="225"/>
      <c r="H18" s="167" t="s">
        <v>138</v>
      </c>
      <c r="I18" s="163"/>
      <c r="J18" s="163"/>
    </row>
    <row r="19" spans="1:10" ht="276" customHeight="1" thickTop="1" thickBot="1" x14ac:dyDescent="0.3">
      <c r="A19" s="228" t="s">
        <v>126</v>
      </c>
      <c r="B19" s="228"/>
      <c r="C19" s="224"/>
      <c r="D19" s="224"/>
      <c r="E19" s="224"/>
      <c r="F19" s="224"/>
      <c r="G19" s="224"/>
      <c r="H19" s="196" t="s">
        <v>127</v>
      </c>
      <c r="I19" s="163"/>
      <c r="J19" s="163"/>
    </row>
    <row r="20" spans="1:10" ht="276" customHeight="1" thickTop="1" x14ac:dyDescent="0.25">
      <c r="A20" s="228"/>
      <c r="B20" s="228"/>
      <c r="C20" s="224"/>
      <c r="D20" s="224"/>
      <c r="E20" s="224"/>
      <c r="F20" s="224"/>
      <c r="G20" s="224"/>
      <c r="H20" s="195"/>
      <c r="I20" s="163"/>
      <c r="J20" s="163"/>
    </row>
    <row r="21" spans="1:10" ht="15" customHeight="1" x14ac:dyDescent="0.25">
      <c r="G21" s="221"/>
      <c r="H21" s="171"/>
      <c r="I21" s="172"/>
    </row>
    <row r="22" spans="1:10" ht="15" customHeight="1" x14ac:dyDescent="0.25">
      <c r="G22" s="221"/>
      <c r="H22" s="173"/>
      <c r="I22" s="174"/>
    </row>
    <row r="23" spans="1:10" ht="15" customHeight="1" x14ac:dyDescent="0.25">
      <c r="G23" s="222"/>
      <c r="H23" s="175"/>
      <c r="I23" s="176"/>
    </row>
    <row r="24" spans="1:10" x14ac:dyDescent="0.25">
      <c r="G24" s="168" t="s">
        <v>83</v>
      </c>
      <c r="H24" s="177"/>
      <c r="I24" s="177"/>
    </row>
    <row r="25" spans="1:10" x14ac:dyDescent="0.25">
      <c r="G25" s="8"/>
      <c r="H25" s="8"/>
      <c r="I25" s="8"/>
    </row>
  </sheetData>
  <mergeCells count="27">
    <mergeCell ref="A12:B18"/>
    <mergeCell ref="D13:G13"/>
    <mergeCell ref="D14:G14"/>
    <mergeCell ref="C19:G20"/>
    <mergeCell ref="A19:B20"/>
    <mergeCell ref="A1:C1"/>
    <mergeCell ref="D1:G1"/>
    <mergeCell ref="A3:B3"/>
    <mergeCell ref="A4:B4"/>
    <mergeCell ref="C3:F3"/>
    <mergeCell ref="C4:F4"/>
    <mergeCell ref="G21:G23"/>
    <mergeCell ref="A6:E6"/>
    <mergeCell ref="D15:G15"/>
    <mergeCell ref="D16:G16"/>
    <mergeCell ref="I8:J9"/>
    <mergeCell ref="A8:B8"/>
    <mergeCell ref="C9:G9"/>
    <mergeCell ref="A9:B9"/>
    <mergeCell ref="C8:G8"/>
    <mergeCell ref="A11:B11"/>
    <mergeCell ref="C11:G11"/>
    <mergeCell ref="D17:G17"/>
    <mergeCell ref="D18:G18"/>
    <mergeCell ref="A10:B10"/>
    <mergeCell ref="C10:G10"/>
    <mergeCell ref="D12:G12"/>
  </mergeCells>
  <conditionalFormatting sqref="C3:C4">
    <cfRule type="containsBlanks" dxfId="32" priority="11">
      <formula>LEN(TRIM(C3))=0</formula>
    </cfRule>
  </conditionalFormatting>
  <conditionalFormatting sqref="C8:C9">
    <cfRule type="containsBlanks" dxfId="31" priority="16">
      <formula>LEN(TRIM(C8))=0</formula>
    </cfRule>
  </conditionalFormatting>
  <conditionalFormatting sqref="C19">
    <cfRule type="containsBlanks" dxfId="30" priority="1">
      <formula>LEN(TRIM(C19))=0</formula>
    </cfRule>
  </conditionalFormatting>
  <conditionalFormatting sqref="C12:D18">
    <cfRule type="containsBlanks" dxfId="29" priority="2">
      <formula>LEN(TRIM(C12))=0</formula>
    </cfRule>
  </conditionalFormatting>
  <conditionalFormatting sqref="C10:G11">
    <cfRule type="containsBlanks" dxfId="28" priority="3">
      <formula>LEN(TRIM(C10))=0</formula>
    </cfRule>
  </conditionalFormatting>
  <conditionalFormatting sqref="G21:I21 H22:I23">
    <cfRule type="containsBlanks" dxfId="27" priority="12">
      <formula>LEN(TRIM(G21))=0</formula>
    </cfRule>
  </conditionalFormatting>
  <pageMargins left="0.7" right="0.7" top="0.75" bottom="0.75" header="0.3" footer="0.3"/>
  <pageSetup paperSize="9" scale="4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V125"/>
  <sheetViews>
    <sheetView view="pageBreakPreview" topLeftCell="A34" zoomScale="90" zoomScaleNormal="100" zoomScaleSheetLayoutView="90" workbookViewId="0">
      <selection activeCell="B10" sqref="B10:H18"/>
    </sheetView>
  </sheetViews>
  <sheetFormatPr defaultRowHeight="15" x14ac:dyDescent="0.25"/>
  <cols>
    <col min="2" max="2" width="40" customWidth="1"/>
    <col min="3" max="9" width="18.85546875" customWidth="1"/>
    <col min="10" max="10" width="4.42578125" customWidth="1"/>
    <col min="11" max="11" width="10" customWidth="1"/>
    <col min="12" max="12" width="15.28515625" customWidth="1"/>
    <col min="13" max="13" width="9.85546875" bestFit="1" customWidth="1"/>
    <col min="15" max="15" width="13.5703125" customWidth="1"/>
  </cols>
  <sheetData>
    <row r="1" spans="1:22" x14ac:dyDescent="0.25">
      <c r="A1" s="146"/>
      <c r="B1" s="146"/>
      <c r="C1" s="146"/>
      <c r="D1" s="146"/>
      <c r="E1" s="146"/>
      <c r="F1" s="268" t="s">
        <v>122</v>
      </c>
      <c r="G1" s="268"/>
      <c r="H1" s="268"/>
      <c r="I1" s="268"/>
      <c r="J1" s="146"/>
      <c r="K1" s="146"/>
      <c r="L1" s="146"/>
      <c r="N1" s="254" t="s">
        <v>116</v>
      </c>
      <c r="O1" s="254"/>
      <c r="P1" s="254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60" t="s">
        <v>60</v>
      </c>
      <c r="O2" s="160" t="s">
        <v>106</v>
      </c>
      <c r="P2" s="160" t="s">
        <v>10</v>
      </c>
      <c r="Q2" s="160"/>
    </row>
    <row r="3" spans="1:22" x14ac:dyDescent="0.25">
      <c r="A3" s="257" t="s">
        <v>86</v>
      </c>
      <c r="B3" s="258"/>
      <c r="C3" s="264" t="str">
        <f>'II. Opis zadania-merytoryczny'!C3</f>
        <v xml:space="preserve"> </v>
      </c>
      <c r="D3" s="265"/>
      <c r="E3" s="265"/>
      <c r="F3" s="266"/>
      <c r="G3" s="19"/>
      <c r="H3" s="19"/>
      <c r="I3" s="19"/>
      <c r="N3" s="160" t="s">
        <v>61</v>
      </c>
      <c r="O3" s="160" t="s">
        <v>105</v>
      </c>
      <c r="P3" s="160" t="s">
        <v>11</v>
      </c>
      <c r="Q3" s="160"/>
    </row>
    <row r="4" spans="1:22" x14ac:dyDescent="0.25">
      <c r="A4" s="259" t="s">
        <v>155</v>
      </c>
      <c r="B4" s="260"/>
      <c r="C4" s="267" t="str">
        <f>'II. Opis zadania-merytoryczny'!C4</f>
        <v xml:space="preserve"> </v>
      </c>
      <c r="D4" s="267"/>
      <c r="E4" s="267"/>
      <c r="F4" s="267"/>
      <c r="G4" s="19"/>
      <c r="H4" s="19"/>
      <c r="I4" s="19"/>
      <c r="N4" s="160" t="s">
        <v>62</v>
      </c>
      <c r="O4" s="160"/>
      <c r="P4" s="160"/>
      <c r="Q4" s="160"/>
    </row>
    <row r="5" spans="1:22" ht="21" x14ac:dyDescent="0.25">
      <c r="M5" s="145"/>
      <c r="N5" s="160" t="s">
        <v>64</v>
      </c>
      <c r="O5" s="160"/>
      <c r="P5" s="160"/>
      <c r="Q5" s="161"/>
      <c r="V5" s="56"/>
    </row>
    <row r="6" spans="1:22" ht="21" x14ac:dyDescent="0.3">
      <c r="A6" s="223" t="s">
        <v>109</v>
      </c>
      <c r="B6" s="223"/>
      <c r="C6" s="223"/>
      <c r="D6" s="223"/>
      <c r="E6" s="223"/>
      <c r="F6" s="223"/>
      <c r="G6" s="155"/>
      <c r="H6" s="13"/>
      <c r="I6" s="13"/>
      <c r="J6" s="13"/>
      <c r="K6" s="13"/>
      <c r="M6" s="145"/>
      <c r="N6" s="159" t="s">
        <v>65</v>
      </c>
      <c r="O6" s="160"/>
      <c r="P6" s="160"/>
      <c r="Q6" s="161"/>
      <c r="V6" s="56"/>
    </row>
    <row r="7" spans="1:22" ht="21" x14ac:dyDescent="0.25">
      <c r="M7" s="145"/>
      <c r="N7" s="159" t="s">
        <v>66</v>
      </c>
      <c r="O7" s="160"/>
      <c r="P7" s="160"/>
      <c r="Q7" s="161"/>
      <c r="V7" s="56"/>
    </row>
    <row r="8" spans="1:22" ht="21" x14ac:dyDescent="0.25">
      <c r="A8" s="256" t="s">
        <v>121</v>
      </c>
      <c r="B8" s="256"/>
      <c r="C8" s="256"/>
      <c r="D8" s="256"/>
      <c r="E8" s="256"/>
      <c r="F8" s="256"/>
      <c r="G8" s="158"/>
      <c r="H8" s="158"/>
      <c r="I8" s="158"/>
      <c r="J8" s="158"/>
      <c r="K8" s="158"/>
      <c r="L8" s="158"/>
      <c r="M8" s="145"/>
      <c r="N8" s="159" t="s">
        <v>67</v>
      </c>
      <c r="O8" s="160"/>
      <c r="P8" s="160"/>
      <c r="Q8" s="162"/>
      <c r="V8" s="57"/>
    </row>
    <row r="9" spans="1:22" ht="68.25" customHeight="1" x14ac:dyDescent="0.25">
      <c r="A9" s="12" t="s">
        <v>17</v>
      </c>
      <c r="B9" s="12" t="s">
        <v>15</v>
      </c>
      <c r="C9" s="12" t="s">
        <v>40</v>
      </c>
      <c r="D9" s="12" t="s">
        <v>103</v>
      </c>
      <c r="E9" s="12" t="s">
        <v>87</v>
      </c>
      <c r="F9" s="12" t="s">
        <v>88</v>
      </c>
      <c r="G9" s="12" t="s">
        <v>27</v>
      </c>
      <c r="H9" s="12" t="s">
        <v>39</v>
      </c>
      <c r="I9" s="12" t="s">
        <v>28</v>
      </c>
      <c r="N9" s="160"/>
      <c r="O9" s="162"/>
      <c r="P9" s="160"/>
      <c r="Q9" s="160"/>
      <c r="T9" s="57"/>
    </row>
    <row r="10" spans="1:22" x14ac:dyDescent="0.25">
      <c r="A10" s="11">
        <v>1</v>
      </c>
      <c r="B10" s="144"/>
      <c r="C10" s="25"/>
      <c r="D10" s="12"/>
      <c r="E10" s="14"/>
      <c r="F10" s="14"/>
      <c r="G10" s="23"/>
      <c r="H10" s="23"/>
      <c r="I10" s="24">
        <f>G10+H10</f>
        <v>0</v>
      </c>
      <c r="J10" t="str">
        <f>IF(E10="majątkowy","M",IF(E10="bieżący","B"," "))</f>
        <v xml:space="preserve"> </v>
      </c>
      <c r="K10" s="197" t="e">
        <f>I10/G10-1</f>
        <v>#DIV/0!</v>
      </c>
      <c r="N10" s="160"/>
      <c r="O10" s="162"/>
      <c r="P10" s="160"/>
      <c r="Q10" s="160"/>
      <c r="T10" s="57"/>
    </row>
    <row r="11" spans="1:22" x14ac:dyDescent="0.25">
      <c r="A11" s="11">
        <v>2</v>
      </c>
      <c r="B11" s="144"/>
      <c r="C11" s="25"/>
      <c r="D11" s="12"/>
      <c r="E11" s="14"/>
      <c r="F11" s="14"/>
      <c r="G11" s="23"/>
      <c r="H11" s="23"/>
      <c r="I11" s="24">
        <f t="shared" ref="I11:I13" si="0">G11+H11</f>
        <v>0</v>
      </c>
      <c r="J11" t="str">
        <f t="shared" ref="J11:J110" si="1">IF(E11="majątkowy","M",IF(E11="bieżący","B"," "))</f>
        <v xml:space="preserve"> </v>
      </c>
      <c r="K11" s="197" t="e">
        <f t="shared" ref="K11:K74" si="2">I11/G11-1</f>
        <v>#DIV/0!</v>
      </c>
      <c r="L11" s="204" t="s">
        <v>108</v>
      </c>
      <c r="M11" s="204"/>
      <c r="N11" s="160"/>
      <c r="O11" s="162"/>
      <c r="P11" s="160"/>
      <c r="Q11" s="160"/>
      <c r="T11" s="57"/>
    </row>
    <row r="12" spans="1:22" x14ac:dyDescent="0.25">
      <c r="A12" s="11">
        <v>3</v>
      </c>
      <c r="B12" s="144"/>
      <c r="C12" s="25"/>
      <c r="D12" s="12"/>
      <c r="E12" s="14"/>
      <c r="F12" s="14"/>
      <c r="G12" s="23"/>
      <c r="H12" s="23"/>
      <c r="I12" s="24">
        <f t="shared" si="0"/>
        <v>0</v>
      </c>
      <c r="J12" t="str">
        <f t="shared" si="1"/>
        <v xml:space="preserve"> </v>
      </c>
      <c r="K12" s="197" t="e">
        <f t="shared" si="2"/>
        <v>#DIV/0!</v>
      </c>
      <c r="L12" s="204"/>
      <c r="M12" s="204"/>
      <c r="N12" s="160"/>
      <c r="O12" s="162"/>
      <c r="P12" s="160"/>
      <c r="Q12" s="160"/>
    </row>
    <row r="13" spans="1:22" x14ac:dyDescent="0.25">
      <c r="A13" s="11">
        <v>4</v>
      </c>
      <c r="B13" s="144"/>
      <c r="C13" s="25"/>
      <c r="D13" s="12"/>
      <c r="E13" s="14"/>
      <c r="F13" s="14"/>
      <c r="G13" s="23"/>
      <c r="H13" s="23"/>
      <c r="I13" s="24">
        <f t="shared" si="0"/>
        <v>0</v>
      </c>
      <c r="J13" t="str">
        <f t="shared" si="1"/>
        <v xml:space="preserve"> </v>
      </c>
      <c r="K13" s="197" t="e">
        <f t="shared" si="2"/>
        <v>#DIV/0!</v>
      </c>
      <c r="L13" s="204"/>
      <c r="M13" s="204"/>
      <c r="N13" s="160"/>
      <c r="O13" s="162"/>
      <c r="P13" s="160"/>
      <c r="Q13" s="160"/>
    </row>
    <row r="14" spans="1:22" x14ac:dyDescent="0.25">
      <c r="A14" s="11">
        <v>5</v>
      </c>
      <c r="B14" s="144"/>
      <c r="C14" s="12"/>
      <c r="D14" s="12"/>
      <c r="E14" s="14"/>
      <c r="F14" s="14"/>
      <c r="G14" s="23"/>
      <c r="H14" s="23"/>
      <c r="I14" s="24">
        <f t="shared" ref="I14:I110" si="3">G14+H14</f>
        <v>0</v>
      </c>
      <c r="J14" t="str">
        <f t="shared" si="1"/>
        <v xml:space="preserve"> </v>
      </c>
      <c r="K14" s="197" t="e">
        <f t="shared" si="2"/>
        <v>#DIV/0!</v>
      </c>
      <c r="L14" s="204"/>
      <c r="M14" s="204"/>
    </row>
    <row r="15" spans="1:22" s="15" customFormat="1" ht="15" customHeight="1" x14ac:dyDescent="0.25">
      <c r="A15" s="11">
        <v>6</v>
      </c>
      <c r="B15" s="144"/>
      <c r="C15" s="12"/>
      <c r="D15" s="12"/>
      <c r="E15" s="14"/>
      <c r="F15" s="14"/>
      <c r="G15" s="23"/>
      <c r="H15" s="23"/>
      <c r="I15" s="24">
        <f t="shared" si="3"/>
        <v>0</v>
      </c>
      <c r="J15" t="str">
        <f t="shared" si="1"/>
        <v xml:space="preserve"> </v>
      </c>
      <c r="K15" s="197" t="e">
        <f t="shared" si="2"/>
        <v>#DIV/0!</v>
      </c>
      <c r="L15" s="204"/>
      <c r="M15" s="204"/>
    </row>
    <row r="16" spans="1:22" x14ac:dyDescent="0.25">
      <c r="A16" s="11">
        <v>7</v>
      </c>
      <c r="B16" s="144"/>
      <c r="C16" s="12"/>
      <c r="D16" s="12"/>
      <c r="E16" s="14"/>
      <c r="F16" s="14"/>
      <c r="G16" s="23"/>
      <c r="H16" s="23"/>
      <c r="I16" s="24">
        <f t="shared" si="3"/>
        <v>0</v>
      </c>
      <c r="J16" t="str">
        <f t="shared" si="1"/>
        <v xml:space="preserve"> </v>
      </c>
      <c r="K16" s="197" t="e">
        <f t="shared" si="2"/>
        <v>#DIV/0!</v>
      </c>
      <c r="L16" s="204"/>
      <c r="M16" s="204"/>
    </row>
    <row r="17" spans="1:13" x14ac:dyDescent="0.25">
      <c r="A17" s="11">
        <v>8</v>
      </c>
      <c r="B17" s="144"/>
      <c r="C17" s="12"/>
      <c r="D17" s="12"/>
      <c r="E17" s="14"/>
      <c r="F17" s="14"/>
      <c r="G17" s="23"/>
      <c r="H17" s="23"/>
      <c r="I17" s="24">
        <f t="shared" si="3"/>
        <v>0</v>
      </c>
      <c r="J17" t="str">
        <f t="shared" si="1"/>
        <v xml:space="preserve"> </v>
      </c>
      <c r="K17" s="197" t="e">
        <f t="shared" si="2"/>
        <v>#DIV/0!</v>
      </c>
      <c r="L17" s="204"/>
      <c r="M17" s="204"/>
    </row>
    <row r="18" spans="1:13" x14ac:dyDescent="0.25">
      <c r="A18" s="11">
        <v>9</v>
      </c>
      <c r="B18" s="144"/>
      <c r="C18" s="12"/>
      <c r="D18" s="12"/>
      <c r="E18" s="14"/>
      <c r="F18" s="14"/>
      <c r="G18" s="23"/>
      <c r="H18" s="23"/>
      <c r="I18" s="24">
        <f t="shared" si="3"/>
        <v>0</v>
      </c>
      <c r="J18" t="str">
        <f t="shared" si="1"/>
        <v xml:space="preserve"> </v>
      </c>
      <c r="K18" s="197" t="e">
        <f t="shared" si="2"/>
        <v>#DIV/0!</v>
      </c>
      <c r="L18" s="204"/>
      <c r="M18" s="204"/>
    </row>
    <row r="19" spans="1:13" x14ac:dyDescent="0.25">
      <c r="A19" s="11">
        <v>10</v>
      </c>
      <c r="B19" s="144"/>
      <c r="C19" s="12"/>
      <c r="D19" s="12"/>
      <c r="E19" s="14"/>
      <c r="F19" s="14"/>
      <c r="G19" s="23"/>
      <c r="H19" s="23"/>
      <c r="I19" s="24">
        <f t="shared" si="3"/>
        <v>0</v>
      </c>
      <c r="J19" t="str">
        <f t="shared" si="1"/>
        <v xml:space="preserve"> </v>
      </c>
      <c r="K19" s="197" t="e">
        <f t="shared" si="2"/>
        <v>#DIV/0!</v>
      </c>
    </row>
    <row r="20" spans="1:13" x14ac:dyDescent="0.25">
      <c r="A20" s="11">
        <v>11</v>
      </c>
      <c r="B20" s="144"/>
      <c r="C20" s="12"/>
      <c r="D20" s="12"/>
      <c r="E20" s="14"/>
      <c r="F20" s="14"/>
      <c r="G20" s="23"/>
      <c r="H20" s="23"/>
      <c r="I20" s="24">
        <f t="shared" si="3"/>
        <v>0</v>
      </c>
      <c r="J20" t="str">
        <f t="shared" si="1"/>
        <v xml:space="preserve"> </v>
      </c>
      <c r="K20" s="197" t="e">
        <f t="shared" si="2"/>
        <v>#DIV/0!</v>
      </c>
    </row>
    <row r="21" spans="1:13" x14ac:dyDescent="0.25">
      <c r="A21" s="11">
        <v>12</v>
      </c>
      <c r="B21" s="144"/>
      <c r="C21" s="12"/>
      <c r="D21" s="12"/>
      <c r="E21" s="14"/>
      <c r="F21" s="14"/>
      <c r="G21" s="23"/>
      <c r="H21" s="23"/>
      <c r="I21" s="24">
        <f t="shared" si="3"/>
        <v>0</v>
      </c>
      <c r="J21" t="str">
        <f t="shared" si="1"/>
        <v xml:space="preserve"> </v>
      </c>
      <c r="K21" s="197" t="e">
        <f t="shared" si="2"/>
        <v>#DIV/0!</v>
      </c>
    </row>
    <row r="22" spans="1:13" x14ac:dyDescent="0.25">
      <c r="A22" s="11">
        <v>13</v>
      </c>
      <c r="B22" s="144"/>
      <c r="C22" s="12"/>
      <c r="D22" s="12"/>
      <c r="E22" s="14"/>
      <c r="F22" s="14"/>
      <c r="G22" s="23"/>
      <c r="H22" s="23"/>
      <c r="I22" s="24">
        <f t="shared" si="3"/>
        <v>0</v>
      </c>
      <c r="J22" t="str">
        <f t="shared" si="1"/>
        <v xml:space="preserve"> </v>
      </c>
      <c r="K22" s="197" t="e">
        <f t="shared" si="2"/>
        <v>#DIV/0!</v>
      </c>
    </row>
    <row r="23" spans="1:13" x14ac:dyDescent="0.25">
      <c r="A23" s="11">
        <v>14</v>
      </c>
      <c r="B23" s="144"/>
      <c r="C23" s="12"/>
      <c r="D23" s="12"/>
      <c r="E23" s="14"/>
      <c r="F23" s="14"/>
      <c r="G23" s="23"/>
      <c r="H23" s="23"/>
      <c r="I23" s="24">
        <f t="shared" si="3"/>
        <v>0</v>
      </c>
      <c r="J23" t="str">
        <f t="shared" si="1"/>
        <v xml:space="preserve"> </v>
      </c>
      <c r="K23" s="197" t="e">
        <f t="shared" si="2"/>
        <v>#DIV/0!</v>
      </c>
    </row>
    <row r="24" spans="1:13" x14ac:dyDescent="0.25">
      <c r="A24" s="11">
        <v>15</v>
      </c>
      <c r="B24" s="144"/>
      <c r="C24" s="12"/>
      <c r="D24" s="12"/>
      <c r="E24" s="14"/>
      <c r="F24" s="14"/>
      <c r="G24" s="23"/>
      <c r="H24" s="23"/>
      <c r="I24" s="24">
        <f t="shared" si="3"/>
        <v>0</v>
      </c>
      <c r="J24" t="str">
        <f t="shared" si="1"/>
        <v xml:space="preserve"> </v>
      </c>
      <c r="K24" s="197" t="e">
        <f t="shared" si="2"/>
        <v>#DIV/0!</v>
      </c>
    </row>
    <row r="25" spans="1:13" x14ac:dyDescent="0.25">
      <c r="A25" s="11">
        <v>16</v>
      </c>
      <c r="B25" s="144"/>
      <c r="C25" s="12"/>
      <c r="D25" s="12"/>
      <c r="E25" s="14"/>
      <c r="F25" s="14"/>
      <c r="G25" s="23"/>
      <c r="H25" s="23"/>
      <c r="I25" s="24">
        <f t="shared" si="3"/>
        <v>0</v>
      </c>
      <c r="J25" t="str">
        <f t="shared" si="1"/>
        <v xml:space="preserve"> </v>
      </c>
      <c r="K25" s="197" t="e">
        <f t="shared" si="2"/>
        <v>#DIV/0!</v>
      </c>
    </row>
    <row r="26" spans="1:13" x14ac:dyDescent="0.25">
      <c r="A26" s="11">
        <v>17</v>
      </c>
      <c r="B26" s="144"/>
      <c r="C26" s="12"/>
      <c r="D26" s="12"/>
      <c r="E26" s="14"/>
      <c r="F26" s="14"/>
      <c r="G26" s="23"/>
      <c r="H26" s="23"/>
      <c r="I26" s="24">
        <f t="shared" si="3"/>
        <v>0</v>
      </c>
      <c r="J26" t="str">
        <f t="shared" si="1"/>
        <v xml:space="preserve"> </v>
      </c>
      <c r="K26" s="197" t="e">
        <f t="shared" si="2"/>
        <v>#DIV/0!</v>
      </c>
    </row>
    <row r="27" spans="1:13" x14ac:dyDescent="0.25">
      <c r="A27" s="11">
        <v>18</v>
      </c>
      <c r="B27" s="144"/>
      <c r="C27" s="12"/>
      <c r="D27" s="12"/>
      <c r="E27" s="14"/>
      <c r="F27" s="14"/>
      <c r="G27" s="23"/>
      <c r="H27" s="23"/>
      <c r="I27" s="24">
        <f t="shared" si="3"/>
        <v>0</v>
      </c>
      <c r="J27" t="str">
        <f t="shared" si="1"/>
        <v xml:space="preserve"> </v>
      </c>
      <c r="K27" s="197" t="e">
        <f t="shared" si="2"/>
        <v>#DIV/0!</v>
      </c>
    </row>
    <row r="28" spans="1:13" x14ac:dyDescent="0.25">
      <c r="A28" s="11">
        <v>19</v>
      </c>
      <c r="B28" s="144"/>
      <c r="C28" s="12"/>
      <c r="D28" s="12"/>
      <c r="E28" s="14"/>
      <c r="F28" s="14"/>
      <c r="G28" s="23"/>
      <c r="H28" s="23"/>
      <c r="I28" s="24">
        <f t="shared" si="3"/>
        <v>0</v>
      </c>
      <c r="J28" t="str">
        <f t="shared" si="1"/>
        <v xml:space="preserve"> </v>
      </c>
      <c r="K28" s="197" t="e">
        <f t="shared" si="2"/>
        <v>#DIV/0!</v>
      </c>
    </row>
    <row r="29" spans="1:13" x14ac:dyDescent="0.25">
      <c r="A29" s="11">
        <v>20</v>
      </c>
      <c r="B29" s="144"/>
      <c r="C29" s="12"/>
      <c r="D29" s="12"/>
      <c r="E29" s="14"/>
      <c r="F29" s="14"/>
      <c r="G29" s="23"/>
      <c r="H29" s="23"/>
      <c r="I29" s="24">
        <f t="shared" si="3"/>
        <v>0</v>
      </c>
      <c r="J29" t="str">
        <f t="shared" si="1"/>
        <v xml:space="preserve"> </v>
      </c>
      <c r="K29" s="197" t="e">
        <f t="shared" si="2"/>
        <v>#DIV/0!</v>
      </c>
    </row>
    <row r="30" spans="1:13" x14ac:dyDescent="0.25">
      <c r="A30" s="11">
        <v>21</v>
      </c>
      <c r="B30" s="144"/>
      <c r="C30" s="12"/>
      <c r="D30" s="12"/>
      <c r="E30" s="14"/>
      <c r="F30" s="14"/>
      <c r="G30" s="23"/>
      <c r="H30" s="23"/>
      <c r="I30" s="24">
        <f t="shared" si="3"/>
        <v>0</v>
      </c>
      <c r="J30" t="str">
        <f t="shared" si="1"/>
        <v xml:space="preserve"> </v>
      </c>
      <c r="K30" s="197" t="e">
        <f t="shared" si="2"/>
        <v>#DIV/0!</v>
      </c>
    </row>
    <row r="31" spans="1:13" x14ac:dyDescent="0.25">
      <c r="A31" s="11">
        <v>22</v>
      </c>
      <c r="B31" s="144"/>
      <c r="C31" s="12"/>
      <c r="D31" s="12"/>
      <c r="E31" s="14"/>
      <c r="F31" s="14"/>
      <c r="G31" s="23"/>
      <c r="H31" s="23"/>
      <c r="I31" s="24">
        <f t="shared" si="3"/>
        <v>0</v>
      </c>
      <c r="J31" t="str">
        <f t="shared" si="1"/>
        <v xml:space="preserve"> </v>
      </c>
      <c r="K31" s="197" t="e">
        <f t="shared" si="2"/>
        <v>#DIV/0!</v>
      </c>
    </row>
    <row r="32" spans="1:13" x14ac:dyDescent="0.25">
      <c r="A32" s="11">
        <v>23</v>
      </c>
      <c r="B32" s="144"/>
      <c r="C32" s="12"/>
      <c r="D32" s="12"/>
      <c r="E32" s="14"/>
      <c r="F32" s="14"/>
      <c r="G32" s="23"/>
      <c r="H32" s="23"/>
      <c r="I32" s="24">
        <f t="shared" si="3"/>
        <v>0</v>
      </c>
      <c r="J32" t="str">
        <f t="shared" si="1"/>
        <v xml:space="preserve"> </v>
      </c>
      <c r="K32" s="197" t="e">
        <f t="shared" si="2"/>
        <v>#DIV/0!</v>
      </c>
    </row>
    <row r="33" spans="1:11" x14ac:dyDescent="0.25">
      <c r="A33" s="11">
        <v>24</v>
      </c>
      <c r="B33" s="144"/>
      <c r="C33" s="12"/>
      <c r="D33" s="12"/>
      <c r="E33" s="14"/>
      <c r="F33" s="14"/>
      <c r="G33" s="23"/>
      <c r="H33" s="23"/>
      <c r="I33" s="24">
        <f t="shared" si="3"/>
        <v>0</v>
      </c>
      <c r="J33" t="str">
        <f t="shared" si="1"/>
        <v xml:space="preserve"> </v>
      </c>
      <c r="K33" s="197" t="e">
        <f t="shared" si="2"/>
        <v>#DIV/0!</v>
      </c>
    </row>
    <row r="34" spans="1:11" x14ac:dyDescent="0.25">
      <c r="A34" s="11">
        <v>25</v>
      </c>
      <c r="B34" s="144"/>
      <c r="C34" s="12"/>
      <c r="D34" s="12"/>
      <c r="E34" s="14"/>
      <c r="F34" s="14"/>
      <c r="G34" s="23"/>
      <c r="H34" s="23"/>
      <c r="I34" s="24">
        <f t="shared" si="3"/>
        <v>0</v>
      </c>
      <c r="J34" t="str">
        <f t="shared" si="1"/>
        <v xml:space="preserve"> </v>
      </c>
      <c r="K34" s="197" t="e">
        <f t="shared" si="2"/>
        <v>#DIV/0!</v>
      </c>
    </row>
    <row r="35" spans="1:11" x14ac:dyDescent="0.25">
      <c r="A35" s="11">
        <v>26</v>
      </c>
      <c r="B35" s="144"/>
      <c r="C35" s="12"/>
      <c r="D35" s="12"/>
      <c r="E35" s="14"/>
      <c r="F35" s="14"/>
      <c r="G35" s="23"/>
      <c r="H35" s="23"/>
      <c r="I35" s="24">
        <f t="shared" si="3"/>
        <v>0</v>
      </c>
      <c r="J35" t="str">
        <f t="shared" si="1"/>
        <v xml:space="preserve"> </v>
      </c>
      <c r="K35" s="197" t="e">
        <f t="shared" si="2"/>
        <v>#DIV/0!</v>
      </c>
    </row>
    <row r="36" spans="1:11" x14ac:dyDescent="0.25">
      <c r="A36" s="11">
        <v>27</v>
      </c>
      <c r="B36" s="144"/>
      <c r="C36" s="12"/>
      <c r="D36" s="12"/>
      <c r="E36" s="14"/>
      <c r="F36" s="14"/>
      <c r="G36" s="23"/>
      <c r="H36" s="23"/>
      <c r="I36" s="24">
        <f t="shared" si="3"/>
        <v>0</v>
      </c>
      <c r="J36" t="str">
        <f t="shared" si="1"/>
        <v xml:space="preserve"> </v>
      </c>
      <c r="K36" s="197" t="e">
        <f t="shared" si="2"/>
        <v>#DIV/0!</v>
      </c>
    </row>
    <row r="37" spans="1:11" x14ac:dyDescent="0.25">
      <c r="A37" s="11">
        <v>28</v>
      </c>
      <c r="B37" s="144"/>
      <c r="C37" s="12"/>
      <c r="D37" s="12"/>
      <c r="E37" s="14"/>
      <c r="F37" s="14"/>
      <c r="G37" s="23"/>
      <c r="H37" s="23"/>
      <c r="I37" s="24">
        <f t="shared" si="3"/>
        <v>0</v>
      </c>
      <c r="J37" t="str">
        <f t="shared" si="1"/>
        <v xml:space="preserve"> </v>
      </c>
      <c r="K37" s="197" t="e">
        <f t="shared" si="2"/>
        <v>#DIV/0!</v>
      </c>
    </row>
    <row r="38" spans="1:11" x14ac:dyDescent="0.25">
      <c r="A38" s="11">
        <v>29</v>
      </c>
      <c r="B38" s="144"/>
      <c r="C38" s="12"/>
      <c r="D38" s="12"/>
      <c r="E38" s="14"/>
      <c r="F38" s="14"/>
      <c r="G38" s="23"/>
      <c r="H38" s="23"/>
      <c r="I38" s="24">
        <f t="shared" si="3"/>
        <v>0</v>
      </c>
      <c r="J38" t="str">
        <f t="shared" si="1"/>
        <v xml:space="preserve"> </v>
      </c>
      <c r="K38" s="197" t="e">
        <f t="shared" si="2"/>
        <v>#DIV/0!</v>
      </c>
    </row>
    <row r="39" spans="1:11" x14ac:dyDescent="0.25">
      <c r="A39" s="11">
        <v>30</v>
      </c>
      <c r="B39" s="144"/>
      <c r="C39" s="12"/>
      <c r="D39" s="12"/>
      <c r="E39" s="14"/>
      <c r="F39" s="14"/>
      <c r="G39" s="23"/>
      <c r="H39" s="23"/>
      <c r="I39" s="24">
        <f t="shared" si="3"/>
        <v>0</v>
      </c>
      <c r="J39" t="str">
        <f t="shared" si="1"/>
        <v xml:space="preserve"> </v>
      </c>
      <c r="K39" s="197" t="e">
        <f t="shared" si="2"/>
        <v>#DIV/0!</v>
      </c>
    </row>
    <row r="40" spans="1:11" x14ac:dyDescent="0.25">
      <c r="A40" s="11">
        <v>31</v>
      </c>
      <c r="B40" s="144"/>
      <c r="C40" s="12"/>
      <c r="D40" s="12"/>
      <c r="E40" s="14"/>
      <c r="F40" s="14"/>
      <c r="G40" s="23"/>
      <c r="H40" s="23"/>
      <c r="I40" s="24">
        <f t="shared" si="3"/>
        <v>0</v>
      </c>
      <c r="J40" t="str">
        <f t="shared" si="1"/>
        <v xml:space="preserve"> </v>
      </c>
      <c r="K40" s="197" t="e">
        <f t="shared" si="2"/>
        <v>#DIV/0!</v>
      </c>
    </row>
    <row r="41" spans="1:11" x14ac:dyDescent="0.25">
      <c r="A41" s="11">
        <v>32</v>
      </c>
      <c r="B41" s="144"/>
      <c r="C41" s="12"/>
      <c r="D41" s="12"/>
      <c r="E41" s="14"/>
      <c r="F41" s="14"/>
      <c r="G41" s="23"/>
      <c r="H41" s="23"/>
      <c r="I41" s="24">
        <f t="shared" si="3"/>
        <v>0</v>
      </c>
      <c r="J41" t="str">
        <f t="shared" si="1"/>
        <v xml:space="preserve"> </v>
      </c>
      <c r="K41" s="197" t="e">
        <f t="shared" si="2"/>
        <v>#DIV/0!</v>
      </c>
    </row>
    <row r="42" spans="1:11" x14ac:dyDescent="0.25">
      <c r="A42" s="11">
        <v>33</v>
      </c>
      <c r="B42" s="144"/>
      <c r="C42" s="12"/>
      <c r="D42" s="12"/>
      <c r="E42" s="14"/>
      <c r="F42" s="14"/>
      <c r="G42" s="23"/>
      <c r="H42" s="23"/>
      <c r="I42" s="24">
        <f t="shared" si="3"/>
        <v>0</v>
      </c>
      <c r="J42" t="str">
        <f t="shared" si="1"/>
        <v xml:space="preserve"> </v>
      </c>
      <c r="K42" s="197" t="e">
        <f t="shared" si="2"/>
        <v>#DIV/0!</v>
      </c>
    </row>
    <row r="43" spans="1:11" x14ac:dyDescent="0.25">
      <c r="A43" s="11">
        <v>34</v>
      </c>
      <c r="B43" s="144"/>
      <c r="C43" s="12"/>
      <c r="D43" s="12"/>
      <c r="E43" s="14"/>
      <c r="F43" s="14"/>
      <c r="G43" s="23"/>
      <c r="H43" s="23"/>
      <c r="I43" s="24">
        <f t="shared" si="3"/>
        <v>0</v>
      </c>
      <c r="J43" t="str">
        <f t="shared" si="1"/>
        <v xml:space="preserve"> </v>
      </c>
      <c r="K43" s="197" t="e">
        <f t="shared" si="2"/>
        <v>#DIV/0!</v>
      </c>
    </row>
    <row r="44" spans="1:11" x14ac:dyDescent="0.25">
      <c r="A44" s="11">
        <v>35</v>
      </c>
      <c r="B44" s="12"/>
      <c r="C44" s="12"/>
      <c r="D44" s="12"/>
      <c r="E44" s="14"/>
      <c r="F44" s="14"/>
      <c r="G44" s="23"/>
      <c r="H44" s="23"/>
      <c r="I44" s="24">
        <f t="shared" si="3"/>
        <v>0</v>
      </c>
      <c r="J44" t="str">
        <f t="shared" si="1"/>
        <v xml:space="preserve"> </v>
      </c>
      <c r="K44" s="197" t="e">
        <f t="shared" si="2"/>
        <v>#DIV/0!</v>
      </c>
    </row>
    <row r="45" spans="1:11" x14ac:dyDescent="0.25">
      <c r="A45" s="11">
        <v>36</v>
      </c>
      <c r="B45" s="12"/>
      <c r="C45" s="12"/>
      <c r="D45" s="12"/>
      <c r="E45" s="14"/>
      <c r="F45" s="14"/>
      <c r="G45" s="23"/>
      <c r="H45" s="23"/>
      <c r="I45" s="24">
        <f t="shared" si="3"/>
        <v>0</v>
      </c>
      <c r="J45" t="str">
        <f t="shared" si="1"/>
        <v xml:space="preserve"> </v>
      </c>
      <c r="K45" s="197" t="e">
        <f t="shared" si="2"/>
        <v>#DIV/0!</v>
      </c>
    </row>
    <row r="46" spans="1:11" x14ac:dyDescent="0.25">
      <c r="A46" s="11">
        <v>37</v>
      </c>
      <c r="B46" s="12"/>
      <c r="C46" s="12"/>
      <c r="D46" s="12"/>
      <c r="E46" s="14"/>
      <c r="F46" s="14"/>
      <c r="G46" s="23"/>
      <c r="H46" s="23"/>
      <c r="I46" s="24">
        <f t="shared" si="3"/>
        <v>0</v>
      </c>
      <c r="J46" t="str">
        <f t="shared" si="1"/>
        <v xml:space="preserve"> </v>
      </c>
      <c r="K46" s="197" t="e">
        <f t="shared" si="2"/>
        <v>#DIV/0!</v>
      </c>
    </row>
    <row r="47" spans="1:11" x14ac:dyDescent="0.25">
      <c r="A47" s="11">
        <v>38</v>
      </c>
      <c r="B47" s="12"/>
      <c r="C47" s="12"/>
      <c r="D47" s="12"/>
      <c r="E47" s="14"/>
      <c r="F47" s="14"/>
      <c r="G47" s="23"/>
      <c r="H47" s="23"/>
      <c r="I47" s="24">
        <f t="shared" si="3"/>
        <v>0</v>
      </c>
      <c r="J47" t="str">
        <f t="shared" si="1"/>
        <v xml:space="preserve"> </v>
      </c>
      <c r="K47" s="197" t="e">
        <f t="shared" si="2"/>
        <v>#DIV/0!</v>
      </c>
    </row>
    <row r="48" spans="1:11" x14ac:dyDescent="0.25">
      <c r="A48" s="11">
        <v>39</v>
      </c>
      <c r="B48" s="12"/>
      <c r="C48" s="12"/>
      <c r="D48" s="12"/>
      <c r="E48" s="14"/>
      <c r="F48" s="14"/>
      <c r="G48" s="23"/>
      <c r="H48" s="23"/>
      <c r="I48" s="24">
        <f t="shared" si="3"/>
        <v>0</v>
      </c>
      <c r="J48" t="str">
        <f t="shared" si="1"/>
        <v xml:space="preserve"> </v>
      </c>
      <c r="K48" s="197" t="e">
        <f t="shared" si="2"/>
        <v>#DIV/0!</v>
      </c>
    </row>
    <row r="49" spans="1:11" x14ac:dyDescent="0.25">
      <c r="A49" s="11">
        <v>40</v>
      </c>
      <c r="B49" s="12"/>
      <c r="C49" s="12"/>
      <c r="D49" s="12"/>
      <c r="E49" s="14"/>
      <c r="F49" s="14"/>
      <c r="G49" s="23"/>
      <c r="H49" s="23"/>
      <c r="I49" s="24">
        <f t="shared" si="3"/>
        <v>0</v>
      </c>
      <c r="J49" t="str">
        <f t="shared" si="1"/>
        <v xml:space="preserve"> </v>
      </c>
      <c r="K49" s="197" t="e">
        <f t="shared" si="2"/>
        <v>#DIV/0!</v>
      </c>
    </row>
    <row r="50" spans="1:11" x14ac:dyDescent="0.25">
      <c r="A50" s="11">
        <v>41</v>
      </c>
      <c r="B50" s="12"/>
      <c r="C50" s="12"/>
      <c r="D50" s="12"/>
      <c r="E50" s="14"/>
      <c r="F50" s="14"/>
      <c r="G50" s="23"/>
      <c r="H50" s="23"/>
      <c r="I50" s="24">
        <f t="shared" si="3"/>
        <v>0</v>
      </c>
      <c r="J50" t="str">
        <f t="shared" si="1"/>
        <v xml:space="preserve"> </v>
      </c>
      <c r="K50" s="197" t="e">
        <f t="shared" si="2"/>
        <v>#DIV/0!</v>
      </c>
    </row>
    <row r="51" spans="1:11" x14ac:dyDescent="0.25">
      <c r="A51" s="11">
        <v>42</v>
      </c>
      <c r="B51" s="12"/>
      <c r="C51" s="12"/>
      <c r="D51" s="12"/>
      <c r="E51" s="14"/>
      <c r="F51" s="14"/>
      <c r="G51" s="23"/>
      <c r="H51" s="23"/>
      <c r="I51" s="24">
        <f t="shared" si="3"/>
        <v>0</v>
      </c>
      <c r="J51" t="str">
        <f t="shared" si="1"/>
        <v xml:space="preserve"> </v>
      </c>
      <c r="K51" s="197" t="e">
        <f t="shared" si="2"/>
        <v>#DIV/0!</v>
      </c>
    </row>
    <row r="52" spans="1:11" x14ac:dyDescent="0.25">
      <c r="A52" s="11">
        <v>43</v>
      </c>
      <c r="B52" s="12"/>
      <c r="C52" s="12"/>
      <c r="D52" s="12"/>
      <c r="E52" s="14"/>
      <c r="F52" s="14"/>
      <c r="G52" s="23"/>
      <c r="H52" s="23"/>
      <c r="I52" s="24">
        <f t="shared" si="3"/>
        <v>0</v>
      </c>
      <c r="J52" t="str">
        <f t="shared" si="1"/>
        <v xml:space="preserve"> </v>
      </c>
      <c r="K52" s="197" t="e">
        <f t="shared" si="2"/>
        <v>#DIV/0!</v>
      </c>
    </row>
    <row r="53" spans="1:11" x14ac:dyDescent="0.25">
      <c r="A53" s="11">
        <v>44</v>
      </c>
      <c r="B53" s="12"/>
      <c r="C53" s="12"/>
      <c r="D53" s="12"/>
      <c r="E53" s="14"/>
      <c r="F53" s="14"/>
      <c r="G53" s="23"/>
      <c r="H53" s="23"/>
      <c r="I53" s="24">
        <f t="shared" si="3"/>
        <v>0</v>
      </c>
      <c r="J53" t="str">
        <f t="shared" si="1"/>
        <v xml:space="preserve"> </v>
      </c>
      <c r="K53" s="197" t="e">
        <f t="shared" si="2"/>
        <v>#DIV/0!</v>
      </c>
    </row>
    <row r="54" spans="1:11" x14ac:dyDescent="0.25">
      <c r="A54" s="11">
        <v>45</v>
      </c>
      <c r="B54" s="12"/>
      <c r="C54" s="12"/>
      <c r="D54" s="12"/>
      <c r="E54" s="14"/>
      <c r="F54" s="14"/>
      <c r="G54" s="23"/>
      <c r="H54" s="23"/>
      <c r="I54" s="24">
        <f t="shared" si="3"/>
        <v>0</v>
      </c>
      <c r="J54" t="str">
        <f t="shared" si="1"/>
        <v xml:space="preserve"> </v>
      </c>
      <c r="K54" s="197" t="e">
        <f t="shared" si="2"/>
        <v>#DIV/0!</v>
      </c>
    </row>
    <row r="55" spans="1:11" x14ac:dyDescent="0.25">
      <c r="A55" s="11">
        <v>46</v>
      </c>
      <c r="B55" s="12"/>
      <c r="C55" s="12"/>
      <c r="D55" s="12"/>
      <c r="E55" s="14"/>
      <c r="F55" s="14"/>
      <c r="G55" s="23"/>
      <c r="H55" s="23"/>
      <c r="I55" s="24">
        <f t="shared" si="3"/>
        <v>0</v>
      </c>
      <c r="J55" t="str">
        <f t="shared" si="1"/>
        <v xml:space="preserve"> </v>
      </c>
      <c r="K55" s="197" t="e">
        <f t="shared" si="2"/>
        <v>#DIV/0!</v>
      </c>
    </row>
    <row r="56" spans="1:11" x14ac:dyDescent="0.25">
      <c r="A56" s="11">
        <v>47</v>
      </c>
      <c r="B56" s="12"/>
      <c r="C56" s="12"/>
      <c r="D56" s="12"/>
      <c r="E56" s="14"/>
      <c r="F56" s="14"/>
      <c r="G56" s="23"/>
      <c r="H56" s="23"/>
      <c r="I56" s="24">
        <f t="shared" si="3"/>
        <v>0</v>
      </c>
      <c r="J56" t="str">
        <f t="shared" si="1"/>
        <v xml:space="preserve"> </v>
      </c>
      <c r="K56" s="197" t="e">
        <f t="shared" si="2"/>
        <v>#DIV/0!</v>
      </c>
    </row>
    <row r="57" spans="1:11" x14ac:dyDescent="0.25">
      <c r="A57" s="11">
        <v>48</v>
      </c>
      <c r="B57" s="12"/>
      <c r="C57" s="12"/>
      <c r="D57" s="12"/>
      <c r="E57" s="14"/>
      <c r="F57" s="14"/>
      <c r="G57" s="23"/>
      <c r="H57" s="23"/>
      <c r="I57" s="24">
        <f t="shared" si="3"/>
        <v>0</v>
      </c>
      <c r="J57" t="str">
        <f t="shared" si="1"/>
        <v xml:space="preserve"> </v>
      </c>
      <c r="K57" s="197" t="e">
        <f t="shared" si="2"/>
        <v>#DIV/0!</v>
      </c>
    </row>
    <row r="58" spans="1:11" x14ac:dyDescent="0.25">
      <c r="A58" s="11">
        <v>49</v>
      </c>
      <c r="B58" s="12"/>
      <c r="C58" s="12"/>
      <c r="D58" s="12"/>
      <c r="E58" s="14"/>
      <c r="F58" s="14"/>
      <c r="G58" s="23"/>
      <c r="H58" s="23"/>
      <c r="I58" s="24">
        <f t="shared" si="3"/>
        <v>0</v>
      </c>
      <c r="J58" t="str">
        <f t="shared" si="1"/>
        <v xml:space="preserve"> </v>
      </c>
      <c r="K58" s="197" t="e">
        <f t="shared" si="2"/>
        <v>#DIV/0!</v>
      </c>
    </row>
    <row r="59" spans="1:11" x14ac:dyDescent="0.25">
      <c r="A59" s="11">
        <v>50</v>
      </c>
      <c r="B59" s="12"/>
      <c r="C59" s="12"/>
      <c r="D59" s="12"/>
      <c r="E59" s="14"/>
      <c r="F59" s="14"/>
      <c r="G59" s="23"/>
      <c r="H59" s="23"/>
      <c r="I59" s="24">
        <f t="shared" si="3"/>
        <v>0</v>
      </c>
      <c r="J59" t="str">
        <f t="shared" si="1"/>
        <v xml:space="preserve"> </v>
      </c>
      <c r="K59" s="197" t="e">
        <f t="shared" si="2"/>
        <v>#DIV/0!</v>
      </c>
    </row>
    <row r="60" spans="1:11" x14ac:dyDescent="0.25">
      <c r="A60" s="11">
        <v>51</v>
      </c>
      <c r="B60" s="12"/>
      <c r="C60" s="12"/>
      <c r="D60" s="12"/>
      <c r="E60" s="14"/>
      <c r="F60" s="14"/>
      <c r="G60" s="23"/>
      <c r="H60" s="152"/>
      <c r="I60" s="24">
        <f t="shared" si="3"/>
        <v>0</v>
      </c>
      <c r="J60" t="str">
        <f t="shared" si="1"/>
        <v xml:space="preserve"> </v>
      </c>
      <c r="K60" s="197" t="e">
        <f t="shared" si="2"/>
        <v>#DIV/0!</v>
      </c>
    </row>
    <row r="61" spans="1:11" x14ac:dyDescent="0.25">
      <c r="A61" s="11">
        <v>52</v>
      </c>
      <c r="B61" s="12"/>
      <c r="C61" s="12"/>
      <c r="D61" s="12"/>
      <c r="E61" s="14"/>
      <c r="F61" s="14"/>
      <c r="G61" s="23"/>
      <c r="H61" s="23"/>
      <c r="I61" s="24">
        <f t="shared" si="3"/>
        <v>0</v>
      </c>
      <c r="J61" t="str">
        <f t="shared" si="1"/>
        <v xml:space="preserve"> </v>
      </c>
      <c r="K61" s="197" t="e">
        <f t="shared" si="2"/>
        <v>#DIV/0!</v>
      </c>
    </row>
    <row r="62" spans="1:11" x14ac:dyDescent="0.25">
      <c r="A62" s="11">
        <v>53</v>
      </c>
      <c r="B62" s="12"/>
      <c r="C62" s="12"/>
      <c r="D62" s="12"/>
      <c r="E62" s="14"/>
      <c r="F62" s="14"/>
      <c r="G62" s="23"/>
      <c r="H62" s="23"/>
      <c r="I62" s="24">
        <f t="shared" si="3"/>
        <v>0</v>
      </c>
      <c r="J62" t="str">
        <f t="shared" si="1"/>
        <v xml:space="preserve"> </v>
      </c>
      <c r="K62" s="197" t="e">
        <f t="shared" si="2"/>
        <v>#DIV/0!</v>
      </c>
    </row>
    <row r="63" spans="1:11" x14ac:dyDescent="0.25">
      <c r="A63" s="11">
        <v>54</v>
      </c>
      <c r="B63" s="12"/>
      <c r="C63" s="12"/>
      <c r="D63" s="12"/>
      <c r="E63" s="14"/>
      <c r="F63" s="14"/>
      <c r="G63" s="23"/>
      <c r="H63" s="23"/>
      <c r="I63" s="24">
        <f t="shared" si="3"/>
        <v>0</v>
      </c>
      <c r="J63" t="str">
        <f t="shared" si="1"/>
        <v xml:space="preserve"> </v>
      </c>
      <c r="K63" s="197" t="e">
        <f t="shared" si="2"/>
        <v>#DIV/0!</v>
      </c>
    </row>
    <row r="64" spans="1:11" x14ac:dyDescent="0.25">
      <c r="A64" s="11">
        <v>55</v>
      </c>
      <c r="B64" s="12"/>
      <c r="C64" s="12"/>
      <c r="D64" s="12"/>
      <c r="E64" s="14"/>
      <c r="F64" s="14"/>
      <c r="G64" s="23"/>
      <c r="H64" s="23"/>
      <c r="I64" s="24">
        <f t="shared" si="3"/>
        <v>0</v>
      </c>
      <c r="J64" t="str">
        <f t="shared" si="1"/>
        <v xml:space="preserve"> </v>
      </c>
      <c r="K64" s="197" t="e">
        <f t="shared" si="2"/>
        <v>#DIV/0!</v>
      </c>
    </row>
    <row r="65" spans="1:11" x14ac:dyDescent="0.25">
      <c r="A65" s="11">
        <v>56</v>
      </c>
      <c r="B65" s="12"/>
      <c r="C65" s="12"/>
      <c r="D65" s="12"/>
      <c r="E65" s="14"/>
      <c r="F65" s="14"/>
      <c r="G65" s="23"/>
      <c r="H65" s="23"/>
      <c r="I65" s="24">
        <f t="shared" si="3"/>
        <v>0</v>
      </c>
      <c r="J65" t="str">
        <f t="shared" si="1"/>
        <v xml:space="preserve"> </v>
      </c>
      <c r="K65" s="197" t="e">
        <f t="shared" si="2"/>
        <v>#DIV/0!</v>
      </c>
    </row>
    <row r="66" spans="1:11" x14ac:dyDescent="0.25">
      <c r="A66" s="11">
        <v>57</v>
      </c>
      <c r="B66" s="12"/>
      <c r="C66" s="12"/>
      <c r="D66" s="12"/>
      <c r="E66" s="14"/>
      <c r="F66" s="14"/>
      <c r="G66" s="23"/>
      <c r="H66" s="23"/>
      <c r="I66" s="24">
        <f t="shared" si="3"/>
        <v>0</v>
      </c>
      <c r="J66" t="str">
        <f t="shared" si="1"/>
        <v xml:space="preserve"> </v>
      </c>
      <c r="K66" s="197" t="e">
        <f t="shared" si="2"/>
        <v>#DIV/0!</v>
      </c>
    </row>
    <row r="67" spans="1:11" x14ac:dyDescent="0.25">
      <c r="A67" s="11">
        <v>58</v>
      </c>
      <c r="B67" s="12"/>
      <c r="C67" s="12"/>
      <c r="D67" s="12"/>
      <c r="E67" s="14"/>
      <c r="F67" s="14"/>
      <c r="G67" s="23"/>
      <c r="H67" s="23"/>
      <c r="I67" s="24">
        <f t="shared" si="3"/>
        <v>0</v>
      </c>
      <c r="J67" t="str">
        <f t="shared" si="1"/>
        <v xml:space="preserve"> </v>
      </c>
      <c r="K67" s="197" t="e">
        <f t="shared" si="2"/>
        <v>#DIV/0!</v>
      </c>
    </row>
    <row r="68" spans="1:11" x14ac:dyDescent="0.25">
      <c r="A68" s="11">
        <v>59</v>
      </c>
      <c r="B68" s="12"/>
      <c r="C68" s="12"/>
      <c r="D68" s="12"/>
      <c r="E68" s="14"/>
      <c r="F68" s="14"/>
      <c r="G68" s="23"/>
      <c r="H68" s="23"/>
      <c r="I68" s="24">
        <f t="shared" si="3"/>
        <v>0</v>
      </c>
      <c r="J68" t="str">
        <f t="shared" si="1"/>
        <v xml:space="preserve"> </v>
      </c>
      <c r="K68" s="197" t="e">
        <f t="shared" si="2"/>
        <v>#DIV/0!</v>
      </c>
    </row>
    <row r="69" spans="1:11" x14ac:dyDescent="0.25">
      <c r="A69" s="11">
        <v>60</v>
      </c>
      <c r="B69" s="12"/>
      <c r="C69" s="12"/>
      <c r="D69" s="12"/>
      <c r="E69" s="14"/>
      <c r="F69" s="14"/>
      <c r="G69" s="23"/>
      <c r="H69" s="23"/>
      <c r="I69" s="24">
        <f t="shared" si="3"/>
        <v>0</v>
      </c>
      <c r="J69" t="str">
        <f t="shared" si="1"/>
        <v xml:space="preserve"> </v>
      </c>
      <c r="K69" s="197" t="e">
        <f t="shared" si="2"/>
        <v>#DIV/0!</v>
      </c>
    </row>
    <row r="70" spans="1:11" x14ac:dyDescent="0.25">
      <c r="A70" s="11">
        <v>61</v>
      </c>
      <c r="B70" s="12"/>
      <c r="C70" s="12"/>
      <c r="D70" s="12"/>
      <c r="E70" s="14"/>
      <c r="F70" s="14"/>
      <c r="G70" s="23"/>
      <c r="H70" s="23"/>
      <c r="I70" s="24">
        <f t="shared" si="3"/>
        <v>0</v>
      </c>
      <c r="J70" t="str">
        <f t="shared" si="1"/>
        <v xml:space="preserve"> </v>
      </c>
      <c r="K70" s="197" t="e">
        <f t="shared" si="2"/>
        <v>#DIV/0!</v>
      </c>
    </row>
    <row r="71" spans="1:11" x14ac:dyDescent="0.25">
      <c r="A71" s="11">
        <v>62</v>
      </c>
      <c r="B71" s="12"/>
      <c r="C71" s="12"/>
      <c r="D71" s="12"/>
      <c r="E71" s="14"/>
      <c r="F71" s="14"/>
      <c r="G71" s="23"/>
      <c r="H71" s="23"/>
      <c r="I71" s="24">
        <f t="shared" si="3"/>
        <v>0</v>
      </c>
      <c r="J71" t="str">
        <f t="shared" si="1"/>
        <v xml:space="preserve"> </v>
      </c>
      <c r="K71" s="197" t="e">
        <f t="shared" si="2"/>
        <v>#DIV/0!</v>
      </c>
    </row>
    <row r="72" spans="1:11" x14ac:dyDescent="0.25">
      <c r="A72" s="11">
        <v>63</v>
      </c>
      <c r="B72" s="12"/>
      <c r="C72" s="12"/>
      <c r="D72" s="12"/>
      <c r="E72" s="14"/>
      <c r="F72" s="14"/>
      <c r="G72" s="23"/>
      <c r="H72" s="23"/>
      <c r="I72" s="24">
        <f t="shared" si="3"/>
        <v>0</v>
      </c>
      <c r="J72" t="str">
        <f t="shared" si="1"/>
        <v xml:space="preserve"> </v>
      </c>
      <c r="K72" s="197" t="e">
        <f t="shared" si="2"/>
        <v>#DIV/0!</v>
      </c>
    </row>
    <row r="73" spans="1:11" x14ac:dyDescent="0.25">
      <c r="A73" s="11">
        <v>64</v>
      </c>
      <c r="B73" s="12"/>
      <c r="C73" s="12"/>
      <c r="D73" s="12"/>
      <c r="E73" s="14"/>
      <c r="F73" s="14"/>
      <c r="G73" s="23"/>
      <c r="H73" s="23"/>
      <c r="I73" s="24">
        <f t="shared" si="3"/>
        <v>0</v>
      </c>
      <c r="J73" t="str">
        <f t="shared" si="1"/>
        <v xml:space="preserve"> </v>
      </c>
      <c r="K73" s="197" t="e">
        <f t="shared" si="2"/>
        <v>#DIV/0!</v>
      </c>
    </row>
    <row r="74" spans="1:11" x14ac:dyDescent="0.25">
      <c r="A74" s="11">
        <v>65</v>
      </c>
      <c r="B74" s="12"/>
      <c r="C74" s="12"/>
      <c r="D74" s="12"/>
      <c r="E74" s="14"/>
      <c r="F74" s="14"/>
      <c r="G74" s="23"/>
      <c r="H74" s="23"/>
      <c r="I74" s="24">
        <f t="shared" si="3"/>
        <v>0</v>
      </c>
      <c r="J74" t="str">
        <f t="shared" si="1"/>
        <v xml:space="preserve"> </v>
      </c>
      <c r="K74" s="197" t="e">
        <f t="shared" si="2"/>
        <v>#DIV/0!</v>
      </c>
    </row>
    <row r="75" spans="1:11" x14ac:dyDescent="0.25">
      <c r="A75" s="198">
        <v>66</v>
      </c>
      <c r="B75" s="12"/>
      <c r="C75" s="12"/>
      <c r="D75" s="12"/>
      <c r="E75" s="14"/>
      <c r="F75" s="14"/>
      <c r="G75" s="23"/>
      <c r="H75" s="23"/>
      <c r="I75" s="24">
        <f t="shared" si="3"/>
        <v>0</v>
      </c>
      <c r="J75" t="str">
        <f t="shared" si="1"/>
        <v xml:space="preserve"> </v>
      </c>
      <c r="K75" s="197" t="e">
        <f t="shared" ref="K75:K110" si="4">I75/G75-1</f>
        <v>#DIV/0!</v>
      </c>
    </row>
    <row r="76" spans="1:11" x14ac:dyDescent="0.25">
      <c r="A76" s="198">
        <v>67</v>
      </c>
      <c r="B76" s="12"/>
      <c r="C76" s="12"/>
      <c r="D76" s="12"/>
      <c r="E76" s="14"/>
      <c r="F76" s="14"/>
      <c r="G76" s="23"/>
      <c r="H76" s="23"/>
      <c r="I76" s="24">
        <f t="shared" si="3"/>
        <v>0</v>
      </c>
      <c r="J76" t="str">
        <f t="shared" si="1"/>
        <v xml:space="preserve"> </v>
      </c>
      <c r="K76" s="197" t="e">
        <f t="shared" si="4"/>
        <v>#DIV/0!</v>
      </c>
    </row>
    <row r="77" spans="1:11" x14ac:dyDescent="0.25">
      <c r="A77" s="198">
        <v>68</v>
      </c>
      <c r="B77" s="12"/>
      <c r="C77" s="12"/>
      <c r="D77" s="12"/>
      <c r="E77" s="14"/>
      <c r="F77" s="14"/>
      <c r="G77" s="23"/>
      <c r="H77" s="152"/>
      <c r="I77" s="24">
        <f t="shared" si="3"/>
        <v>0</v>
      </c>
      <c r="J77" t="str">
        <f t="shared" si="1"/>
        <v xml:space="preserve"> </v>
      </c>
      <c r="K77" s="197" t="e">
        <f t="shared" si="4"/>
        <v>#DIV/0!</v>
      </c>
    </row>
    <row r="78" spans="1:11" x14ac:dyDescent="0.25">
      <c r="A78" s="198">
        <v>69</v>
      </c>
      <c r="B78" s="12"/>
      <c r="C78" s="12"/>
      <c r="D78" s="12"/>
      <c r="E78" s="14"/>
      <c r="F78" s="14"/>
      <c r="G78" s="23"/>
      <c r="H78" s="23"/>
      <c r="I78" s="24">
        <f t="shared" si="3"/>
        <v>0</v>
      </c>
      <c r="J78" t="str">
        <f t="shared" si="1"/>
        <v xml:space="preserve"> </v>
      </c>
      <c r="K78" s="197" t="e">
        <f t="shared" si="4"/>
        <v>#DIV/0!</v>
      </c>
    </row>
    <row r="79" spans="1:11" x14ac:dyDescent="0.25">
      <c r="A79" s="198">
        <v>70</v>
      </c>
      <c r="B79" s="12"/>
      <c r="C79" s="12"/>
      <c r="D79" s="12"/>
      <c r="E79" s="14"/>
      <c r="F79" s="14"/>
      <c r="G79" s="23"/>
      <c r="H79" s="23"/>
      <c r="I79" s="24">
        <f t="shared" si="3"/>
        <v>0</v>
      </c>
      <c r="J79" t="str">
        <f t="shared" si="1"/>
        <v xml:space="preserve"> </v>
      </c>
      <c r="K79" s="197" t="e">
        <f t="shared" si="4"/>
        <v>#DIV/0!</v>
      </c>
    </row>
    <row r="80" spans="1:11" x14ac:dyDescent="0.25">
      <c r="A80" s="198">
        <v>71</v>
      </c>
      <c r="B80" s="12"/>
      <c r="C80" s="12"/>
      <c r="D80" s="12"/>
      <c r="E80" s="14"/>
      <c r="F80" s="14"/>
      <c r="G80" s="23"/>
      <c r="H80" s="23"/>
      <c r="I80" s="24">
        <f t="shared" si="3"/>
        <v>0</v>
      </c>
      <c r="J80" t="str">
        <f t="shared" si="1"/>
        <v xml:space="preserve"> </v>
      </c>
      <c r="K80" s="197" t="e">
        <f t="shared" si="4"/>
        <v>#DIV/0!</v>
      </c>
    </row>
    <row r="81" spans="1:11" x14ac:dyDescent="0.25">
      <c r="A81" s="198">
        <v>72</v>
      </c>
      <c r="B81" s="12"/>
      <c r="C81" s="12"/>
      <c r="D81" s="12"/>
      <c r="E81" s="14"/>
      <c r="F81" s="14"/>
      <c r="G81" s="23"/>
      <c r="H81" s="23"/>
      <c r="I81" s="24">
        <f t="shared" si="3"/>
        <v>0</v>
      </c>
      <c r="J81" t="str">
        <f t="shared" si="1"/>
        <v xml:space="preserve"> </v>
      </c>
      <c r="K81" s="197" t="e">
        <f t="shared" si="4"/>
        <v>#DIV/0!</v>
      </c>
    </row>
    <row r="82" spans="1:11" x14ac:dyDescent="0.25">
      <c r="A82" s="198">
        <v>73</v>
      </c>
      <c r="B82" s="12"/>
      <c r="C82" s="12"/>
      <c r="D82" s="12"/>
      <c r="E82" s="14"/>
      <c r="F82" s="14"/>
      <c r="G82" s="23"/>
      <c r="H82" s="23"/>
      <c r="I82" s="24">
        <f t="shared" si="3"/>
        <v>0</v>
      </c>
      <c r="J82" t="str">
        <f t="shared" si="1"/>
        <v xml:space="preserve"> </v>
      </c>
      <c r="K82" s="197" t="e">
        <f t="shared" si="4"/>
        <v>#DIV/0!</v>
      </c>
    </row>
    <row r="83" spans="1:11" x14ac:dyDescent="0.25">
      <c r="A83" s="198">
        <v>74</v>
      </c>
      <c r="B83" s="12"/>
      <c r="C83" s="12"/>
      <c r="D83" s="12"/>
      <c r="E83" s="14"/>
      <c r="F83" s="14"/>
      <c r="G83" s="23"/>
      <c r="H83" s="23"/>
      <c r="I83" s="24">
        <f t="shared" si="3"/>
        <v>0</v>
      </c>
      <c r="J83" t="str">
        <f t="shared" si="1"/>
        <v xml:space="preserve"> </v>
      </c>
      <c r="K83" s="197" t="e">
        <f t="shared" si="4"/>
        <v>#DIV/0!</v>
      </c>
    </row>
    <row r="84" spans="1:11" x14ac:dyDescent="0.25">
      <c r="A84" s="198">
        <v>75</v>
      </c>
      <c r="B84" s="12"/>
      <c r="C84" s="12"/>
      <c r="D84" s="12"/>
      <c r="E84" s="14"/>
      <c r="F84" s="14"/>
      <c r="G84" s="23"/>
      <c r="H84" s="23"/>
      <c r="I84" s="24">
        <f t="shared" si="3"/>
        <v>0</v>
      </c>
      <c r="J84" t="str">
        <f t="shared" si="1"/>
        <v xml:space="preserve"> </v>
      </c>
      <c r="K84" s="197" t="e">
        <f t="shared" si="4"/>
        <v>#DIV/0!</v>
      </c>
    </row>
    <row r="85" spans="1:11" x14ac:dyDescent="0.25">
      <c r="A85" s="198">
        <v>76</v>
      </c>
      <c r="B85" s="12"/>
      <c r="C85" s="12"/>
      <c r="D85" s="12"/>
      <c r="E85" s="14"/>
      <c r="F85" s="14"/>
      <c r="G85" s="23"/>
      <c r="H85" s="23"/>
      <c r="I85" s="24">
        <f t="shared" si="3"/>
        <v>0</v>
      </c>
      <c r="J85" t="str">
        <f t="shared" si="1"/>
        <v xml:space="preserve"> </v>
      </c>
      <c r="K85" s="197" t="e">
        <f t="shared" si="4"/>
        <v>#DIV/0!</v>
      </c>
    </row>
    <row r="86" spans="1:11" x14ac:dyDescent="0.25">
      <c r="A86" s="198">
        <v>77</v>
      </c>
      <c r="B86" s="12"/>
      <c r="C86" s="12"/>
      <c r="D86" s="12"/>
      <c r="E86" s="14"/>
      <c r="F86" s="14"/>
      <c r="G86" s="23"/>
      <c r="H86" s="23"/>
      <c r="I86" s="24">
        <f t="shared" si="3"/>
        <v>0</v>
      </c>
      <c r="J86" t="str">
        <f t="shared" si="1"/>
        <v xml:space="preserve"> </v>
      </c>
      <c r="K86" s="197" t="e">
        <f t="shared" si="4"/>
        <v>#DIV/0!</v>
      </c>
    </row>
    <row r="87" spans="1:11" x14ac:dyDescent="0.25">
      <c r="A87" s="198">
        <v>78</v>
      </c>
      <c r="B87" s="12"/>
      <c r="C87" s="12"/>
      <c r="D87" s="12"/>
      <c r="E87" s="14"/>
      <c r="F87" s="14"/>
      <c r="G87" s="23"/>
      <c r="H87" s="23"/>
      <c r="I87" s="24">
        <f t="shared" si="3"/>
        <v>0</v>
      </c>
      <c r="J87" t="str">
        <f t="shared" si="1"/>
        <v xml:space="preserve"> </v>
      </c>
      <c r="K87" s="197" t="e">
        <f t="shared" si="4"/>
        <v>#DIV/0!</v>
      </c>
    </row>
    <row r="88" spans="1:11" x14ac:dyDescent="0.25">
      <c r="A88" s="198">
        <v>79</v>
      </c>
      <c r="B88" s="12"/>
      <c r="C88" s="12"/>
      <c r="D88" s="12"/>
      <c r="E88" s="14"/>
      <c r="F88" s="14"/>
      <c r="G88" s="23"/>
      <c r="H88" s="23"/>
      <c r="I88" s="24">
        <f t="shared" si="3"/>
        <v>0</v>
      </c>
      <c r="J88" t="str">
        <f t="shared" si="1"/>
        <v xml:space="preserve"> </v>
      </c>
      <c r="K88" s="197" t="e">
        <f t="shared" si="4"/>
        <v>#DIV/0!</v>
      </c>
    </row>
    <row r="89" spans="1:11" x14ac:dyDescent="0.25">
      <c r="A89" s="11">
        <v>80</v>
      </c>
      <c r="B89" s="12"/>
      <c r="C89" s="12"/>
      <c r="D89" s="12"/>
      <c r="E89" s="14"/>
      <c r="F89" s="14"/>
      <c r="G89" s="23"/>
      <c r="H89" s="23"/>
      <c r="I89" s="24">
        <f t="shared" si="3"/>
        <v>0</v>
      </c>
      <c r="J89" t="str">
        <f t="shared" si="1"/>
        <v xml:space="preserve"> </v>
      </c>
      <c r="K89" s="197" t="e">
        <f t="shared" si="4"/>
        <v>#DIV/0!</v>
      </c>
    </row>
    <row r="90" spans="1:11" x14ac:dyDescent="0.25">
      <c r="A90" s="11">
        <v>81</v>
      </c>
      <c r="B90" s="12"/>
      <c r="C90" s="12"/>
      <c r="D90" s="12"/>
      <c r="E90" s="14"/>
      <c r="F90" s="14"/>
      <c r="G90" s="23"/>
      <c r="H90" s="23"/>
      <c r="I90" s="24">
        <f t="shared" si="3"/>
        <v>0</v>
      </c>
      <c r="J90" t="str">
        <f t="shared" si="1"/>
        <v xml:space="preserve"> </v>
      </c>
      <c r="K90" s="197" t="e">
        <f t="shared" si="4"/>
        <v>#DIV/0!</v>
      </c>
    </row>
    <row r="91" spans="1:11" x14ac:dyDescent="0.25">
      <c r="A91" s="11">
        <v>82</v>
      </c>
      <c r="B91" s="12"/>
      <c r="C91" s="12"/>
      <c r="D91" s="12"/>
      <c r="E91" s="14"/>
      <c r="F91" s="14"/>
      <c r="G91" s="23"/>
      <c r="H91" s="23"/>
      <c r="I91" s="24">
        <f t="shared" si="3"/>
        <v>0</v>
      </c>
      <c r="J91" t="str">
        <f t="shared" si="1"/>
        <v xml:space="preserve"> </v>
      </c>
      <c r="K91" s="197" t="e">
        <f t="shared" si="4"/>
        <v>#DIV/0!</v>
      </c>
    </row>
    <row r="92" spans="1:11" x14ac:dyDescent="0.25">
      <c r="A92" s="11">
        <v>83</v>
      </c>
      <c r="B92" s="12"/>
      <c r="C92" s="12"/>
      <c r="D92" s="12"/>
      <c r="E92" s="14"/>
      <c r="F92" s="14"/>
      <c r="G92" s="23"/>
      <c r="H92" s="23"/>
      <c r="I92" s="24">
        <f t="shared" si="3"/>
        <v>0</v>
      </c>
      <c r="J92" t="str">
        <f t="shared" si="1"/>
        <v xml:space="preserve"> </v>
      </c>
      <c r="K92" s="197" t="e">
        <f t="shared" si="4"/>
        <v>#DIV/0!</v>
      </c>
    </row>
    <row r="93" spans="1:11" x14ac:dyDescent="0.25">
      <c r="A93" s="11">
        <v>84</v>
      </c>
      <c r="B93" s="12"/>
      <c r="C93" s="12"/>
      <c r="D93" s="12"/>
      <c r="E93" s="14"/>
      <c r="F93" s="14"/>
      <c r="G93" s="23"/>
      <c r="H93" s="23"/>
      <c r="I93" s="24">
        <f t="shared" si="3"/>
        <v>0</v>
      </c>
      <c r="J93" t="str">
        <f t="shared" si="1"/>
        <v xml:space="preserve"> </v>
      </c>
      <c r="K93" s="197" t="e">
        <f t="shared" si="4"/>
        <v>#DIV/0!</v>
      </c>
    </row>
    <row r="94" spans="1:11" x14ac:dyDescent="0.25">
      <c r="A94" s="11">
        <v>85</v>
      </c>
      <c r="B94" s="144"/>
      <c r="C94" s="12"/>
      <c r="D94" s="12"/>
      <c r="E94" s="14"/>
      <c r="F94" s="14"/>
      <c r="G94" s="23"/>
      <c r="H94" s="152"/>
      <c r="I94" s="24">
        <f t="shared" si="3"/>
        <v>0</v>
      </c>
      <c r="J94" t="str">
        <f t="shared" si="1"/>
        <v xml:space="preserve"> </v>
      </c>
      <c r="K94" s="197" t="e">
        <f t="shared" si="4"/>
        <v>#DIV/0!</v>
      </c>
    </row>
    <row r="95" spans="1:11" x14ac:dyDescent="0.25">
      <c r="A95" s="11">
        <v>86</v>
      </c>
      <c r="B95" s="144"/>
      <c r="C95" s="12"/>
      <c r="D95" s="12"/>
      <c r="E95" s="14"/>
      <c r="F95" s="14"/>
      <c r="G95" s="23"/>
      <c r="H95" s="23"/>
      <c r="I95" s="24">
        <f t="shared" si="3"/>
        <v>0</v>
      </c>
      <c r="J95" t="str">
        <f t="shared" si="1"/>
        <v xml:space="preserve"> </v>
      </c>
      <c r="K95" s="197" t="e">
        <f t="shared" si="4"/>
        <v>#DIV/0!</v>
      </c>
    </row>
    <row r="96" spans="1:11" x14ac:dyDescent="0.25">
      <c r="A96" s="11">
        <v>87</v>
      </c>
      <c r="B96" s="144"/>
      <c r="C96" s="12"/>
      <c r="D96" s="12"/>
      <c r="E96" s="14"/>
      <c r="F96" s="14"/>
      <c r="G96" s="23"/>
      <c r="H96" s="23"/>
      <c r="I96" s="24">
        <f t="shared" si="3"/>
        <v>0</v>
      </c>
      <c r="J96" t="str">
        <f t="shared" si="1"/>
        <v xml:space="preserve"> </v>
      </c>
      <c r="K96" s="197" t="e">
        <f t="shared" si="4"/>
        <v>#DIV/0!</v>
      </c>
    </row>
    <row r="97" spans="1:22" x14ac:dyDescent="0.25">
      <c r="A97" s="11">
        <v>88</v>
      </c>
      <c r="B97" s="144"/>
      <c r="C97" s="12"/>
      <c r="D97" s="12"/>
      <c r="E97" s="14"/>
      <c r="F97" s="14"/>
      <c r="G97" s="23"/>
      <c r="H97" s="23"/>
      <c r="I97" s="24">
        <f t="shared" si="3"/>
        <v>0</v>
      </c>
      <c r="J97" t="str">
        <f t="shared" si="1"/>
        <v xml:space="preserve"> </v>
      </c>
      <c r="K97" s="197" t="e">
        <f t="shared" si="4"/>
        <v>#DIV/0!</v>
      </c>
    </row>
    <row r="98" spans="1:22" x14ac:dyDescent="0.25">
      <c r="A98" s="11">
        <v>89</v>
      </c>
      <c r="B98" s="144"/>
      <c r="C98" s="12"/>
      <c r="D98" s="12"/>
      <c r="E98" s="14"/>
      <c r="F98" s="14"/>
      <c r="G98" s="23"/>
      <c r="H98" s="23"/>
      <c r="I98" s="24">
        <f t="shared" si="3"/>
        <v>0</v>
      </c>
      <c r="J98" t="str">
        <f t="shared" si="1"/>
        <v xml:space="preserve"> </v>
      </c>
      <c r="K98" s="197" t="e">
        <f t="shared" si="4"/>
        <v>#DIV/0!</v>
      </c>
    </row>
    <row r="99" spans="1:22" x14ac:dyDescent="0.25">
      <c r="A99" s="11">
        <v>90</v>
      </c>
      <c r="B99" s="144"/>
      <c r="C99" s="12"/>
      <c r="D99" s="12"/>
      <c r="E99" s="14"/>
      <c r="F99" s="14"/>
      <c r="G99" s="23"/>
      <c r="H99" s="23"/>
      <c r="I99" s="24">
        <f t="shared" si="3"/>
        <v>0</v>
      </c>
      <c r="J99" t="str">
        <f t="shared" si="1"/>
        <v xml:space="preserve"> </v>
      </c>
      <c r="K99" s="197" t="e">
        <f t="shared" si="4"/>
        <v>#DIV/0!</v>
      </c>
    </row>
    <row r="100" spans="1:22" x14ac:dyDescent="0.25">
      <c r="A100" s="11">
        <v>91</v>
      </c>
      <c r="B100" s="144"/>
      <c r="C100" s="12"/>
      <c r="D100" s="12"/>
      <c r="E100" s="14"/>
      <c r="F100" s="14"/>
      <c r="G100" s="23"/>
      <c r="H100" s="23"/>
      <c r="I100" s="24">
        <f t="shared" si="3"/>
        <v>0</v>
      </c>
      <c r="J100" t="str">
        <f t="shared" si="1"/>
        <v xml:space="preserve"> </v>
      </c>
      <c r="K100" s="197" t="e">
        <f t="shared" si="4"/>
        <v>#DIV/0!</v>
      </c>
    </row>
    <row r="101" spans="1:22" x14ac:dyDescent="0.25">
      <c r="A101" s="11">
        <v>92</v>
      </c>
      <c r="B101" s="144"/>
      <c r="C101" s="12"/>
      <c r="D101" s="12"/>
      <c r="E101" s="14"/>
      <c r="F101" s="14"/>
      <c r="G101" s="23"/>
      <c r="H101" s="23"/>
      <c r="I101" s="24">
        <f t="shared" si="3"/>
        <v>0</v>
      </c>
      <c r="J101" t="str">
        <f t="shared" si="1"/>
        <v xml:space="preserve"> </v>
      </c>
      <c r="K101" s="197" t="e">
        <f t="shared" si="4"/>
        <v>#DIV/0!</v>
      </c>
    </row>
    <row r="102" spans="1:22" x14ac:dyDescent="0.25">
      <c r="A102" s="11">
        <v>93</v>
      </c>
      <c r="B102" s="144"/>
      <c r="C102" s="12"/>
      <c r="D102" s="12"/>
      <c r="E102" s="14"/>
      <c r="F102" s="14"/>
      <c r="G102" s="23"/>
      <c r="H102" s="23"/>
      <c r="I102" s="24">
        <f t="shared" si="3"/>
        <v>0</v>
      </c>
      <c r="J102" t="str">
        <f t="shared" si="1"/>
        <v xml:space="preserve"> </v>
      </c>
      <c r="K102" s="197" t="e">
        <f t="shared" si="4"/>
        <v>#DIV/0!</v>
      </c>
    </row>
    <row r="103" spans="1:22" x14ac:dyDescent="0.25">
      <c r="A103" s="11">
        <v>94</v>
      </c>
      <c r="B103" s="144"/>
      <c r="C103" s="12"/>
      <c r="D103" s="12"/>
      <c r="E103" s="14"/>
      <c r="F103" s="14"/>
      <c r="G103" s="23"/>
      <c r="H103" s="23"/>
      <c r="I103" s="24">
        <f t="shared" si="3"/>
        <v>0</v>
      </c>
      <c r="J103" t="str">
        <f t="shared" si="1"/>
        <v xml:space="preserve"> </v>
      </c>
      <c r="K103" s="197" t="e">
        <f t="shared" si="4"/>
        <v>#DIV/0!</v>
      </c>
    </row>
    <row r="104" spans="1:22" x14ac:dyDescent="0.25">
      <c r="A104" s="11">
        <v>95</v>
      </c>
      <c r="B104" s="144"/>
      <c r="C104" s="12"/>
      <c r="D104" s="12"/>
      <c r="E104" s="14"/>
      <c r="F104" s="14"/>
      <c r="G104" s="23"/>
      <c r="H104" s="23"/>
      <c r="I104" s="24">
        <f t="shared" si="3"/>
        <v>0</v>
      </c>
      <c r="J104" t="str">
        <f t="shared" si="1"/>
        <v xml:space="preserve"> </v>
      </c>
      <c r="K104" s="197" t="e">
        <f t="shared" si="4"/>
        <v>#DIV/0!</v>
      </c>
    </row>
    <row r="105" spans="1:22" x14ac:dyDescent="0.25">
      <c r="A105" s="11">
        <v>96</v>
      </c>
      <c r="B105" s="144"/>
      <c r="C105" s="12"/>
      <c r="D105" s="12"/>
      <c r="E105" s="14"/>
      <c r="F105" s="14"/>
      <c r="G105" s="23"/>
      <c r="H105" s="152"/>
      <c r="I105" s="24">
        <f t="shared" si="3"/>
        <v>0</v>
      </c>
      <c r="J105" t="str">
        <f t="shared" si="1"/>
        <v xml:space="preserve"> </v>
      </c>
      <c r="K105" s="197" t="e">
        <f t="shared" si="4"/>
        <v>#DIV/0!</v>
      </c>
    </row>
    <row r="106" spans="1:22" x14ac:dyDescent="0.25">
      <c r="A106" s="11">
        <v>97</v>
      </c>
      <c r="B106" s="144"/>
      <c r="C106" s="12"/>
      <c r="D106" s="12"/>
      <c r="E106" s="14"/>
      <c r="F106" s="14"/>
      <c r="G106" s="23"/>
      <c r="H106" s="23"/>
      <c r="I106" s="24">
        <f t="shared" si="3"/>
        <v>0</v>
      </c>
      <c r="J106" t="str">
        <f t="shared" si="1"/>
        <v xml:space="preserve"> </v>
      </c>
      <c r="K106" s="197" t="e">
        <f t="shared" si="4"/>
        <v>#DIV/0!</v>
      </c>
    </row>
    <row r="107" spans="1:22" x14ac:dyDescent="0.25">
      <c r="A107" s="11">
        <v>98</v>
      </c>
      <c r="B107" s="144"/>
      <c r="C107" s="12"/>
      <c r="D107" s="12"/>
      <c r="E107" s="14"/>
      <c r="F107" s="14"/>
      <c r="G107" s="23"/>
      <c r="H107" s="23"/>
      <c r="I107" s="24">
        <f t="shared" si="3"/>
        <v>0</v>
      </c>
      <c r="J107" t="str">
        <f t="shared" si="1"/>
        <v xml:space="preserve"> </v>
      </c>
      <c r="K107" s="197" t="e">
        <f t="shared" si="4"/>
        <v>#DIV/0!</v>
      </c>
    </row>
    <row r="108" spans="1:22" x14ac:dyDescent="0.25">
      <c r="A108" s="11">
        <v>99</v>
      </c>
      <c r="B108" s="144"/>
      <c r="C108" s="12"/>
      <c r="D108" s="12"/>
      <c r="E108" s="14"/>
      <c r="F108" s="14"/>
      <c r="G108" s="23"/>
      <c r="H108" s="23"/>
      <c r="I108" s="24">
        <f t="shared" si="3"/>
        <v>0</v>
      </c>
      <c r="J108" t="str">
        <f t="shared" si="1"/>
        <v xml:space="preserve"> </v>
      </c>
      <c r="K108" s="197" t="e">
        <f t="shared" si="4"/>
        <v>#DIV/0!</v>
      </c>
    </row>
    <row r="109" spans="1:22" x14ac:dyDescent="0.25">
      <c r="A109" s="11">
        <v>100</v>
      </c>
      <c r="B109" s="144"/>
      <c r="C109" s="12"/>
      <c r="D109" s="12"/>
      <c r="E109" s="14"/>
      <c r="F109" s="14"/>
      <c r="G109" s="23"/>
      <c r="H109" s="23"/>
      <c r="I109" s="24">
        <f t="shared" si="3"/>
        <v>0</v>
      </c>
      <c r="J109" t="str">
        <f t="shared" si="1"/>
        <v xml:space="preserve"> </v>
      </c>
      <c r="K109" s="197" t="e">
        <f t="shared" si="4"/>
        <v>#DIV/0!</v>
      </c>
    </row>
    <row r="110" spans="1:22" ht="15.75" thickBot="1" x14ac:dyDescent="0.3">
      <c r="A110" s="149" t="s">
        <v>33</v>
      </c>
      <c r="B110" s="150"/>
      <c r="C110" s="151"/>
      <c r="D110" s="12"/>
      <c r="E110" s="14"/>
      <c r="F110" s="14"/>
      <c r="G110" s="152"/>
      <c r="H110" s="152"/>
      <c r="I110" s="24">
        <f t="shared" si="3"/>
        <v>0</v>
      </c>
      <c r="J110" t="str">
        <f t="shared" si="1"/>
        <v xml:space="preserve"> </v>
      </c>
      <c r="K110" s="197" t="e">
        <f t="shared" si="4"/>
        <v>#DIV/0!</v>
      </c>
    </row>
    <row r="111" spans="1:22" s="147" customFormat="1" ht="15.75" thickBot="1" x14ac:dyDescent="0.3">
      <c r="A111" s="261" t="s">
        <v>12</v>
      </c>
      <c r="B111" s="262"/>
      <c r="C111" s="262"/>
      <c r="D111" s="262"/>
      <c r="E111" s="262"/>
      <c r="F111" s="263"/>
      <c r="G111" s="153">
        <f>SUM(G10:G110)</f>
        <v>0</v>
      </c>
      <c r="H111" s="153">
        <f t="shared" ref="H111:I111" si="5">SUM(H10:H110)</f>
        <v>0</v>
      </c>
      <c r="I111" s="154">
        <f t="shared" si="5"/>
        <v>0</v>
      </c>
      <c r="J111" s="148"/>
      <c r="K111" s="148"/>
      <c r="L111" s="148" t="b">
        <f>I111='V. Kalkulacja kosztów '!E50</f>
        <v>1</v>
      </c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x14ac:dyDescent="0.25">
      <c r="A112" s="242" t="s">
        <v>41</v>
      </c>
      <c r="B112" s="242"/>
      <c r="C112" s="243"/>
      <c r="D112" s="243"/>
      <c r="E112" s="243"/>
      <c r="F112" s="243"/>
      <c r="G112" s="243"/>
      <c r="H112" s="243"/>
      <c r="I112" s="22"/>
      <c r="J112" s="22"/>
      <c r="K112" s="22"/>
      <c r="L112" s="22" t="b">
        <f>I111='V. Kalkulacja kosztów '!I34+'V. Kalkulacja kosztów '!K20</f>
        <v>1</v>
      </c>
    </row>
    <row r="113" spans="1:14" x14ac:dyDescent="0.25">
      <c r="E113" s="20"/>
      <c r="N113" s="57"/>
    </row>
    <row r="114" spans="1:14" ht="43.5" customHeight="1" x14ac:dyDescent="0.3">
      <c r="A114" s="244" t="s">
        <v>123</v>
      </c>
      <c r="B114" s="244"/>
      <c r="C114" s="244"/>
      <c r="D114" s="244"/>
      <c r="E114" s="244"/>
      <c r="F114" s="244"/>
      <c r="G114" s="244"/>
      <c r="H114" s="244"/>
      <c r="I114" s="244"/>
      <c r="N114" s="57"/>
    </row>
    <row r="115" spans="1:14" s="15" customFormat="1" ht="45.75" customHeight="1" x14ac:dyDescent="0.25">
      <c r="A115" s="241" t="s">
        <v>90</v>
      </c>
      <c r="B115" s="241"/>
      <c r="C115" s="241" t="s">
        <v>95</v>
      </c>
      <c r="D115" s="241"/>
      <c r="E115" s="241"/>
      <c r="F115" s="255" t="s">
        <v>92</v>
      </c>
      <c r="G115" s="255"/>
      <c r="H115" s="157"/>
      <c r="I115" s="156" t="s">
        <v>94</v>
      </c>
      <c r="L115" s="143"/>
    </row>
    <row r="116" spans="1:14" ht="31.5" customHeight="1" x14ac:dyDescent="0.25">
      <c r="A116" s="241" t="s">
        <v>96</v>
      </c>
      <c r="B116" s="241"/>
      <c r="C116" s="241" t="s">
        <v>91</v>
      </c>
      <c r="D116" s="241"/>
      <c r="E116" s="115"/>
      <c r="F116" s="255" t="s">
        <v>93</v>
      </c>
      <c r="G116" s="255"/>
      <c r="H116" s="115"/>
      <c r="I116" s="115"/>
      <c r="L116" s="57"/>
    </row>
    <row r="117" spans="1:14" x14ac:dyDescent="0.25">
      <c r="E117" s="20"/>
      <c r="N117" s="57"/>
    </row>
    <row r="118" spans="1:14" x14ac:dyDescent="0.25">
      <c r="E118" s="20"/>
    </row>
    <row r="119" spans="1:14" s="21" customFormat="1" x14ac:dyDescent="0.25">
      <c r="A119" s="3"/>
      <c r="B119" s="4"/>
      <c r="C119" s="5"/>
      <c r="D119"/>
      <c r="E119"/>
      <c r="F119"/>
      <c r="G119"/>
      <c r="H119"/>
      <c r="I119"/>
      <c r="J119"/>
      <c r="K119"/>
      <c r="L119"/>
    </row>
    <row r="120" spans="1:14" s="21" customFormat="1" x14ac:dyDescent="0.25">
      <c r="A120"/>
      <c r="B120"/>
      <c r="C120"/>
      <c r="D120"/>
      <c r="E120"/>
      <c r="F120" s="245"/>
      <c r="G120" s="246"/>
      <c r="H120" s="247"/>
    </row>
    <row r="121" spans="1:14" x14ac:dyDescent="0.25">
      <c r="F121" s="221"/>
      <c r="G121" s="248"/>
      <c r="H121" s="249"/>
    </row>
    <row r="122" spans="1:14" ht="15" customHeight="1" x14ac:dyDescent="0.25">
      <c r="F122" s="222"/>
      <c r="G122" s="250"/>
      <c r="H122" s="251"/>
    </row>
    <row r="123" spans="1:14" x14ac:dyDescent="0.25">
      <c r="F123" s="252" t="s">
        <v>89</v>
      </c>
      <c r="G123" s="252"/>
      <c r="H123" s="252"/>
    </row>
    <row r="124" spans="1:14" x14ac:dyDescent="0.25">
      <c r="E124" s="8"/>
      <c r="F124" s="253"/>
      <c r="G124" s="253"/>
      <c r="H124" s="253"/>
    </row>
    <row r="125" spans="1:14" x14ac:dyDescent="0.25">
      <c r="E125" s="6"/>
      <c r="F125" s="6"/>
      <c r="G125" s="6"/>
      <c r="H125" s="6"/>
    </row>
  </sheetData>
  <mergeCells count="21">
    <mergeCell ref="F120:H122"/>
    <mergeCell ref="F123:H124"/>
    <mergeCell ref="N1:P1"/>
    <mergeCell ref="L11:M18"/>
    <mergeCell ref="A116:B116"/>
    <mergeCell ref="C116:D116"/>
    <mergeCell ref="F115:G115"/>
    <mergeCell ref="F116:G116"/>
    <mergeCell ref="A8:F8"/>
    <mergeCell ref="A3:B3"/>
    <mergeCell ref="A4:B4"/>
    <mergeCell ref="A111:F111"/>
    <mergeCell ref="A6:F6"/>
    <mergeCell ref="C3:F3"/>
    <mergeCell ref="C4:F4"/>
    <mergeCell ref="F1:I1"/>
    <mergeCell ref="C115:E115"/>
    <mergeCell ref="A112:B112"/>
    <mergeCell ref="C112:H112"/>
    <mergeCell ref="A114:I114"/>
    <mergeCell ref="A115:B115"/>
  </mergeCells>
  <phoneticPr fontId="27" type="noConversion"/>
  <conditionalFormatting sqref="B10:H110">
    <cfRule type="containsBlanks" dxfId="0" priority="2">
      <formula>LEN(TRIM(B10))=0</formula>
    </cfRule>
  </conditionalFormatting>
  <conditionalFormatting sqref="C3:F4">
    <cfRule type="containsBlanks" dxfId="26" priority="7">
      <formula>LEN(TRIM(C3))=0</formula>
    </cfRule>
  </conditionalFormatting>
  <conditionalFormatting sqref="C112:H112">
    <cfRule type="containsBlanks" dxfId="25" priority="3">
      <formula>LEN(TRIM(C112))=0</formula>
    </cfRule>
  </conditionalFormatting>
  <conditionalFormatting sqref="F120:H122">
    <cfRule type="containsBlanks" dxfId="24" priority="4">
      <formula>LEN(TRIM(F120))=0</formula>
    </cfRule>
  </conditionalFormatting>
  <conditionalFormatting sqref="K10:K110">
    <cfRule type="cellIs" dxfId="23" priority="1" operator="greaterThan">
      <formula>0.23</formula>
    </cfRule>
  </conditionalFormatting>
  <dataValidations count="3">
    <dataValidation type="list" allowBlank="1" showInputMessage="1" showErrorMessage="1" sqref="D10:D110" xr:uid="{B7FE2552-57DF-444C-9AE0-3C22706B7CE7}">
      <formula1>$N$2:$N$9</formula1>
    </dataValidation>
    <dataValidation type="list" allowBlank="1" showInputMessage="1" showErrorMessage="1" sqref="E10:E110" xr:uid="{0A1D977B-E816-43A5-97FB-1F70E8251EB5}">
      <formula1>$O$2:$O$4</formula1>
    </dataValidation>
    <dataValidation type="list" allowBlank="1" showInputMessage="1" showErrorMessage="1" sqref="F10:F110" xr:uid="{C356FA05-1678-4EF7-B774-16B8770CD58C}">
      <formula1>$P$2:$P$4</formula1>
    </dataValidation>
  </dataValidations>
  <pageMargins left="0.7" right="0.7" top="0.75" bottom="0.75" header="0.3" footer="0.3"/>
  <pageSetup paperSize="9" scale="7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R50"/>
  <sheetViews>
    <sheetView view="pageBreakPreview" topLeftCell="A19" zoomScaleNormal="100" zoomScaleSheetLayoutView="100" workbookViewId="0">
      <selection activeCell="C33" sqref="C33"/>
    </sheetView>
  </sheetViews>
  <sheetFormatPr defaultRowHeight="15" x14ac:dyDescent="0.25"/>
  <cols>
    <col min="1" max="1" width="6.42578125" customWidth="1"/>
    <col min="2" max="2" width="12.28515625" customWidth="1"/>
    <col min="3" max="3" width="13.28515625" customWidth="1"/>
    <col min="4" max="4" width="16.5703125" customWidth="1"/>
    <col min="5" max="5" width="18.7109375" customWidth="1"/>
    <col min="6" max="6" width="15.7109375" customWidth="1"/>
    <col min="7" max="7" width="15" customWidth="1"/>
    <col min="8" max="8" width="20.28515625" customWidth="1"/>
    <col min="9" max="11" width="13.28515625" customWidth="1"/>
  </cols>
  <sheetData>
    <row r="1" spans="1:14" x14ac:dyDescent="0.25">
      <c r="A1" s="231" t="s">
        <v>56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3" spans="1:14" x14ac:dyDescent="0.25">
      <c r="A3" s="296" t="s">
        <v>86</v>
      </c>
      <c r="B3" s="296"/>
      <c r="C3" s="296"/>
      <c r="D3" s="297" t="str">
        <f>'II. Opis zadania-merytoryczny'!C3</f>
        <v xml:space="preserve"> </v>
      </c>
      <c r="E3" s="297"/>
      <c r="F3" s="297"/>
      <c r="G3" s="297"/>
      <c r="H3" s="18"/>
      <c r="I3" s="18"/>
      <c r="J3" s="18"/>
      <c r="K3" s="18"/>
    </row>
    <row r="4" spans="1:14" ht="15" customHeight="1" x14ac:dyDescent="0.25">
      <c r="A4" s="295" t="s">
        <v>13</v>
      </c>
      <c r="B4" s="295"/>
      <c r="C4" s="295"/>
      <c r="D4" s="297" t="str">
        <f>'II. Opis zadania-merytoryczny'!C4</f>
        <v xml:space="preserve"> </v>
      </c>
      <c r="E4" s="297"/>
      <c r="F4" s="297"/>
      <c r="G4" s="297"/>
      <c r="H4" s="18"/>
      <c r="I4" s="18"/>
      <c r="J4" s="18"/>
      <c r="K4" s="18"/>
    </row>
    <row r="5" spans="1:14" x14ac:dyDescent="0.25">
      <c r="A5" s="2"/>
      <c r="B5" s="10"/>
      <c r="C5" s="9"/>
      <c r="D5" s="9"/>
      <c r="E5" s="9"/>
      <c r="F5" s="9"/>
      <c r="G5" s="9"/>
      <c r="H5" s="9"/>
      <c r="I5" s="9"/>
      <c r="J5" s="9"/>
      <c r="K5" s="9"/>
    </row>
    <row r="6" spans="1:14" ht="21" customHeight="1" x14ac:dyDescent="0.25">
      <c r="A6" s="300" t="s">
        <v>110</v>
      </c>
      <c r="B6" s="300"/>
      <c r="C6" s="300"/>
      <c r="D6" s="300"/>
      <c r="E6" s="300"/>
      <c r="F6" s="300"/>
      <c r="G6" s="300"/>
      <c r="H6" s="112"/>
      <c r="I6" s="112"/>
      <c r="J6" s="112"/>
      <c r="K6" s="112"/>
    </row>
    <row r="7" spans="1:14" ht="38.25" customHeight="1" x14ac:dyDescent="0.25">
      <c r="A7" s="301" t="s">
        <v>118</v>
      </c>
      <c r="B7" s="301"/>
      <c r="C7" s="301"/>
      <c r="D7" s="301"/>
      <c r="E7" s="301"/>
      <c r="F7" s="301"/>
      <c r="G7" s="301"/>
      <c r="H7" s="113"/>
      <c r="I7" s="113"/>
      <c r="J7" s="113"/>
      <c r="K7" s="113"/>
    </row>
    <row r="8" spans="1:14" ht="17.25" customHeight="1" x14ac:dyDescent="0.25">
      <c r="A8" s="302"/>
      <c r="B8" s="302"/>
      <c r="C8" s="302"/>
      <c r="D8" s="302"/>
      <c r="E8" s="302"/>
      <c r="F8" s="302"/>
      <c r="G8" s="302"/>
      <c r="H8" s="16"/>
      <c r="I8" s="16"/>
      <c r="J8" s="16"/>
      <c r="K8" s="16"/>
    </row>
    <row r="9" spans="1:14" ht="38.25" customHeight="1" x14ac:dyDescent="0.25">
      <c r="A9" s="298" t="s">
        <v>42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4" ht="38.25" customHeight="1" x14ac:dyDescent="0.25">
      <c r="A10" s="285" t="s">
        <v>18</v>
      </c>
      <c r="B10" s="285"/>
      <c r="C10" s="269" t="s">
        <v>43</v>
      </c>
      <c r="D10" s="269"/>
      <c r="E10" s="269"/>
      <c r="F10" s="270" t="s">
        <v>44</v>
      </c>
      <c r="G10" s="270"/>
      <c r="H10" s="270"/>
      <c r="I10" s="271" t="s">
        <v>45</v>
      </c>
      <c r="J10" s="271" t="s">
        <v>46</v>
      </c>
      <c r="K10" s="299" t="s">
        <v>47</v>
      </c>
      <c r="M10" s="204" t="s">
        <v>115</v>
      </c>
      <c r="N10" s="204"/>
    </row>
    <row r="11" spans="1:14" ht="38.25" customHeight="1" x14ac:dyDescent="0.25">
      <c r="A11" s="285"/>
      <c r="B11" s="285"/>
      <c r="C11" s="42" t="s">
        <v>48</v>
      </c>
      <c r="D11" s="42" t="s">
        <v>49</v>
      </c>
      <c r="E11" s="42" t="s">
        <v>50</v>
      </c>
      <c r="F11" s="43" t="s">
        <v>48</v>
      </c>
      <c r="G11" s="43" t="s">
        <v>49</v>
      </c>
      <c r="H11" s="43" t="s">
        <v>50</v>
      </c>
      <c r="I11" s="271"/>
      <c r="J11" s="271"/>
      <c r="K11" s="299"/>
      <c r="M11" s="204"/>
      <c r="N11" s="204"/>
    </row>
    <row r="12" spans="1:14" x14ac:dyDescent="0.25">
      <c r="A12" s="285">
        <v>2023</v>
      </c>
      <c r="B12" s="44" t="s">
        <v>19</v>
      </c>
      <c r="C12" s="48"/>
      <c r="D12" s="48"/>
      <c r="E12" s="49">
        <f>C12+D12</f>
        <v>0</v>
      </c>
      <c r="F12" s="48"/>
      <c r="G12" s="48"/>
      <c r="H12" s="49">
        <f>F12+G12</f>
        <v>0</v>
      </c>
      <c r="I12" s="52">
        <f>C12+F12</f>
        <v>0</v>
      </c>
      <c r="J12" s="52">
        <f>D12+G12</f>
        <v>0</v>
      </c>
      <c r="K12" s="53">
        <f>E12+H12</f>
        <v>0</v>
      </c>
      <c r="M12" s="204"/>
      <c r="N12" s="204"/>
    </row>
    <row r="13" spans="1:14" x14ac:dyDescent="0.25">
      <c r="A13" s="285"/>
      <c r="B13" s="44" t="s">
        <v>20</v>
      </c>
      <c r="C13" s="48"/>
      <c r="D13" s="48"/>
      <c r="E13" s="49">
        <f t="shared" ref="E13:E24" si="0">C13+D13</f>
        <v>0</v>
      </c>
      <c r="F13" s="48"/>
      <c r="G13" s="48"/>
      <c r="H13" s="49">
        <f t="shared" ref="H13:H24" si="1">F13+G13</f>
        <v>0</v>
      </c>
      <c r="I13" s="52">
        <f t="shared" ref="I13:I24" si="2">C13+F13</f>
        <v>0</v>
      </c>
      <c r="J13" s="52">
        <f t="shared" ref="J13:J24" si="3">D13+G13</f>
        <v>0</v>
      </c>
      <c r="K13" s="53">
        <f t="shared" ref="K13:K24" si="4">E13+H13</f>
        <v>0</v>
      </c>
      <c r="M13" s="204"/>
      <c r="N13" s="204"/>
    </row>
    <row r="14" spans="1:14" x14ac:dyDescent="0.25">
      <c r="A14" s="285"/>
      <c r="B14" s="44" t="s">
        <v>21</v>
      </c>
      <c r="C14" s="48"/>
      <c r="D14" s="48"/>
      <c r="E14" s="49">
        <f t="shared" si="0"/>
        <v>0</v>
      </c>
      <c r="F14" s="48"/>
      <c r="G14" s="48"/>
      <c r="H14" s="49">
        <f t="shared" si="1"/>
        <v>0</v>
      </c>
      <c r="I14" s="52">
        <f t="shared" si="2"/>
        <v>0</v>
      </c>
      <c r="J14" s="52">
        <f t="shared" si="3"/>
        <v>0</v>
      </c>
      <c r="K14" s="53">
        <f t="shared" si="4"/>
        <v>0</v>
      </c>
      <c r="M14" s="204"/>
      <c r="N14" s="204"/>
    </row>
    <row r="15" spans="1:14" x14ac:dyDescent="0.25">
      <c r="A15" s="285">
        <v>2024</v>
      </c>
      <c r="B15" s="44" t="s">
        <v>22</v>
      </c>
      <c r="C15" s="54"/>
      <c r="D15" s="54"/>
      <c r="E15" s="49">
        <f t="shared" si="0"/>
        <v>0</v>
      </c>
      <c r="F15" s="54"/>
      <c r="G15" s="54"/>
      <c r="H15" s="49">
        <f t="shared" si="1"/>
        <v>0</v>
      </c>
      <c r="I15" s="52">
        <f t="shared" si="2"/>
        <v>0</v>
      </c>
      <c r="J15" s="52">
        <f t="shared" si="3"/>
        <v>0</v>
      </c>
      <c r="K15" s="53">
        <f t="shared" si="4"/>
        <v>0</v>
      </c>
      <c r="M15" s="204"/>
      <c r="N15" s="204"/>
    </row>
    <row r="16" spans="1:14" x14ac:dyDescent="0.25">
      <c r="A16" s="285"/>
      <c r="B16" s="44" t="s">
        <v>19</v>
      </c>
      <c r="C16" s="54"/>
      <c r="D16" s="54"/>
      <c r="E16" s="49">
        <f t="shared" si="0"/>
        <v>0</v>
      </c>
      <c r="F16" s="54"/>
      <c r="G16" s="54"/>
      <c r="H16" s="49">
        <f t="shared" si="1"/>
        <v>0</v>
      </c>
      <c r="I16" s="52">
        <f t="shared" si="2"/>
        <v>0</v>
      </c>
      <c r="J16" s="52">
        <f t="shared" si="3"/>
        <v>0</v>
      </c>
      <c r="K16" s="53">
        <f t="shared" si="4"/>
        <v>0</v>
      </c>
    </row>
    <row r="17" spans="1:18" x14ac:dyDescent="0.25">
      <c r="A17" s="285"/>
      <c r="B17" s="44" t="s">
        <v>20</v>
      </c>
      <c r="C17" s="54"/>
      <c r="D17" s="54"/>
      <c r="E17" s="49">
        <f t="shared" si="0"/>
        <v>0</v>
      </c>
      <c r="F17" s="54"/>
      <c r="G17" s="54"/>
      <c r="H17" s="49">
        <f t="shared" si="1"/>
        <v>0</v>
      </c>
      <c r="I17" s="52">
        <f t="shared" si="2"/>
        <v>0</v>
      </c>
      <c r="J17" s="52">
        <f t="shared" si="3"/>
        <v>0</v>
      </c>
      <c r="K17" s="53">
        <f t="shared" si="4"/>
        <v>0</v>
      </c>
    </row>
    <row r="18" spans="1:18" x14ac:dyDescent="0.25">
      <c r="A18" s="285"/>
      <c r="B18" s="44" t="s">
        <v>21</v>
      </c>
      <c r="C18" s="54"/>
      <c r="D18" s="54"/>
      <c r="E18" s="49">
        <f t="shared" si="0"/>
        <v>0</v>
      </c>
      <c r="F18" s="54"/>
      <c r="G18" s="54"/>
      <c r="H18" s="49">
        <f t="shared" si="1"/>
        <v>0</v>
      </c>
      <c r="I18" s="52">
        <f t="shared" si="2"/>
        <v>0</v>
      </c>
      <c r="J18" s="52">
        <f t="shared" si="3"/>
        <v>0</v>
      </c>
      <c r="K18" s="53">
        <f t="shared" si="4"/>
        <v>0</v>
      </c>
      <c r="M18" s="286" t="s">
        <v>114</v>
      </c>
      <c r="N18" s="287"/>
      <c r="O18" s="287"/>
      <c r="P18" s="287"/>
      <c r="Q18" s="287"/>
      <c r="R18" s="288"/>
    </row>
    <row r="19" spans="1:18" x14ac:dyDescent="0.25">
      <c r="A19" s="285">
        <v>2025</v>
      </c>
      <c r="B19" s="44" t="s">
        <v>22</v>
      </c>
      <c r="C19" s="54"/>
      <c r="D19" s="54"/>
      <c r="E19" s="49">
        <f t="shared" si="0"/>
        <v>0</v>
      </c>
      <c r="F19" s="54"/>
      <c r="G19" s="54"/>
      <c r="H19" s="49">
        <f t="shared" si="1"/>
        <v>0</v>
      </c>
      <c r="I19" s="52">
        <f t="shared" si="2"/>
        <v>0</v>
      </c>
      <c r="J19" s="52">
        <f t="shared" si="3"/>
        <v>0</v>
      </c>
      <c r="K19" s="53">
        <f t="shared" si="4"/>
        <v>0</v>
      </c>
      <c r="M19" s="289"/>
      <c r="N19" s="290"/>
      <c r="O19" s="290"/>
      <c r="P19" s="290"/>
      <c r="Q19" s="290"/>
      <c r="R19" s="291"/>
    </row>
    <row r="20" spans="1:18" x14ac:dyDescent="0.25">
      <c r="A20" s="285"/>
      <c r="B20" s="44" t="s">
        <v>19</v>
      </c>
      <c r="C20" s="54"/>
      <c r="D20" s="54"/>
      <c r="E20" s="49">
        <f t="shared" si="0"/>
        <v>0</v>
      </c>
      <c r="F20" s="54"/>
      <c r="G20" s="54"/>
      <c r="H20" s="49">
        <f t="shared" si="1"/>
        <v>0</v>
      </c>
      <c r="I20" s="52">
        <f t="shared" si="2"/>
        <v>0</v>
      </c>
      <c r="J20" s="52">
        <f t="shared" si="3"/>
        <v>0</v>
      </c>
      <c r="K20" s="53">
        <f t="shared" si="4"/>
        <v>0</v>
      </c>
      <c r="M20" s="289"/>
      <c r="N20" s="290"/>
      <c r="O20" s="290"/>
      <c r="P20" s="290"/>
      <c r="Q20" s="290"/>
      <c r="R20" s="291"/>
    </row>
    <row r="21" spans="1:18" x14ac:dyDescent="0.25">
      <c r="A21" s="285"/>
      <c r="B21" s="44" t="s">
        <v>20</v>
      </c>
      <c r="C21" s="142"/>
      <c r="D21" s="142"/>
      <c r="E21" s="49">
        <f t="shared" si="0"/>
        <v>0</v>
      </c>
      <c r="F21" s="142"/>
      <c r="G21" s="142"/>
      <c r="H21" s="49">
        <f t="shared" si="1"/>
        <v>0</v>
      </c>
      <c r="I21" s="52">
        <f t="shared" si="2"/>
        <v>0</v>
      </c>
      <c r="J21" s="52">
        <f t="shared" si="3"/>
        <v>0</v>
      </c>
      <c r="K21" s="53">
        <f t="shared" si="4"/>
        <v>0</v>
      </c>
      <c r="M21" s="289"/>
      <c r="N21" s="290"/>
      <c r="O21" s="290"/>
      <c r="P21" s="290"/>
      <c r="Q21" s="290"/>
      <c r="R21" s="291"/>
    </row>
    <row r="22" spans="1:18" x14ac:dyDescent="0.25">
      <c r="A22" s="285"/>
      <c r="B22" s="44" t="s">
        <v>21</v>
      </c>
      <c r="C22" s="142"/>
      <c r="D22" s="142"/>
      <c r="E22" s="49">
        <f t="shared" si="0"/>
        <v>0</v>
      </c>
      <c r="F22" s="142"/>
      <c r="G22" s="142"/>
      <c r="H22" s="49">
        <f t="shared" si="1"/>
        <v>0</v>
      </c>
      <c r="I22" s="52">
        <f t="shared" si="2"/>
        <v>0</v>
      </c>
      <c r="J22" s="52">
        <f t="shared" si="3"/>
        <v>0</v>
      </c>
      <c r="K22" s="53">
        <f t="shared" si="4"/>
        <v>0</v>
      </c>
      <c r="M22" s="289"/>
      <c r="N22" s="290"/>
      <c r="O22" s="290"/>
      <c r="P22" s="290"/>
      <c r="Q22" s="290"/>
      <c r="R22" s="291"/>
    </row>
    <row r="23" spans="1:18" x14ac:dyDescent="0.25">
      <c r="A23" s="285">
        <v>2026</v>
      </c>
      <c r="B23" s="44" t="s">
        <v>22</v>
      </c>
      <c r="C23" s="142"/>
      <c r="D23" s="142"/>
      <c r="E23" s="49">
        <f t="shared" si="0"/>
        <v>0</v>
      </c>
      <c r="F23" s="142"/>
      <c r="G23" s="142"/>
      <c r="H23" s="49">
        <f t="shared" si="1"/>
        <v>0</v>
      </c>
      <c r="I23" s="52">
        <f t="shared" si="2"/>
        <v>0</v>
      </c>
      <c r="J23" s="52">
        <f t="shared" si="3"/>
        <v>0</v>
      </c>
      <c r="K23" s="53">
        <f t="shared" si="4"/>
        <v>0</v>
      </c>
      <c r="M23" s="289"/>
      <c r="N23" s="290"/>
      <c r="O23" s="290"/>
      <c r="P23" s="290"/>
      <c r="Q23" s="290"/>
      <c r="R23" s="291"/>
    </row>
    <row r="24" spans="1:18" x14ac:dyDescent="0.25">
      <c r="A24" s="285"/>
      <c r="B24" s="44" t="s">
        <v>19</v>
      </c>
      <c r="C24" s="142"/>
      <c r="D24" s="142"/>
      <c r="E24" s="49">
        <f t="shared" si="0"/>
        <v>0</v>
      </c>
      <c r="F24" s="142"/>
      <c r="G24" s="142"/>
      <c r="H24" s="49">
        <f t="shared" si="1"/>
        <v>0</v>
      </c>
      <c r="I24" s="52">
        <f t="shared" si="2"/>
        <v>0</v>
      </c>
      <c r="J24" s="52">
        <f t="shared" si="3"/>
        <v>0</v>
      </c>
      <c r="K24" s="53">
        <f t="shared" si="4"/>
        <v>0</v>
      </c>
      <c r="M24" s="289"/>
      <c r="N24" s="290"/>
      <c r="O24" s="290"/>
      <c r="P24" s="290"/>
      <c r="Q24" s="290"/>
      <c r="R24" s="291"/>
    </row>
    <row r="25" spans="1:18" ht="21" customHeight="1" x14ac:dyDescent="0.25">
      <c r="B25" s="41" t="s">
        <v>12</v>
      </c>
      <c r="C25" s="45">
        <f t="shared" ref="C25:K25" si="5">SUM(C12:C24)</f>
        <v>0</v>
      </c>
      <c r="D25" s="45">
        <f t="shared" si="5"/>
        <v>0</v>
      </c>
      <c r="E25" s="45">
        <f t="shared" si="5"/>
        <v>0</v>
      </c>
      <c r="F25" s="45">
        <f t="shared" si="5"/>
        <v>0</v>
      </c>
      <c r="G25" s="45">
        <f t="shared" si="5"/>
        <v>0</v>
      </c>
      <c r="H25" s="45">
        <f t="shared" si="5"/>
        <v>0</v>
      </c>
      <c r="I25" s="45">
        <f t="shared" si="5"/>
        <v>0</v>
      </c>
      <c r="J25" s="45">
        <f t="shared" si="5"/>
        <v>0</v>
      </c>
      <c r="K25" s="45">
        <f t="shared" si="5"/>
        <v>0</v>
      </c>
      <c r="M25" s="289"/>
      <c r="N25" s="290"/>
      <c r="O25" s="290"/>
      <c r="P25" s="290"/>
      <c r="Q25" s="290"/>
      <c r="R25" s="291"/>
    </row>
    <row r="26" spans="1:18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M26" s="292"/>
      <c r="N26" s="293"/>
      <c r="O26" s="293"/>
      <c r="P26" s="293"/>
      <c r="Q26" s="293"/>
      <c r="R26" s="294"/>
    </row>
    <row r="27" spans="1:18" ht="38.25" customHeight="1" x14ac:dyDescent="0.25">
      <c r="A27" s="272" t="s">
        <v>51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</row>
    <row r="28" spans="1:18" ht="38.25" customHeight="1" x14ac:dyDescent="0.25">
      <c r="A28" s="275" t="s">
        <v>18</v>
      </c>
      <c r="B28" s="276"/>
      <c r="C28" s="273" t="s">
        <v>43</v>
      </c>
      <c r="D28" s="273"/>
      <c r="E28" s="273"/>
      <c r="F28" s="274" t="s">
        <v>44</v>
      </c>
      <c r="G28" s="274"/>
      <c r="H28" s="274"/>
      <c r="I28" s="279" t="s">
        <v>164</v>
      </c>
      <c r="J28" s="281" t="s">
        <v>160</v>
      </c>
      <c r="K28" s="283" t="s">
        <v>161</v>
      </c>
    </row>
    <row r="29" spans="1:18" ht="75.75" customHeight="1" x14ac:dyDescent="0.25">
      <c r="A29" s="277"/>
      <c r="B29" s="278"/>
      <c r="C29" s="46" t="s">
        <v>162</v>
      </c>
      <c r="D29" s="46" t="s">
        <v>158</v>
      </c>
      <c r="E29" s="46" t="s">
        <v>159</v>
      </c>
      <c r="F29" s="47" t="s">
        <v>162</v>
      </c>
      <c r="G29" s="47" t="s">
        <v>158</v>
      </c>
      <c r="H29" s="47" t="s">
        <v>159</v>
      </c>
      <c r="I29" s="280"/>
      <c r="J29" s="282"/>
      <c r="K29" s="284"/>
    </row>
    <row r="30" spans="1:18" x14ac:dyDescent="0.25">
      <c r="A30" s="285">
        <v>2023</v>
      </c>
      <c r="B30" s="17" t="s">
        <v>19</v>
      </c>
      <c r="C30" s="180"/>
      <c r="D30" s="49">
        <f>ROUND(C30*0.8252,2)</f>
        <v>0</v>
      </c>
      <c r="E30" s="49">
        <f>C30-D30</f>
        <v>0</v>
      </c>
      <c r="F30" s="180"/>
      <c r="G30" s="49">
        <f>ROUND(F30*0.8252,2)</f>
        <v>0</v>
      </c>
      <c r="H30" s="49">
        <f>F30-G30</f>
        <v>0</v>
      </c>
      <c r="I30" s="50">
        <f>C30+F30</f>
        <v>0</v>
      </c>
      <c r="J30" s="363">
        <f>D30+G30</f>
        <v>0</v>
      </c>
      <c r="K30" s="363">
        <f>E30+H30</f>
        <v>0</v>
      </c>
    </row>
    <row r="31" spans="1:18" x14ac:dyDescent="0.25">
      <c r="A31" s="285"/>
      <c r="B31" s="17" t="s">
        <v>20</v>
      </c>
      <c r="C31" s="180"/>
      <c r="D31" s="49">
        <f t="shared" ref="D31:D38" si="6">ROUND(C31*0.8252,2)</f>
        <v>0</v>
      </c>
      <c r="E31" s="49">
        <f t="shared" ref="E31:E38" si="7">C31-D31</f>
        <v>0</v>
      </c>
      <c r="F31" s="180"/>
      <c r="G31" s="49">
        <f t="shared" ref="G31:G38" si="8">ROUND(F31*0.8252,2)</f>
        <v>0</v>
      </c>
      <c r="H31" s="49">
        <f t="shared" ref="H31:H38" si="9">F31-G31</f>
        <v>0</v>
      </c>
      <c r="I31" s="50">
        <f t="shared" ref="I31:I44" si="10">C31+F31</f>
        <v>0</v>
      </c>
      <c r="J31" s="363">
        <f t="shared" ref="J31:J44" si="11">D31+G31</f>
        <v>0</v>
      </c>
      <c r="K31" s="363">
        <f t="shared" ref="K31:K44" si="12">E31+H31</f>
        <v>0</v>
      </c>
    </row>
    <row r="32" spans="1:18" x14ac:dyDescent="0.25">
      <c r="A32" s="285"/>
      <c r="B32" s="17" t="s">
        <v>21</v>
      </c>
      <c r="C32" s="180"/>
      <c r="D32" s="49">
        <f t="shared" si="6"/>
        <v>0</v>
      </c>
      <c r="E32" s="49">
        <f t="shared" si="7"/>
        <v>0</v>
      </c>
      <c r="F32" s="180"/>
      <c r="G32" s="49">
        <f t="shared" si="8"/>
        <v>0</v>
      </c>
      <c r="H32" s="49">
        <f t="shared" si="9"/>
        <v>0</v>
      </c>
      <c r="I32" s="50">
        <f t="shared" si="10"/>
        <v>0</v>
      </c>
      <c r="J32" s="363">
        <f t="shared" si="11"/>
        <v>0</v>
      </c>
      <c r="K32" s="363">
        <f t="shared" si="12"/>
        <v>0</v>
      </c>
    </row>
    <row r="33" spans="1:13" x14ac:dyDescent="0.25">
      <c r="A33" s="285">
        <v>2024</v>
      </c>
      <c r="B33" s="17" t="s">
        <v>22</v>
      </c>
      <c r="C33" s="181"/>
      <c r="D33" s="49">
        <f t="shared" si="6"/>
        <v>0</v>
      </c>
      <c r="E33" s="49">
        <f t="shared" si="7"/>
        <v>0</v>
      </c>
      <c r="F33" s="180"/>
      <c r="G33" s="49">
        <f t="shared" si="8"/>
        <v>0</v>
      </c>
      <c r="H33" s="49">
        <f t="shared" si="9"/>
        <v>0</v>
      </c>
      <c r="I33" s="50">
        <f t="shared" si="10"/>
        <v>0</v>
      </c>
      <c r="J33" s="363">
        <f t="shared" si="11"/>
        <v>0</v>
      </c>
      <c r="K33" s="363">
        <f t="shared" si="12"/>
        <v>0</v>
      </c>
    </row>
    <row r="34" spans="1:13" x14ac:dyDescent="0.25">
      <c r="A34" s="285"/>
      <c r="B34" s="17" t="s">
        <v>19</v>
      </c>
      <c r="C34" s="181"/>
      <c r="D34" s="49">
        <f t="shared" si="6"/>
        <v>0</v>
      </c>
      <c r="E34" s="49">
        <f t="shared" si="7"/>
        <v>0</v>
      </c>
      <c r="F34" s="180"/>
      <c r="G34" s="49">
        <f t="shared" si="8"/>
        <v>0</v>
      </c>
      <c r="H34" s="49">
        <f t="shared" si="9"/>
        <v>0</v>
      </c>
      <c r="I34" s="50">
        <f t="shared" si="10"/>
        <v>0</v>
      </c>
      <c r="J34" s="363">
        <f t="shared" si="11"/>
        <v>0</v>
      </c>
      <c r="K34" s="363">
        <f t="shared" si="12"/>
        <v>0</v>
      </c>
    </row>
    <row r="35" spans="1:13" x14ac:dyDescent="0.25">
      <c r="A35" s="285"/>
      <c r="B35" s="17" t="s">
        <v>20</v>
      </c>
      <c r="C35" s="181"/>
      <c r="D35" s="49">
        <f t="shared" si="6"/>
        <v>0</v>
      </c>
      <c r="E35" s="49">
        <f t="shared" si="7"/>
        <v>0</v>
      </c>
      <c r="F35" s="180"/>
      <c r="G35" s="49">
        <f t="shared" si="8"/>
        <v>0</v>
      </c>
      <c r="H35" s="49">
        <f t="shared" si="9"/>
        <v>0</v>
      </c>
      <c r="I35" s="50">
        <f t="shared" si="10"/>
        <v>0</v>
      </c>
      <c r="J35" s="363">
        <f t="shared" si="11"/>
        <v>0</v>
      </c>
      <c r="K35" s="363">
        <f t="shared" si="12"/>
        <v>0</v>
      </c>
    </row>
    <row r="36" spans="1:13" x14ac:dyDescent="0.25">
      <c r="A36" s="285"/>
      <c r="B36" s="17" t="s">
        <v>21</v>
      </c>
      <c r="C36" s="181"/>
      <c r="D36" s="49">
        <f t="shared" si="6"/>
        <v>0</v>
      </c>
      <c r="E36" s="49">
        <f t="shared" si="7"/>
        <v>0</v>
      </c>
      <c r="F36" s="180"/>
      <c r="G36" s="49">
        <f t="shared" si="8"/>
        <v>0</v>
      </c>
      <c r="H36" s="49">
        <f t="shared" si="9"/>
        <v>0</v>
      </c>
      <c r="I36" s="50">
        <f t="shared" si="10"/>
        <v>0</v>
      </c>
      <c r="J36" s="363">
        <f t="shared" si="11"/>
        <v>0</v>
      </c>
      <c r="K36" s="363">
        <f t="shared" si="12"/>
        <v>0</v>
      </c>
    </row>
    <row r="37" spans="1:13" x14ac:dyDescent="0.25">
      <c r="A37" s="285">
        <v>2025</v>
      </c>
      <c r="B37" s="17" t="s">
        <v>22</v>
      </c>
      <c r="C37" s="181"/>
      <c r="D37" s="49">
        <f t="shared" si="6"/>
        <v>0</v>
      </c>
      <c r="E37" s="49">
        <f t="shared" si="7"/>
        <v>0</v>
      </c>
      <c r="F37" s="180"/>
      <c r="G37" s="49">
        <f t="shared" si="8"/>
        <v>0</v>
      </c>
      <c r="H37" s="49">
        <f t="shared" si="9"/>
        <v>0</v>
      </c>
      <c r="I37" s="50">
        <f t="shared" si="10"/>
        <v>0</v>
      </c>
      <c r="J37" s="363">
        <f t="shared" si="11"/>
        <v>0</v>
      </c>
      <c r="K37" s="363">
        <f t="shared" si="12"/>
        <v>0</v>
      </c>
    </row>
    <row r="38" spans="1:13" x14ac:dyDescent="0.25">
      <c r="A38" s="285"/>
      <c r="B38" s="17" t="s">
        <v>19</v>
      </c>
      <c r="C38" s="181"/>
      <c r="D38" s="49">
        <f t="shared" si="6"/>
        <v>0</v>
      </c>
      <c r="E38" s="49">
        <f t="shared" si="7"/>
        <v>0</v>
      </c>
      <c r="F38" s="180"/>
      <c r="G38" s="49">
        <f t="shared" si="8"/>
        <v>0</v>
      </c>
      <c r="H38" s="49">
        <f t="shared" si="9"/>
        <v>0</v>
      </c>
      <c r="I38" s="50">
        <f t="shared" si="10"/>
        <v>0</v>
      </c>
      <c r="J38" s="363">
        <f t="shared" si="11"/>
        <v>0</v>
      </c>
      <c r="K38" s="363">
        <f t="shared" si="12"/>
        <v>0</v>
      </c>
    </row>
    <row r="39" spans="1:13" x14ac:dyDescent="0.25">
      <c r="A39" s="285"/>
      <c r="B39" s="17" t="s">
        <v>20</v>
      </c>
      <c r="C39" s="142"/>
      <c r="D39" s="142"/>
      <c r="E39" s="142"/>
      <c r="F39" s="142"/>
      <c r="G39" s="179"/>
      <c r="H39" s="179"/>
      <c r="I39" s="50">
        <f t="shared" si="10"/>
        <v>0</v>
      </c>
      <c r="J39" s="363">
        <f t="shared" si="11"/>
        <v>0</v>
      </c>
      <c r="K39" s="363">
        <f t="shared" si="12"/>
        <v>0</v>
      </c>
    </row>
    <row r="40" spans="1:13" x14ac:dyDescent="0.25">
      <c r="A40" s="285"/>
      <c r="B40" s="17" t="s">
        <v>21</v>
      </c>
      <c r="C40" s="142"/>
      <c r="D40" s="142"/>
      <c r="E40" s="142"/>
      <c r="F40" s="142"/>
      <c r="G40" s="179"/>
      <c r="H40" s="179"/>
      <c r="I40" s="50">
        <f t="shared" si="10"/>
        <v>0</v>
      </c>
      <c r="J40" s="363">
        <f t="shared" si="11"/>
        <v>0</v>
      </c>
      <c r="K40" s="363">
        <f t="shared" si="12"/>
        <v>0</v>
      </c>
    </row>
    <row r="41" spans="1:13" x14ac:dyDescent="0.25">
      <c r="A41" s="285">
        <v>2026</v>
      </c>
      <c r="B41" s="17" t="s">
        <v>22</v>
      </c>
      <c r="C41" s="142"/>
      <c r="D41" s="142"/>
      <c r="E41" s="142"/>
      <c r="F41" s="142"/>
      <c r="G41" s="179"/>
      <c r="H41" s="179"/>
      <c r="I41" s="50">
        <f t="shared" si="10"/>
        <v>0</v>
      </c>
      <c r="J41" s="363">
        <f t="shared" si="11"/>
        <v>0</v>
      </c>
      <c r="K41" s="363">
        <f t="shared" si="12"/>
        <v>0</v>
      </c>
    </row>
    <row r="42" spans="1:13" x14ac:dyDescent="0.25">
      <c r="A42" s="285"/>
      <c r="B42" s="17" t="s">
        <v>19</v>
      </c>
      <c r="C42" s="142"/>
      <c r="D42" s="142"/>
      <c r="E42" s="142"/>
      <c r="F42" s="142"/>
      <c r="G42" s="179"/>
      <c r="H42" s="179"/>
      <c r="I42" s="50">
        <f t="shared" si="10"/>
        <v>0</v>
      </c>
      <c r="J42" s="363">
        <f t="shared" si="11"/>
        <v>0</v>
      </c>
      <c r="K42" s="363">
        <f t="shared" si="12"/>
        <v>0</v>
      </c>
    </row>
    <row r="43" spans="1:13" x14ac:dyDescent="0.25">
      <c r="A43" s="285"/>
      <c r="B43" s="17" t="s">
        <v>20</v>
      </c>
      <c r="C43" s="142"/>
      <c r="D43" s="142"/>
      <c r="E43" s="142"/>
      <c r="F43" s="142"/>
      <c r="G43" s="179"/>
      <c r="H43" s="179"/>
      <c r="I43" s="50">
        <f t="shared" si="10"/>
        <v>0</v>
      </c>
      <c r="J43" s="363">
        <f t="shared" si="11"/>
        <v>0</v>
      </c>
      <c r="K43" s="363">
        <f t="shared" si="12"/>
        <v>0</v>
      </c>
    </row>
    <row r="44" spans="1:13" x14ac:dyDescent="0.25">
      <c r="A44" s="285"/>
      <c r="B44" s="17" t="s">
        <v>21</v>
      </c>
      <c r="C44" s="142"/>
      <c r="D44" s="142"/>
      <c r="E44" s="142"/>
      <c r="F44" s="142"/>
      <c r="G44" s="179"/>
      <c r="H44" s="179"/>
      <c r="I44" s="50">
        <f t="shared" si="10"/>
        <v>0</v>
      </c>
      <c r="J44" s="363">
        <f t="shared" si="11"/>
        <v>0</v>
      </c>
      <c r="K44" s="363">
        <f t="shared" si="12"/>
        <v>0</v>
      </c>
    </row>
    <row r="45" spans="1:13" x14ac:dyDescent="0.25">
      <c r="B45" s="41" t="s">
        <v>12</v>
      </c>
      <c r="C45" s="51">
        <f>SUM(C30:C44)</f>
        <v>0</v>
      </c>
      <c r="D45" s="51">
        <f t="shared" ref="D45:K45" si="13">SUM(D30:D44)</f>
        <v>0</v>
      </c>
      <c r="E45" s="51">
        <f t="shared" si="13"/>
        <v>0</v>
      </c>
      <c r="F45" s="51">
        <f t="shared" si="13"/>
        <v>0</v>
      </c>
      <c r="G45" s="51">
        <f t="shared" si="13"/>
        <v>0</v>
      </c>
      <c r="H45" s="51">
        <f t="shared" si="13"/>
        <v>0</v>
      </c>
      <c r="I45" s="364">
        <f t="shared" si="13"/>
        <v>0</v>
      </c>
      <c r="J45" s="51">
        <f t="shared" si="13"/>
        <v>0</v>
      </c>
      <c r="K45" s="362">
        <f t="shared" si="13"/>
        <v>0</v>
      </c>
    </row>
    <row r="46" spans="1:13" ht="38.2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M46" t="b">
        <f>K45+K25='III. Terminy realizacji'!I111</f>
        <v>1</v>
      </c>
    </row>
    <row r="47" spans="1:13" ht="15" customHeight="1" x14ac:dyDescent="0.25">
      <c r="H47" s="245"/>
      <c r="I47" s="246"/>
      <c r="J47" s="247"/>
    </row>
    <row r="48" spans="1:13" ht="32.25" customHeight="1" x14ac:dyDescent="0.25">
      <c r="H48" s="222"/>
      <c r="I48" s="250"/>
      <c r="J48" s="251"/>
      <c r="K48" s="8"/>
    </row>
    <row r="49" spans="2:11" ht="49.5" customHeight="1" x14ac:dyDescent="0.25">
      <c r="G49" s="55"/>
      <c r="H49" s="215" t="s">
        <v>149</v>
      </c>
      <c r="I49" s="215"/>
      <c r="J49" s="215"/>
      <c r="K49" s="8"/>
    </row>
    <row r="50" spans="2:11" x14ac:dyDescent="0.25">
      <c r="B50" s="8"/>
    </row>
  </sheetData>
  <mergeCells count="33">
    <mergeCell ref="A3:C3"/>
    <mergeCell ref="D3:G3"/>
    <mergeCell ref="D4:G4"/>
    <mergeCell ref="A9:K9"/>
    <mergeCell ref="K10:K11"/>
    <mergeCell ref="A6:G6"/>
    <mergeCell ref="A7:G8"/>
    <mergeCell ref="A10:B11"/>
    <mergeCell ref="A33:A36"/>
    <mergeCell ref="A37:A40"/>
    <mergeCell ref="M18:R26"/>
    <mergeCell ref="M10:N15"/>
    <mergeCell ref="A4:C4"/>
    <mergeCell ref="A12:A14"/>
    <mergeCell ref="A15:A18"/>
    <mergeCell ref="A19:A22"/>
    <mergeCell ref="A23:A24"/>
    <mergeCell ref="A1:K1"/>
    <mergeCell ref="H47:J48"/>
    <mergeCell ref="H49:J49"/>
    <mergeCell ref="C10:E10"/>
    <mergeCell ref="F10:H10"/>
    <mergeCell ref="I10:I11"/>
    <mergeCell ref="J10:J11"/>
    <mergeCell ref="A27:K27"/>
    <mergeCell ref="C28:E28"/>
    <mergeCell ref="F28:H28"/>
    <mergeCell ref="A28:B29"/>
    <mergeCell ref="I28:I29"/>
    <mergeCell ref="J28:J29"/>
    <mergeCell ref="K28:K29"/>
    <mergeCell ref="A41:A44"/>
    <mergeCell ref="A30:A32"/>
  </mergeCells>
  <conditionalFormatting sqref="C12:G24">
    <cfRule type="containsBlanks" dxfId="22" priority="10">
      <formula>LEN(TRIM(C12))=0</formula>
    </cfRule>
  </conditionalFormatting>
  <conditionalFormatting sqref="C30:H44">
    <cfRule type="containsBlanks" dxfId="21" priority="1">
      <formula>LEN(TRIM(C30))=0</formula>
    </cfRule>
  </conditionalFormatting>
  <conditionalFormatting sqref="D3:G4">
    <cfRule type="containsBlanks" dxfId="20" priority="5">
      <formula>LEN(TRIM(D3))=0</formula>
    </cfRule>
  </conditionalFormatting>
  <conditionalFormatting sqref="H47:J48">
    <cfRule type="containsBlanks" dxfId="19" priority="6">
      <formula>LEN(TRIM(H47))=0</formula>
    </cfRule>
  </conditionalFormatting>
  <pageMargins left="0.7" right="0.7" top="0.75" bottom="0.75" header="0.3" footer="0.3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D41-AE72-4B0F-B476-BEFAE5A5834B}">
  <sheetPr>
    <tabColor rgb="FFFF0000"/>
    <pageSetUpPr fitToPage="1"/>
  </sheetPr>
  <dimension ref="A1:S51"/>
  <sheetViews>
    <sheetView view="pageBreakPreview" topLeftCell="A4" zoomScaleNormal="100" zoomScaleSheetLayoutView="100" workbookViewId="0">
      <selection activeCell="K14" sqref="K14"/>
    </sheetView>
  </sheetViews>
  <sheetFormatPr defaultColWidth="9.140625" defaultRowHeight="12.75" x14ac:dyDescent="0.2"/>
  <cols>
    <col min="1" max="1" width="3.5703125" style="40" customWidth="1"/>
    <col min="2" max="2" width="38" style="40" customWidth="1"/>
    <col min="3" max="5" width="17.85546875" style="40" customWidth="1"/>
    <col min="6" max="6" width="18.7109375" style="40" customWidth="1"/>
    <col min="7" max="7" width="19.5703125" style="40" customWidth="1"/>
    <col min="8" max="11" width="17.85546875" style="40" customWidth="1"/>
    <col min="12" max="12" width="1.7109375" style="40" customWidth="1"/>
    <col min="13" max="13" width="9.140625" style="40"/>
    <col min="14" max="14" width="11.5703125" style="40" customWidth="1"/>
    <col min="15" max="15" width="9.140625" style="40"/>
    <col min="16" max="17" width="10.42578125" style="40" bestFit="1" customWidth="1"/>
    <col min="18" max="18" width="9.28515625" style="40" bestFit="1" customWidth="1"/>
    <col min="19" max="16384" width="9.140625" style="40"/>
  </cols>
  <sheetData>
    <row r="1" spans="1:18" ht="22.5" customHeight="1" x14ac:dyDescent="0.35">
      <c r="A1" s="304" t="s">
        <v>111</v>
      </c>
      <c r="B1" s="304"/>
      <c r="C1" s="304"/>
      <c r="D1" s="304"/>
      <c r="E1" s="304"/>
      <c r="F1" s="60"/>
      <c r="G1" s="61"/>
      <c r="H1" s="61"/>
      <c r="I1" s="62" t="s">
        <v>124</v>
      </c>
      <c r="J1" s="61"/>
    </row>
    <row r="2" spans="1:18" x14ac:dyDescent="0.2">
      <c r="A2" s="63"/>
    </row>
    <row r="3" spans="1:18" ht="21.75" customHeight="1" x14ac:dyDescent="0.2">
      <c r="A3" s="63"/>
      <c r="B3" s="64" t="s">
        <v>104</v>
      </c>
      <c r="C3" s="303">
        <f>'I. Informacje ogólne '!C5</f>
        <v>0</v>
      </c>
      <c r="D3" s="303"/>
      <c r="E3" s="303"/>
      <c r="F3" s="303"/>
      <c r="G3" s="303"/>
      <c r="H3" s="18"/>
      <c r="I3" s="18"/>
      <c r="J3" s="18"/>
    </row>
    <row r="4" spans="1:18" ht="21.75" customHeight="1" x14ac:dyDescent="0.2">
      <c r="A4" s="2"/>
      <c r="B4" s="66" t="s">
        <v>75</v>
      </c>
      <c r="C4" s="303">
        <f>'I. Informacje ogólne '!C13</f>
        <v>0</v>
      </c>
      <c r="D4" s="303"/>
      <c r="E4" s="303"/>
      <c r="F4" s="303"/>
      <c r="G4" s="303"/>
      <c r="H4" s="65"/>
      <c r="I4" s="65"/>
      <c r="J4" s="65"/>
    </row>
    <row r="5" spans="1:18" hidden="1" x14ac:dyDescent="0.2">
      <c r="A5" s="2"/>
      <c r="B5" s="305" t="s">
        <v>57</v>
      </c>
      <c r="C5" s="199" t="s">
        <v>10</v>
      </c>
      <c r="D5" s="199" t="s">
        <v>11</v>
      </c>
      <c r="E5" s="200" t="s">
        <v>12</v>
      </c>
      <c r="F5" s="67"/>
      <c r="G5" s="67"/>
      <c r="H5" s="67"/>
      <c r="I5" s="67"/>
      <c r="J5" s="67"/>
    </row>
    <row r="6" spans="1:18" ht="21" hidden="1" customHeight="1" x14ac:dyDescent="0.2">
      <c r="A6" s="2"/>
      <c r="B6" s="306"/>
      <c r="C6" s="139">
        <f>'I. Informacje ogólne '!C18</f>
        <v>0</v>
      </c>
      <c r="D6" s="139">
        <f>'I. Informacje ogólne '!C19</f>
        <v>0</v>
      </c>
      <c r="E6" s="68">
        <f>C6+D6</f>
        <v>0</v>
      </c>
      <c r="F6" s="109" t="b">
        <f>E6='I. Informacje ogólne '!C18+'I. Informacje ogólne '!C19</f>
        <v>1</v>
      </c>
      <c r="G6" s="67"/>
      <c r="H6" s="67"/>
      <c r="I6" s="67"/>
      <c r="J6" s="67"/>
    </row>
    <row r="7" spans="1:18" ht="21" hidden="1" customHeight="1" x14ac:dyDescent="0.2">
      <c r="A7" s="2"/>
      <c r="B7" s="59" t="s">
        <v>85</v>
      </c>
      <c r="C7" s="140">
        <f>'I. Informacje ogólne '!C8</f>
        <v>0</v>
      </c>
      <c r="D7" s="18"/>
      <c r="E7" s="67"/>
      <c r="F7" s="67"/>
      <c r="G7" s="67"/>
      <c r="H7" s="67"/>
      <c r="I7" s="67"/>
      <c r="J7" s="67"/>
    </row>
    <row r="8" spans="1:18" ht="43.5" customHeight="1" x14ac:dyDescent="0.25">
      <c r="A8" s="308" t="s">
        <v>58</v>
      </c>
      <c r="B8" s="308"/>
      <c r="C8" s="309"/>
      <c r="D8" s="309"/>
      <c r="E8" s="309"/>
      <c r="F8" s="309"/>
      <c r="G8" s="309"/>
      <c r="H8" s="309"/>
      <c r="I8" s="309"/>
      <c r="J8" s="69"/>
      <c r="P8"/>
      <c r="Q8"/>
      <c r="R8" s="56"/>
    </row>
    <row r="9" spans="1:18" ht="27" customHeight="1" x14ac:dyDescent="0.25">
      <c r="A9" s="310" t="s">
        <v>17</v>
      </c>
      <c r="B9" s="311" t="s">
        <v>59</v>
      </c>
      <c r="C9" s="312" t="s">
        <v>42</v>
      </c>
      <c r="D9" s="312"/>
      <c r="E9" s="312"/>
      <c r="F9" s="312"/>
      <c r="G9" s="312"/>
      <c r="H9" s="312"/>
      <c r="I9" s="312"/>
      <c r="J9" s="312"/>
      <c r="K9" s="312"/>
      <c r="P9"/>
      <c r="Q9"/>
      <c r="R9" s="56"/>
    </row>
    <row r="10" spans="1:18" ht="21.75" customHeight="1" x14ac:dyDescent="0.25">
      <c r="A10" s="310"/>
      <c r="B10" s="311"/>
      <c r="C10" s="269" t="s">
        <v>43</v>
      </c>
      <c r="D10" s="269"/>
      <c r="E10" s="269"/>
      <c r="F10" s="270" t="s">
        <v>44</v>
      </c>
      <c r="G10" s="270"/>
      <c r="H10" s="270"/>
      <c r="I10" s="271" t="s">
        <v>45</v>
      </c>
      <c r="J10" s="271" t="s">
        <v>46</v>
      </c>
      <c r="K10" s="299" t="s">
        <v>47</v>
      </c>
      <c r="P10"/>
      <c r="Q10"/>
      <c r="R10" s="56"/>
    </row>
    <row r="11" spans="1:18" ht="30" customHeight="1" x14ac:dyDescent="0.25">
      <c r="A11" s="310"/>
      <c r="B11" s="311"/>
      <c r="C11" s="42" t="s">
        <v>48</v>
      </c>
      <c r="D11" s="42" t="s">
        <v>49</v>
      </c>
      <c r="E11" s="42" t="s">
        <v>50</v>
      </c>
      <c r="F11" s="43" t="s">
        <v>48</v>
      </c>
      <c r="G11" s="43" t="s">
        <v>49</v>
      </c>
      <c r="H11" s="43" t="s">
        <v>50</v>
      </c>
      <c r="I11" s="271"/>
      <c r="J11" s="271"/>
      <c r="K11" s="299"/>
      <c r="L11" s="71"/>
      <c r="M11" s="315" t="s">
        <v>117</v>
      </c>
      <c r="N11" s="315"/>
      <c r="O11" s="72"/>
      <c r="P11"/>
      <c r="Q11"/>
      <c r="R11" s="57"/>
    </row>
    <row r="12" spans="1:18" s="75" customFormat="1" ht="15" customHeight="1" x14ac:dyDescent="0.25">
      <c r="A12" s="73">
        <v>1</v>
      </c>
      <c r="B12" s="73">
        <v>2</v>
      </c>
      <c r="C12" s="73">
        <v>3</v>
      </c>
      <c r="D12" s="73">
        <v>4</v>
      </c>
      <c r="E12" s="73">
        <v>5</v>
      </c>
      <c r="F12" s="73">
        <v>6</v>
      </c>
      <c r="G12" s="73">
        <v>7</v>
      </c>
      <c r="H12" s="73">
        <v>8</v>
      </c>
      <c r="I12" s="73">
        <v>9</v>
      </c>
      <c r="J12" s="73">
        <v>10</v>
      </c>
      <c r="K12" s="73">
        <v>11</v>
      </c>
      <c r="L12" s="74"/>
      <c r="M12" s="315"/>
      <c r="N12" s="315"/>
      <c r="O12" s="72"/>
      <c r="P12"/>
      <c r="Q12"/>
      <c r="R12" s="57"/>
    </row>
    <row r="13" spans="1:18" ht="28.5" customHeight="1" thickBot="1" x14ac:dyDescent="0.3">
      <c r="A13" s="80" t="s">
        <v>60</v>
      </c>
      <c r="B13" s="81" t="s">
        <v>63</v>
      </c>
      <c r="C13" s="122">
        <f>SUMIFS('III. Terminy realizacji'!$G$10:$G$110,'III. Terminy realizacji'!$D$10:$D$110,A13,'III. Terminy realizacji'!$F$10:$F$110,"KPO",'III. Terminy realizacji'!$J$10:$J$110,"M")</f>
        <v>0</v>
      </c>
      <c r="D13" s="122">
        <f>SUMIFS('III. Terminy realizacji'!$H$10:$H$110,'III. Terminy realizacji'!$D$10:$D$110,A13,'III. Terminy realizacji'!$F$10:$F$110,"KPO",'III. Terminy realizacji'!$J$10:$J$110,"M")</f>
        <v>0</v>
      </c>
      <c r="E13" s="82">
        <f>C13+D13</f>
        <v>0</v>
      </c>
      <c r="F13" s="122">
        <f>SUMIFS('III. Terminy realizacji'!$G$10:$G$110,'III. Terminy realizacji'!$D$10:$D$110,A13,'III. Terminy realizacji'!$F$10:$F$110,"KPO",'III. Terminy realizacji'!$J$10:$J$110,"B")</f>
        <v>0</v>
      </c>
      <c r="G13" s="122">
        <f>SUMIFS('III. Terminy realizacji'!$H$10:$H$110,'III. Terminy realizacji'!$D$10:$D$110,A13,'III. Terminy realizacji'!$F$10:$F$110,"KPO",'III. Terminy realizacji'!$J$10:$J$110,"B")</f>
        <v>0</v>
      </c>
      <c r="H13" s="83">
        <f>F13+G13</f>
        <v>0</v>
      </c>
      <c r="I13" s="84">
        <f>C13+F13</f>
        <v>0</v>
      </c>
      <c r="J13" s="84">
        <f>D13+G13</f>
        <v>0</v>
      </c>
      <c r="K13" s="85">
        <f>E13+H13</f>
        <v>0</v>
      </c>
      <c r="L13" s="71"/>
      <c r="M13" s="315"/>
      <c r="N13" s="315"/>
      <c r="O13" s="72"/>
      <c r="P13"/>
      <c r="Q13"/>
      <c r="R13" s="57"/>
    </row>
    <row r="14" spans="1:18" ht="28.5" customHeight="1" x14ac:dyDescent="0.25">
      <c r="A14" s="86" t="s">
        <v>61</v>
      </c>
      <c r="B14" s="87" t="s">
        <v>97</v>
      </c>
      <c r="C14" s="123">
        <f>SUMIFS('III. Terminy realizacji'!$G$10:$G$110,'III. Terminy realizacji'!$D$10:$D$110,A14,'III. Terminy realizacji'!$F$10:$F$110,"KPO",'III. Terminy realizacji'!$J$10:$J$110,"M")</f>
        <v>0</v>
      </c>
      <c r="D14" s="123">
        <f>SUMIFS('III. Terminy realizacji'!$H$10:$H$110,'III. Terminy realizacji'!$D$10:$D$110,A14,'III. Terminy realizacji'!$F$10:$F$110,"KPO",'III. Terminy realizacji'!$J$10:$J$110,"M")</f>
        <v>0</v>
      </c>
      <c r="E14" s="88">
        <f t="shared" ref="E14:E19" si="0">C14+D14</f>
        <v>0</v>
      </c>
      <c r="F14" s="123">
        <f>SUMIFS('III. Terminy realizacji'!$G$10:$G$110,'III. Terminy realizacji'!$D$10:$D$110,A14,'III. Terminy realizacji'!$F$10:$F$110,"KPO",'III. Terminy realizacji'!$J$10:$J$110,"B")</f>
        <v>0</v>
      </c>
      <c r="G14" s="123">
        <f>SUMIFS('III. Terminy realizacji'!$H$10:$H$110,'III. Terminy realizacji'!$D$10:$D$110,A14,'III. Terminy realizacji'!$F$10:$F$110,"KPO",'III. Terminy realizacji'!$J$10:$J$110,"B")</f>
        <v>0</v>
      </c>
      <c r="H14" s="89">
        <f t="shared" ref="H14:H19" si="1">F14+G14</f>
        <v>0</v>
      </c>
      <c r="I14" s="90">
        <f t="shared" ref="I14:K19" si="2">C14+F14</f>
        <v>0</v>
      </c>
      <c r="J14" s="90">
        <f t="shared" si="2"/>
        <v>0</v>
      </c>
      <c r="K14" s="91">
        <f t="shared" si="2"/>
        <v>0</v>
      </c>
      <c r="P14"/>
      <c r="Q14"/>
      <c r="R14" s="57"/>
    </row>
    <row r="15" spans="1:18" ht="55.5" customHeight="1" x14ac:dyDescent="0.25">
      <c r="A15" s="70" t="s">
        <v>62</v>
      </c>
      <c r="B15" s="87" t="s">
        <v>113</v>
      </c>
      <c r="C15" s="124">
        <f>SUMIFS('III. Terminy realizacji'!$G$10:$G$110,'III. Terminy realizacji'!$D$10:$D$110,A15,'III. Terminy realizacji'!$F$10:$F$110,"KPO",'III. Terminy realizacji'!$J$10:$J$110,"M")</f>
        <v>0</v>
      </c>
      <c r="D15" s="124">
        <f>SUMIFS('III. Terminy realizacji'!$H$10:$H$110,'III. Terminy realizacji'!$D$10:$D$110,A15,'III. Terminy realizacji'!$F$10:$F$110,"KPO",'III. Terminy realizacji'!$J$10:$J$110,"M")</f>
        <v>0</v>
      </c>
      <c r="E15" s="76">
        <f t="shared" si="0"/>
        <v>0</v>
      </c>
      <c r="F15" s="124">
        <f>SUMIFS('III. Terminy realizacji'!$G$10:$G$110,'III. Terminy realizacji'!$D$10:$D$110,A15,'III. Terminy realizacji'!$F$10:$F$110,"KPO",'III. Terminy realizacji'!$J$10:$J$110,"B")</f>
        <v>0</v>
      </c>
      <c r="G15" s="124">
        <f>SUMIFS('III. Terminy realizacji'!$H$10:$H$110,'III. Terminy realizacji'!$D$10:$D$110,A15,'III. Terminy realizacji'!$F$10:$F$110,"KPO",'III. Terminy realizacji'!$J$10:$J$110,"B")</f>
        <v>0</v>
      </c>
      <c r="H15" s="77">
        <f t="shared" si="1"/>
        <v>0</v>
      </c>
      <c r="I15" s="78">
        <f t="shared" si="2"/>
        <v>0</v>
      </c>
      <c r="J15" s="78">
        <f t="shared" si="2"/>
        <v>0</v>
      </c>
      <c r="K15" s="79">
        <f t="shared" si="2"/>
        <v>0</v>
      </c>
      <c r="P15"/>
      <c r="Q15"/>
      <c r="R15" s="57"/>
    </row>
    <row r="16" spans="1:18" ht="28.5" customHeight="1" x14ac:dyDescent="0.25">
      <c r="A16" s="70" t="s">
        <v>64</v>
      </c>
      <c r="B16" s="114" t="s">
        <v>98</v>
      </c>
      <c r="C16" s="124">
        <f>SUMIFS('III. Terminy realizacji'!$G$10:$G$110,'III. Terminy realizacji'!$D$10:$D$110,A16,'III. Terminy realizacji'!$F$10:$F$110,"KPO",'III. Terminy realizacji'!$J$10:$J$110,"M")</f>
        <v>0</v>
      </c>
      <c r="D16" s="124">
        <f>SUMIFS('III. Terminy realizacji'!$H$10:$H$110,'III. Terminy realizacji'!$D$10:$D$110,A16,'III. Terminy realizacji'!$F$10:$F$110,"KPO",'III. Terminy realizacji'!$J$10:$J$110,"M")</f>
        <v>0</v>
      </c>
      <c r="E16" s="76">
        <f t="shared" si="0"/>
        <v>0</v>
      </c>
      <c r="F16" s="124">
        <f>SUMIFS('III. Terminy realizacji'!$G$10:$G$110,'III. Terminy realizacji'!$D$10:$D$110,A16,'III. Terminy realizacji'!$F$10:$F$110,"KPO",'III. Terminy realizacji'!$J$10:$J$110,"B")</f>
        <v>0</v>
      </c>
      <c r="G16" s="124">
        <f>SUMIFS('III. Terminy realizacji'!$H$10:$H$110,'III. Terminy realizacji'!$D$10:$D$110,A16,'III. Terminy realizacji'!$F$10:$F$110,"KPO",'III. Terminy realizacji'!$J$10:$J$110,"B")</f>
        <v>0</v>
      </c>
      <c r="H16" s="77">
        <f t="shared" si="1"/>
        <v>0</v>
      </c>
      <c r="I16" s="78">
        <f t="shared" si="2"/>
        <v>0</v>
      </c>
      <c r="J16" s="78">
        <f t="shared" si="2"/>
        <v>0</v>
      </c>
      <c r="K16" s="79">
        <f t="shared" si="2"/>
        <v>0</v>
      </c>
      <c r="P16"/>
      <c r="Q16"/>
      <c r="R16" s="57"/>
    </row>
    <row r="17" spans="1:19" ht="28.5" customHeight="1" x14ac:dyDescent="0.2">
      <c r="A17" s="70" t="s">
        <v>65</v>
      </c>
      <c r="B17" s="114" t="s">
        <v>99</v>
      </c>
      <c r="C17" s="124">
        <f>SUMIFS('III. Terminy realizacji'!$G$10:$G$110,'III. Terminy realizacji'!$D$10:$D$110,A17,'III. Terminy realizacji'!$F$10:$F$110,"KPO",'III. Terminy realizacji'!$J$10:$J$110,"M")</f>
        <v>0</v>
      </c>
      <c r="D17" s="124">
        <f>SUMIFS('III. Terminy realizacji'!$H$10:$H$110,'III. Terminy realizacji'!$D$10:$D$110,A17,'III. Terminy realizacji'!$F$10:$F$110,"KPO",'III. Terminy realizacji'!$J$10:$J$110,"M")</f>
        <v>0</v>
      </c>
      <c r="E17" s="76">
        <f t="shared" si="0"/>
        <v>0</v>
      </c>
      <c r="F17" s="124">
        <f>SUMIFS('III. Terminy realizacji'!$G$10:$G$110,'III. Terminy realizacji'!$D$10:$D$110,A17,'III. Terminy realizacji'!$F$10:$F$110,"KPO",'III. Terminy realizacji'!$J$10:$J$110,"B")</f>
        <v>0</v>
      </c>
      <c r="G17" s="124">
        <f>SUMIFS('III. Terminy realizacji'!$H$10:$H$110,'III. Terminy realizacji'!$D$10:$D$110,A17,'III. Terminy realizacji'!$F$10:$F$110,"KPO",'III. Terminy realizacji'!$J$10:$J$110,"B")</f>
        <v>0</v>
      </c>
      <c r="H17" s="77">
        <f t="shared" si="1"/>
        <v>0</v>
      </c>
      <c r="I17" s="78">
        <f t="shared" si="2"/>
        <v>0</v>
      </c>
      <c r="J17" s="78">
        <f t="shared" si="2"/>
        <v>0</v>
      </c>
      <c r="K17" s="79">
        <f t="shared" si="2"/>
        <v>0</v>
      </c>
    </row>
    <row r="18" spans="1:19" ht="28.5" customHeight="1" x14ac:dyDescent="0.25">
      <c r="A18" s="70" t="s">
        <v>66</v>
      </c>
      <c r="B18" s="114" t="s">
        <v>68</v>
      </c>
      <c r="C18" s="124">
        <f>SUMIFS('III. Terminy realizacji'!$G$10:$G$110,'III. Terminy realizacji'!$D$10:$D$110,A18,'III. Terminy realizacji'!$F$10:$F$110,"KPO",'III. Terminy realizacji'!$J$10:$J$110,"M")</f>
        <v>0</v>
      </c>
      <c r="D18" s="124">
        <f>SUMIFS('III. Terminy realizacji'!$H$10:$H$110,'III. Terminy realizacji'!$D$10:$D$110,A18,'III. Terminy realizacji'!$F$10:$F$110,"KPO",'III. Terminy realizacji'!$J$10:$J$110,"M")</f>
        <v>0</v>
      </c>
      <c r="E18" s="76">
        <f t="shared" si="0"/>
        <v>0</v>
      </c>
      <c r="F18" s="124">
        <f>SUMIFS('III. Terminy realizacji'!$G$10:$G$110,'III. Terminy realizacji'!$D$10:$D$110,A18,'III. Terminy realizacji'!$F$10:$F$110,"KPO",'III. Terminy realizacji'!$J$10:$J$110,"B")</f>
        <v>0</v>
      </c>
      <c r="G18" s="124">
        <f>SUMIFS('III. Terminy realizacji'!$H$10:$H$110,'III. Terminy realizacji'!$D$10:$D$110,A18,'III. Terminy realizacji'!$F$10:$F$110,"KPO",'III. Terminy realizacji'!$J$10:$J$110,"B")</f>
        <v>0</v>
      </c>
      <c r="H18" s="77">
        <f t="shared" si="1"/>
        <v>0</v>
      </c>
      <c r="I18" s="78">
        <f t="shared" si="2"/>
        <v>0</v>
      </c>
      <c r="J18" s="78">
        <f t="shared" si="2"/>
        <v>0</v>
      </c>
      <c r="K18" s="79">
        <f t="shared" si="2"/>
        <v>0</v>
      </c>
      <c r="O18" s="118"/>
      <c r="P18" s="118"/>
      <c r="Q18" s="118"/>
    </row>
    <row r="19" spans="1:19" ht="28.5" customHeight="1" x14ac:dyDescent="0.25">
      <c r="A19" s="70" t="s">
        <v>67</v>
      </c>
      <c r="B19" s="114" t="s">
        <v>100</v>
      </c>
      <c r="C19" s="124">
        <f>SUMIFS('III. Terminy realizacji'!$G$10:$G$110,'III. Terminy realizacji'!$D$10:$D$110,A19,'III. Terminy realizacji'!$F$10:$F$110,"KPO",'III. Terminy realizacji'!$J$10:$J$110,"M")</f>
        <v>0</v>
      </c>
      <c r="D19" s="124">
        <f>SUMIFS('III. Terminy realizacji'!$H$10:$H$110,'III. Terminy realizacji'!$D$10:$D$110,A19,'III. Terminy realizacji'!$F$10:$F$110,"KPO",'III. Terminy realizacji'!$J$10:$J$110,"M")</f>
        <v>0</v>
      </c>
      <c r="E19" s="76">
        <f t="shared" si="0"/>
        <v>0</v>
      </c>
      <c r="F19" s="124">
        <f>SUMIFS('III. Terminy realizacji'!$G$10:$G$110,'III. Terminy realizacji'!$D$10:$D$110,A19,'III. Terminy realizacji'!$F$10:$F$110,"KPO",'III. Terminy realizacji'!$J$10:$J$110,"B")</f>
        <v>0</v>
      </c>
      <c r="G19" s="124">
        <f>SUMIFS('III. Terminy realizacji'!$H$10:$H$110,'III. Terminy realizacji'!$D$10:$D$110,A19,'III. Terminy realizacji'!$F$10:$F$110,"KPO",'III. Terminy realizacji'!$J$10:$J$110,"B")</f>
        <v>0</v>
      </c>
      <c r="H19" s="77">
        <f t="shared" si="1"/>
        <v>0</v>
      </c>
      <c r="I19" s="78">
        <f t="shared" si="2"/>
        <v>0</v>
      </c>
      <c r="J19" s="78">
        <f t="shared" si="2"/>
        <v>0</v>
      </c>
      <c r="K19" s="79">
        <f t="shared" si="2"/>
        <v>0</v>
      </c>
      <c r="O19" s="119"/>
      <c r="P19" s="120"/>
      <c r="Q19" s="120"/>
    </row>
    <row r="20" spans="1:19" ht="15.75" customHeight="1" x14ac:dyDescent="0.25">
      <c r="A20" s="313" t="s">
        <v>69</v>
      </c>
      <c r="B20" s="314"/>
      <c r="C20" s="116">
        <f t="shared" ref="C20:K20" si="3">SUM(C13:C19)</f>
        <v>0</v>
      </c>
      <c r="D20" s="116">
        <f t="shared" si="3"/>
        <v>0</v>
      </c>
      <c r="E20" s="116">
        <f t="shared" si="3"/>
        <v>0</v>
      </c>
      <c r="F20" s="116">
        <f t="shared" si="3"/>
        <v>0</v>
      </c>
      <c r="G20" s="116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O20" s="121"/>
      <c r="P20"/>
      <c r="Q20"/>
    </row>
    <row r="21" spans="1:19" ht="29.25" customHeight="1" x14ac:dyDescent="0.25">
      <c r="A21" s="313" t="s">
        <v>107</v>
      </c>
      <c r="B21" s="314" t="s">
        <v>70</v>
      </c>
      <c r="C21" s="93" t="e">
        <f>K20/C6</f>
        <v>#DIV/0!</v>
      </c>
      <c r="D21" s="94" t="s">
        <v>71</v>
      </c>
      <c r="E21" s="95" t="e">
        <f>E20/C20-1</f>
        <v>#DIV/0!</v>
      </c>
      <c r="F21" s="96"/>
      <c r="G21" s="94" t="s">
        <v>71</v>
      </c>
      <c r="H21" s="95" t="e">
        <f>H20/F20-1</f>
        <v>#DIV/0!</v>
      </c>
      <c r="I21" s="105" t="b">
        <f>I20='IV. Harmonogram '!I25</f>
        <v>1</v>
      </c>
      <c r="J21" s="105" t="b">
        <f>J20='IV. Harmonogram '!J25</f>
        <v>1</v>
      </c>
      <c r="K21" s="106" t="b">
        <f>K20='IV. Harmonogram '!K25</f>
        <v>1</v>
      </c>
      <c r="O21" s="121"/>
      <c r="P21"/>
      <c r="Q21"/>
    </row>
    <row r="22" spans="1:19" ht="15.75" customHeight="1" x14ac:dyDescent="0.25">
      <c r="A22" s="98"/>
      <c r="B22" s="98"/>
      <c r="C22" s="110" t="b">
        <f>C20='IV. Harmonogram '!C25</f>
        <v>1</v>
      </c>
      <c r="D22" s="110" t="b">
        <f>D20='IV. Harmonogram '!D25</f>
        <v>1</v>
      </c>
      <c r="E22" s="110"/>
      <c r="F22" s="110" t="b">
        <f>F20='IV. Harmonogram '!F25</f>
        <v>1</v>
      </c>
      <c r="G22" s="110" t="b">
        <f>G20='IV. Harmonogram '!G25</f>
        <v>1</v>
      </c>
      <c r="H22" s="97"/>
      <c r="I22" s="105"/>
      <c r="J22" s="105"/>
      <c r="K22" s="106"/>
      <c r="O22" s="121"/>
      <c r="P22"/>
      <c r="Q22"/>
    </row>
    <row r="23" spans="1:19" ht="26.25" customHeight="1" x14ac:dyDescent="0.25">
      <c r="A23" s="310" t="s">
        <v>17</v>
      </c>
      <c r="B23" s="311" t="s">
        <v>59</v>
      </c>
      <c r="C23" s="316" t="s">
        <v>51</v>
      </c>
      <c r="D23" s="317"/>
      <c r="E23" s="317"/>
      <c r="F23" s="317"/>
      <c r="G23" s="317"/>
      <c r="H23" s="317"/>
      <c r="I23" s="317"/>
      <c r="J23" s="317"/>
      <c r="K23" s="318"/>
      <c r="O23" s="121"/>
      <c r="P23"/>
      <c r="Q23"/>
    </row>
    <row r="24" spans="1:19" ht="20.25" customHeight="1" thickBot="1" x14ac:dyDescent="0.3">
      <c r="A24" s="310"/>
      <c r="B24" s="311"/>
      <c r="C24" s="319" t="s">
        <v>43</v>
      </c>
      <c r="D24" s="319"/>
      <c r="E24" s="319"/>
      <c r="F24" s="320" t="s">
        <v>44</v>
      </c>
      <c r="G24" s="320"/>
      <c r="H24" s="320"/>
      <c r="I24" s="279" t="s">
        <v>163</v>
      </c>
      <c r="J24" s="281" t="s">
        <v>160</v>
      </c>
      <c r="K24" s="283" t="s">
        <v>161</v>
      </c>
      <c r="O24" s="121"/>
      <c r="P24"/>
      <c r="Q24"/>
    </row>
    <row r="25" spans="1:19" ht="70.5" customHeight="1" x14ac:dyDescent="0.25">
      <c r="A25" s="310"/>
      <c r="B25" s="311"/>
      <c r="C25" s="46" t="s">
        <v>162</v>
      </c>
      <c r="D25" s="46" t="s">
        <v>158</v>
      </c>
      <c r="E25" s="46" t="s">
        <v>159</v>
      </c>
      <c r="F25" s="47" t="s">
        <v>162</v>
      </c>
      <c r="G25" s="47" t="s">
        <v>158</v>
      </c>
      <c r="H25" s="47" t="s">
        <v>159</v>
      </c>
      <c r="I25" s="280"/>
      <c r="J25" s="282"/>
      <c r="K25" s="284"/>
      <c r="N25" s="321" t="s">
        <v>125</v>
      </c>
      <c r="O25" s="322"/>
      <c r="P25" s="323"/>
      <c r="Q25"/>
    </row>
    <row r="26" spans="1:19" s="75" customFormat="1" ht="15.75" customHeight="1" x14ac:dyDescent="0.25">
      <c r="A26" s="73">
        <v>1</v>
      </c>
      <c r="B26" s="73">
        <v>2</v>
      </c>
      <c r="C26" s="73">
        <v>3</v>
      </c>
      <c r="D26" s="73">
        <v>4</v>
      </c>
      <c r="E26" s="73">
        <v>5</v>
      </c>
      <c r="F26" s="73">
        <v>6</v>
      </c>
      <c r="G26" s="73">
        <v>7</v>
      </c>
      <c r="H26" s="73">
        <v>8</v>
      </c>
      <c r="I26" s="73">
        <v>9</v>
      </c>
      <c r="J26" s="73">
        <v>10</v>
      </c>
      <c r="K26" s="73">
        <v>11</v>
      </c>
      <c r="N26" s="324"/>
      <c r="O26" s="325"/>
      <c r="P26" s="326"/>
      <c r="Q26"/>
      <c r="R26" s="40"/>
      <c r="S26" s="40"/>
    </row>
    <row r="27" spans="1:19" ht="25.5" customHeight="1" x14ac:dyDescent="0.25">
      <c r="A27" s="70" t="s">
        <v>60</v>
      </c>
      <c r="B27" s="141" t="s">
        <v>101</v>
      </c>
      <c r="C27" s="183">
        <f>SUMIFS('III. Terminy realizacji'!$I$10:$I$110,'III. Terminy realizacji'!$D$10:$D$110,A27,'III. Terminy realizacji'!$F$10:$F$110,"FERS",'III. Terminy realizacji'!$J$10:$J$110,"M")</f>
        <v>0</v>
      </c>
      <c r="D27" s="182">
        <f>IFERROR(C27*D35/C34,0)</f>
        <v>0</v>
      </c>
      <c r="E27" s="182">
        <f>C27-D27</f>
        <v>0</v>
      </c>
      <c r="F27" s="183">
        <f>SUMIFS('III. Terminy realizacji'!$I$10:$I$110,'III. Terminy realizacji'!$D$10:$D$110,A27,'III. Terminy realizacji'!$F$10:$F$110,"FERS",'III. Terminy realizacji'!$J$10:$J$110,"B")</f>
        <v>0</v>
      </c>
      <c r="G27" s="182">
        <f>IFERROR(F27*G35/F34,0)</f>
        <v>0</v>
      </c>
      <c r="H27" s="182">
        <f>F27-G27</f>
        <v>0</v>
      </c>
      <c r="I27" s="78">
        <f>C27+F27</f>
        <v>0</v>
      </c>
      <c r="J27" s="78">
        <f>D27+G27</f>
        <v>0</v>
      </c>
      <c r="K27" s="79">
        <f>E27+H27</f>
        <v>0</v>
      </c>
      <c r="M27" s="40" t="b">
        <f>C27+F27=D27+E27+G27+H27</f>
        <v>1</v>
      </c>
      <c r="N27" s="324"/>
      <c r="O27" s="325"/>
      <c r="P27" s="326"/>
      <c r="Q27" s="120"/>
    </row>
    <row r="28" spans="1:19" ht="25.5" customHeight="1" thickBot="1" x14ac:dyDescent="0.3">
      <c r="A28" s="80" t="s">
        <v>61</v>
      </c>
      <c r="B28" s="81" t="s">
        <v>102</v>
      </c>
      <c r="C28" s="184">
        <f>SUMIFS('III. Terminy realizacji'!$I$10:$I$110,'III. Terminy realizacji'!$D$10:$D$110,A28,'III. Terminy realizacji'!$F$10:$F$110,"FERS",'III. Terminy realizacji'!$J$10:$J$110,"M")</f>
        <v>0</v>
      </c>
      <c r="D28" s="187">
        <f>IFERROR(C28*D35/C34,0)</f>
        <v>0</v>
      </c>
      <c r="E28" s="187">
        <f t="shared" ref="E28:E33" si="4">C28-D28</f>
        <v>0</v>
      </c>
      <c r="F28" s="184">
        <f>SUMIFS('III. Terminy realizacji'!$I$10:$I$110,'III. Terminy realizacji'!$D$10:$D$110,A28,'III. Terminy realizacji'!$F$10:$F$110,"FERS",'III. Terminy realizacji'!$J$10:$J$110,"B")</f>
        <v>0</v>
      </c>
      <c r="G28" s="187">
        <f>IFERROR(F28*G35/F34,0)</f>
        <v>0</v>
      </c>
      <c r="H28" s="187">
        <f t="shared" ref="H28:H33" si="5">F28-G28</f>
        <v>0</v>
      </c>
      <c r="I28" s="84">
        <f t="shared" ref="I28:J33" si="6">C28+F28</f>
        <v>0</v>
      </c>
      <c r="J28" s="84">
        <f t="shared" si="6"/>
        <v>0</v>
      </c>
      <c r="K28" s="79">
        <f t="shared" ref="K28:K33" si="7">E28+H28</f>
        <v>0</v>
      </c>
      <c r="M28" s="40" t="b">
        <f t="shared" ref="M28:M33" si="8">C28+F28=D28+E28+G28+H28</f>
        <v>1</v>
      </c>
      <c r="N28" s="324"/>
      <c r="O28" s="325"/>
      <c r="P28" s="326"/>
      <c r="Q28"/>
    </row>
    <row r="29" spans="1:19" ht="58.5" customHeight="1" x14ac:dyDescent="0.25">
      <c r="A29" s="86" t="s">
        <v>62</v>
      </c>
      <c r="B29" s="87" t="s">
        <v>113</v>
      </c>
      <c r="C29" s="185">
        <f>SUMIFS('III. Terminy realizacji'!$I$10:$I$110,'III. Terminy realizacji'!$D$10:$D$110,A29,'III. Terminy realizacji'!$F$10:$F$110,"FERS",'III. Terminy realizacji'!$J$10:$J$110,"M")</f>
        <v>0</v>
      </c>
      <c r="D29" s="186">
        <f>IFERROR(C29*D35/C34,0)</f>
        <v>0</v>
      </c>
      <c r="E29" s="186">
        <f t="shared" si="4"/>
        <v>0</v>
      </c>
      <c r="F29" s="185">
        <f>SUMIFS('III. Terminy realizacji'!$I$10:$I$110,'III. Terminy realizacji'!$D$10:$D$110,A29,'III. Terminy realizacji'!$F$10:$F$110,"FERS",'III. Terminy realizacji'!$J$10:$J$110,"B")</f>
        <v>0</v>
      </c>
      <c r="G29" s="186">
        <f>IFERROR(F29*G35/F34,0)</f>
        <v>0</v>
      </c>
      <c r="H29" s="186">
        <f t="shared" si="5"/>
        <v>0</v>
      </c>
      <c r="I29" s="90">
        <f t="shared" si="6"/>
        <v>0</v>
      </c>
      <c r="J29" s="90">
        <f t="shared" si="6"/>
        <v>0</v>
      </c>
      <c r="K29" s="79">
        <f t="shared" si="7"/>
        <v>0</v>
      </c>
      <c r="M29" s="40" t="b">
        <f t="shared" si="8"/>
        <v>1</v>
      </c>
      <c r="N29" s="324"/>
      <c r="O29" s="325"/>
      <c r="P29" s="326"/>
      <c r="Q29"/>
    </row>
    <row r="30" spans="1:19" ht="25.5" customHeight="1" x14ac:dyDescent="0.25">
      <c r="A30" s="70" t="s">
        <v>64</v>
      </c>
      <c r="B30" s="114" t="s">
        <v>98</v>
      </c>
      <c r="C30" s="183">
        <f>SUMIFS('III. Terminy realizacji'!$I$10:$I$110,'III. Terminy realizacji'!$D$10:$D$110,A30,'III. Terminy realizacji'!$F$10:$F$110,"FERS",'III. Terminy realizacji'!$J$10:$J$110,"M")</f>
        <v>0</v>
      </c>
      <c r="D30" s="182">
        <f>IFERROR(C30*D35/C34,0)</f>
        <v>0</v>
      </c>
      <c r="E30" s="182">
        <f t="shared" si="4"/>
        <v>0</v>
      </c>
      <c r="F30" s="183">
        <f>SUMIFS('III. Terminy realizacji'!$I$10:$I$110,'III. Terminy realizacji'!$D$10:$D$110,A30,'III. Terminy realizacji'!$F$10:$F$110,"FERS",'III. Terminy realizacji'!$J$10:$J$110,"B")</f>
        <v>0</v>
      </c>
      <c r="G30" s="182">
        <f>IFERROR(F30*G35/F34,0)</f>
        <v>0</v>
      </c>
      <c r="H30" s="182">
        <f t="shared" si="5"/>
        <v>0</v>
      </c>
      <c r="I30" s="78">
        <f t="shared" si="6"/>
        <v>0</v>
      </c>
      <c r="J30" s="78">
        <f t="shared" si="6"/>
        <v>0</v>
      </c>
      <c r="K30" s="79">
        <f t="shared" si="7"/>
        <v>0</v>
      </c>
      <c r="M30" s="40" t="b">
        <f t="shared" si="8"/>
        <v>1</v>
      </c>
      <c r="N30" s="324"/>
      <c r="O30" s="325"/>
      <c r="P30" s="326"/>
      <c r="Q30"/>
    </row>
    <row r="31" spans="1:19" ht="25.5" customHeight="1" x14ac:dyDescent="0.25">
      <c r="A31" s="70" t="s">
        <v>65</v>
      </c>
      <c r="B31" s="114" t="s">
        <v>99</v>
      </c>
      <c r="C31" s="183">
        <f>SUMIFS('III. Terminy realizacji'!$I$10:$I$110,'III. Terminy realizacji'!$D$10:$D$110,A31,'III. Terminy realizacji'!$F$10:$F$110,"FERS",'III. Terminy realizacji'!$J$10:$J$110,"M")</f>
        <v>0</v>
      </c>
      <c r="D31" s="182">
        <f>IFERROR(C31*D35/C34,0)</f>
        <v>0</v>
      </c>
      <c r="E31" s="182">
        <f t="shared" si="4"/>
        <v>0</v>
      </c>
      <c r="F31" s="183">
        <f>SUMIFS('III. Terminy realizacji'!$I$10:$I$110,'III. Terminy realizacji'!$D$10:$D$110,A31,'III. Terminy realizacji'!$F$10:$F$110,"FERS",'III. Terminy realizacji'!$J$10:$J$110,"B")</f>
        <v>0</v>
      </c>
      <c r="G31" s="182">
        <f>IFERROR(F31*G35/F34,0)</f>
        <v>0</v>
      </c>
      <c r="H31" s="182">
        <f t="shared" si="5"/>
        <v>0</v>
      </c>
      <c r="I31" s="78">
        <f t="shared" si="6"/>
        <v>0</v>
      </c>
      <c r="J31" s="78">
        <f t="shared" si="6"/>
        <v>0</v>
      </c>
      <c r="K31" s="79">
        <f t="shared" si="7"/>
        <v>0</v>
      </c>
      <c r="M31" s="40" t="b">
        <f t="shared" si="8"/>
        <v>1</v>
      </c>
      <c r="N31" s="324"/>
      <c r="O31" s="325"/>
      <c r="P31" s="326"/>
      <c r="Q31"/>
    </row>
    <row r="32" spans="1:19" ht="25.5" customHeight="1" thickBot="1" x14ac:dyDescent="0.3">
      <c r="A32" s="70" t="s">
        <v>66</v>
      </c>
      <c r="B32" s="114" t="s">
        <v>68</v>
      </c>
      <c r="C32" s="183">
        <f>SUMIFS('III. Terminy realizacji'!$I$10:$I$110,'III. Terminy realizacji'!$D$10:$D$110,A32,'III. Terminy realizacji'!$F$10:$F$110,"FERS",'III. Terminy realizacji'!$J$10:$J$110,"M")</f>
        <v>0</v>
      </c>
      <c r="D32" s="182">
        <f>IFERROR(C32*D35/C34,0)</f>
        <v>0</v>
      </c>
      <c r="E32" s="182">
        <f t="shared" si="4"/>
        <v>0</v>
      </c>
      <c r="F32" s="183">
        <f>SUMIFS('III. Terminy realizacji'!$I$10:$I$110,'III. Terminy realizacji'!$D$10:$D$110,A32,'III. Terminy realizacji'!$F$10:$F$110,"FERS",'III. Terminy realizacji'!$J$10:$J$110,"B")</f>
        <v>0</v>
      </c>
      <c r="G32" s="182">
        <f>IFERROR(F32*G35/F34,0)</f>
        <v>0</v>
      </c>
      <c r="H32" s="182">
        <f t="shared" si="5"/>
        <v>0</v>
      </c>
      <c r="I32" s="78">
        <f t="shared" si="6"/>
        <v>0</v>
      </c>
      <c r="J32" s="78">
        <f t="shared" si="6"/>
        <v>0</v>
      </c>
      <c r="K32" s="79">
        <f t="shared" si="7"/>
        <v>0</v>
      </c>
      <c r="M32" s="40" t="b">
        <f t="shared" si="8"/>
        <v>1</v>
      </c>
      <c r="N32" s="327"/>
      <c r="O32" s="328"/>
      <c r="P32" s="329"/>
      <c r="Q32"/>
    </row>
    <row r="33" spans="1:18" ht="25.5" customHeight="1" x14ac:dyDescent="0.25">
      <c r="A33" s="70" t="s">
        <v>67</v>
      </c>
      <c r="B33" s="114" t="s">
        <v>100</v>
      </c>
      <c r="C33" s="183">
        <f>SUMIFS('III. Terminy realizacji'!$I$10:$I$110,'III. Terminy realizacji'!$D$10:$D$110,A33,'III. Terminy realizacji'!$F$10:$F$110,"FERS",'III. Terminy realizacji'!$J$10:$J$110,"M")</f>
        <v>0</v>
      </c>
      <c r="D33" s="182">
        <f>IFERROR(C33*D35/C34,0)</f>
        <v>0</v>
      </c>
      <c r="E33" s="182">
        <f t="shared" si="4"/>
        <v>0</v>
      </c>
      <c r="F33" s="183">
        <f>SUMIFS('III. Terminy realizacji'!$I$10:$I$110,'III. Terminy realizacji'!$D$10:$D$110,A33,'III. Terminy realizacji'!$F$10:$F$110,"FERS",'III. Terminy realizacji'!$J$10:$J$110,"B")</f>
        <v>0</v>
      </c>
      <c r="G33" s="182">
        <f>IFERROR(F33*G35/F34,0)</f>
        <v>0</v>
      </c>
      <c r="H33" s="182">
        <f t="shared" si="5"/>
        <v>0</v>
      </c>
      <c r="I33" s="78">
        <f t="shared" si="6"/>
        <v>0</v>
      </c>
      <c r="J33" s="78">
        <f t="shared" si="6"/>
        <v>0</v>
      </c>
      <c r="K33" s="79">
        <f t="shared" si="7"/>
        <v>0</v>
      </c>
      <c r="M33" s="40" t="b">
        <f t="shared" si="8"/>
        <v>1</v>
      </c>
      <c r="O33" s="119"/>
      <c r="P33" s="120"/>
      <c r="Q33" s="120"/>
    </row>
    <row r="34" spans="1:18" ht="15.75" customHeight="1" x14ac:dyDescent="0.25">
      <c r="A34" s="313" t="s">
        <v>69</v>
      </c>
      <c r="B34" s="330"/>
      <c r="C34" s="92">
        <f t="shared" ref="C34:I34" si="9">SUM(C27:C33)</f>
        <v>0</v>
      </c>
      <c r="D34" s="92">
        <f t="shared" si="9"/>
        <v>0</v>
      </c>
      <c r="E34" s="92">
        <f>SUM(E27:E33)</f>
        <v>0</v>
      </c>
      <c r="F34" s="92">
        <f t="shared" si="9"/>
        <v>0</v>
      </c>
      <c r="G34" s="92">
        <f t="shared" si="9"/>
        <v>0</v>
      </c>
      <c r="H34" s="92">
        <f t="shared" si="9"/>
        <v>0</v>
      </c>
      <c r="I34" s="92">
        <f t="shared" si="9"/>
        <v>0</v>
      </c>
      <c r="J34" s="92">
        <f t="shared" ref="J34" si="10">SUM(J27:J33)</f>
        <v>0</v>
      </c>
      <c r="K34" s="92">
        <f>SUM(K27:K33)</f>
        <v>0</v>
      </c>
      <c r="O34" s="121"/>
      <c r="P34"/>
      <c r="Q34"/>
    </row>
    <row r="35" spans="1:18" ht="31.5" customHeight="1" x14ac:dyDescent="0.25">
      <c r="A35" s="313" t="s">
        <v>72</v>
      </c>
      <c r="B35" s="314" t="s">
        <v>70</v>
      </c>
      <c r="C35" s="93" t="e">
        <f>(C34+F34)/D6</f>
        <v>#DIV/0!</v>
      </c>
      <c r="D35" s="194">
        <f>ROUND(C34*0.8252,2)</f>
        <v>0</v>
      </c>
      <c r="E35" s="194">
        <f>C34-D35</f>
        <v>0</v>
      </c>
      <c r="F35" s="96"/>
      <c r="G35" s="194">
        <f>ROUND(F34*0.8252,2)</f>
        <v>0</v>
      </c>
      <c r="H35" s="194">
        <f>F34-G35</f>
        <v>0</v>
      </c>
      <c r="I35" s="108" t="b">
        <f>I34='III. Terminy realizacji'!I111</f>
        <v>1</v>
      </c>
      <c r="J35" s="108"/>
      <c r="K35" s="109" t="b">
        <f>I34=J34+K34</f>
        <v>1</v>
      </c>
      <c r="M35" s="40" t="b">
        <f>I34+K20='III. Terminy realizacji'!I111</f>
        <v>1</v>
      </c>
      <c r="O35"/>
      <c r="P35"/>
      <c r="Q35"/>
      <c r="R35" s="117"/>
    </row>
    <row r="36" spans="1:18" ht="18.600000000000001" customHeight="1" x14ac:dyDescent="0.25">
      <c r="A36" s="307" t="s">
        <v>73</v>
      </c>
      <c r="B36" s="307"/>
      <c r="C36" s="188" t="b">
        <f>C34='IV. Harmonogram '!C45</f>
        <v>1</v>
      </c>
      <c r="D36" s="188" t="b">
        <f>D34='IV. Harmonogram '!D45</f>
        <v>1</v>
      </c>
      <c r="E36" s="188" t="b">
        <f>E34='IV. Harmonogram '!E45</f>
        <v>1</v>
      </c>
      <c r="F36" s="188" t="b">
        <f>F34='IV. Harmonogram '!F45</f>
        <v>1</v>
      </c>
      <c r="G36" s="188" t="b">
        <f>G34='IV. Harmonogram '!G45</f>
        <v>1</v>
      </c>
      <c r="H36" s="188" t="b">
        <f>H34='IV. Harmonogram '!H45</f>
        <v>1</v>
      </c>
      <c r="I36" s="107"/>
      <c r="J36" s="99"/>
      <c r="O36"/>
      <c r="P36"/>
      <c r="Q36"/>
      <c r="R36" s="117"/>
    </row>
    <row r="37" spans="1:18" ht="18.600000000000001" customHeight="1" x14ac:dyDescent="0.25">
      <c r="A37" s="333" t="s">
        <v>74</v>
      </c>
      <c r="B37" s="333"/>
      <c r="C37" s="107"/>
      <c r="D37" s="107" t="b">
        <f>D35=D34</f>
        <v>1</v>
      </c>
      <c r="E37" s="107" t="b">
        <f t="shared" ref="E37:H37" si="11">E35=E34</f>
        <v>1</v>
      </c>
      <c r="F37" s="107"/>
      <c r="G37" s="107" t="b">
        <f t="shared" si="11"/>
        <v>1</v>
      </c>
      <c r="H37" s="107" t="b">
        <f t="shared" si="11"/>
        <v>1</v>
      </c>
      <c r="I37" s="100"/>
      <c r="J37" s="101"/>
      <c r="O37"/>
      <c r="P37"/>
      <c r="Q37"/>
      <c r="R37" s="117"/>
    </row>
    <row r="38" spans="1:18" x14ac:dyDescent="0.2">
      <c r="B38" s="28"/>
      <c r="C38" s="28"/>
      <c r="D38" s="28"/>
      <c r="E38" s="28"/>
      <c r="F38" s="102"/>
      <c r="G38" s="102"/>
      <c r="H38" s="102"/>
      <c r="I38" s="102"/>
      <c r="J38" s="102"/>
      <c r="K38" s="28"/>
    </row>
    <row r="39" spans="1:18" ht="23.25" x14ac:dyDescent="0.35">
      <c r="A39" s="304" t="s">
        <v>112</v>
      </c>
      <c r="B39" s="304"/>
      <c r="C39" s="304"/>
      <c r="D39" s="304"/>
      <c r="E39" s="304"/>
      <c r="F39" s="111"/>
      <c r="I39" s="103"/>
    </row>
    <row r="40" spans="1:18" x14ac:dyDescent="0.2">
      <c r="A40" s="331" t="s">
        <v>52</v>
      </c>
      <c r="B40" s="331"/>
      <c r="C40" s="331"/>
      <c r="D40" s="331"/>
      <c r="E40" s="331"/>
      <c r="F40" s="331"/>
    </row>
    <row r="41" spans="1:18" ht="38.25" x14ac:dyDescent="0.2">
      <c r="A41" s="125" t="s">
        <v>14</v>
      </c>
      <c r="B41" s="125" t="s">
        <v>53</v>
      </c>
      <c r="C41" s="125" t="s">
        <v>29</v>
      </c>
      <c r="D41" s="332" t="s">
        <v>30</v>
      </c>
      <c r="E41" s="332"/>
      <c r="F41" s="125" t="s">
        <v>34</v>
      </c>
    </row>
    <row r="42" spans="1:18" x14ac:dyDescent="0.2">
      <c r="A42" s="347">
        <v>1</v>
      </c>
      <c r="B42" s="356" t="s">
        <v>10</v>
      </c>
      <c r="C42" s="359">
        <f>'I. Informacje ogólne '!C18</f>
        <v>0</v>
      </c>
      <c r="D42" s="126" t="s">
        <v>31</v>
      </c>
      <c r="E42" s="127">
        <f>SUMIF('III. Terminy realizacji'!F10:F110,'V. Kalkulacja kosztów '!B42,'III. Terminy realizacji'!G10:G110)</f>
        <v>0</v>
      </c>
      <c r="F42" s="343" t="e">
        <f>E44/C42</f>
        <v>#DIV/0!</v>
      </c>
    </row>
    <row r="43" spans="1:18" x14ac:dyDescent="0.2">
      <c r="A43" s="347"/>
      <c r="B43" s="357"/>
      <c r="C43" s="360"/>
      <c r="D43" s="128" t="s">
        <v>26</v>
      </c>
      <c r="E43" s="129">
        <f>SUMIF('III. Terminy realizacji'!F10:F110,'V. Kalkulacja kosztów '!B42,'III. Terminy realizacji'!H10:H110)</f>
        <v>0</v>
      </c>
      <c r="F43" s="344"/>
    </row>
    <row r="44" spans="1:18" ht="13.5" thickBot="1" x14ac:dyDescent="0.25">
      <c r="A44" s="348"/>
      <c r="B44" s="358"/>
      <c r="C44" s="361"/>
      <c r="D44" s="130" t="s">
        <v>32</v>
      </c>
      <c r="E44" s="131">
        <f>E42+E43</f>
        <v>0</v>
      </c>
      <c r="F44" s="345"/>
    </row>
    <row r="45" spans="1:18" x14ac:dyDescent="0.2">
      <c r="A45" s="346">
        <v>2</v>
      </c>
      <c r="B45" s="349" t="s">
        <v>11</v>
      </c>
      <c r="C45" s="352">
        <f>'I. Informacje ogólne '!C19</f>
        <v>0</v>
      </c>
      <c r="D45" s="132" t="s">
        <v>31</v>
      </c>
      <c r="E45" s="127">
        <f>SUMIF('III. Terminy realizacji'!F10:F110,B45,'III. Terminy realizacji'!G10:G110)</f>
        <v>0</v>
      </c>
      <c r="F45" s="355" t="e">
        <f>E47/C45</f>
        <v>#DIV/0!</v>
      </c>
    </row>
    <row r="46" spans="1:18" x14ac:dyDescent="0.2">
      <c r="A46" s="347"/>
      <c r="B46" s="350"/>
      <c r="C46" s="353"/>
      <c r="D46" s="128" t="s">
        <v>26</v>
      </c>
      <c r="E46" s="129">
        <f>SUMIF('III. Terminy realizacji'!F10:F110,B45,'III. Terminy realizacji'!H10:H110)</f>
        <v>0</v>
      </c>
      <c r="F46" s="344"/>
    </row>
    <row r="47" spans="1:18" ht="13.5" thickBot="1" x14ac:dyDescent="0.25">
      <c r="A47" s="348"/>
      <c r="B47" s="351"/>
      <c r="C47" s="354"/>
      <c r="D47" s="130" t="s">
        <v>32</v>
      </c>
      <c r="E47" s="131">
        <f>E45+E46</f>
        <v>0</v>
      </c>
      <c r="F47" s="345"/>
    </row>
    <row r="48" spans="1:18" x14ac:dyDescent="0.2">
      <c r="A48" s="334" t="s">
        <v>16</v>
      </c>
      <c r="B48" s="335"/>
      <c r="C48" s="340">
        <f>C42+C45</f>
        <v>0</v>
      </c>
      <c r="D48" s="133" t="s">
        <v>31</v>
      </c>
      <c r="E48" s="134">
        <f>E42+E45</f>
        <v>0</v>
      </c>
      <c r="F48" s="3"/>
    </row>
    <row r="49" spans="1:6" x14ac:dyDescent="0.2">
      <c r="A49" s="336"/>
      <c r="B49" s="337"/>
      <c r="C49" s="341"/>
      <c r="D49" s="135" t="s">
        <v>26</v>
      </c>
      <c r="E49" s="136">
        <f>E43+E46</f>
        <v>0</v>
      </c>
      <c r="F49" s="28"/>
    </row>
    <row r="50" spans="1:6" ht="13.5" thickBot="1" x14ac:dyDescent="0.25">
      <c r="A50" s="338"/>
      <c r="B50" s="339"/>
      <c r="C50" s="342"/>
      <c r="D50" s="137" t="s">
        <v>32</v>
      </c>
      <c r="E50" s="138">
        <f>E44+E47</f>
        <v>0</v>
      </c>
      <c r="F50" s="28"/>
    </row>
    <row r="51" spans="1:6" x14ac:dyDescent="0.2">
      <c r="A51" s="28"/>
      <c r="B51" s="28"/>
      <c r="C51" s="28"/>
      <c r="D51" s="28"/>
      <c r="E51" s="28" t="b">
        <f>E50='III. Terminy realizacji'!I111</f>
        <v>1</v>
      </c>
      <c r="F51" s="28"/>
    </row>
  </sheetData>
  <mergeCells count="42">
    <mergeCell ref="A48:B50"/>
    <mergeCell ref="C48:C50"/>
    <mergeCell ref="A39:E39"/>
    <mergeCell ref="F42:F44"/>
    <mergeCell ref="A45:A47"/>
    <mergeCell ref="B45:B47"/>
    <mergeCell ref="C45:C47"/>
    <mergeCell ref="F45:F47"/>
    <mergeCell ref="A42:A44"/>
    <mergeCell ref="B42:B44"/>
    <mergeCell ref="C42:C44"/>
    <mergeCell ref="A34:B34"/>
    <mergeCell ref="A35:B35"/>
    <mergeCell ref="A40:F40"/>
    <mergeCell ref="D41:E41"/>
    <mergeCell ref="A37:B37"/>
    <mergeCell ref="M11:N13"/>
    <mergeCell ref="K24:K25"/>
    <mergeCell ref="A23:A25"/>
    <mergeCell ref="B23:B25"/>
    <mergeCell ref="C23:K23"/>
    <mergeCell ref="C24:E24"/>
    <mergeCell ref="F24:H24"/>
    <mergeCell ref="I24:I25"/>
    <mergeCell ref="J24:J25"/>
    <mergeCell ref="N25:P32"/>
    <mergeCell ref="C3:G3"/>
    <mergeCell ref="C4:G4"/>
    <mergeCell ref="A1:E1"/>
    <mergeCell ref="B5:B6"/>
    <mergeCell ref="A36:B36"/>
    <mergeCell ref="A8:I8"/>
    <mergeCell ref="A9:A11"/>
    <mergeCell ref="B9:B11"/>
    <mergeCell ref="C9:K9"/>
    <mergeCell ref="C10:E10"/>
    <mergeCell ref="F10:H10"/>
    <mergeCell ref="I10:I11"/>
    <mergeCell ref="J10:J11"/>
    <mergeCell ref="K10:K11"/>
    <mergeCell ref="A20:B20"/>
    <mergeCell ref="A21:B21"/>
  </mergeCells>
  <conditionalFormatting sqref="C3:C4">
    <cfRule type="containsBlanks" dxfId="18" priority="32">
      <formula>LEN(TRIM(C3))=0</formula>
    </cfRule>
  </conditionalFormatting>
  <conditionalFormatting sqref="C21">
    <cfRule type="cellIs" dxfId="17" priority="7" operator="greaterThan">
      <formula>12410</formula>
    </cfRule>
    <cfRule type="cellIs" dxfId="16" priority="40" operator="greaterThan">
      <formula>35862</formula>
    </cfRule>
  </conditionalFormatting>
  <conditionalFormatting sqref="C35">
    <cfRule type="cellIs" dxfId="15" priority="39" operator="greaterThan">
      <formula>12410</formula>
    </cfRule>
  </conditionalFormatting>
  <conditionalFormatting sqref="C42:C47">
    <cfRule type="containsBlanks" dxfId="14" priority="9">
      <formula>LEN(TRIM(C42))=0</formula>
    </cfRule>
  </conditionalFormatting>
  <conditionalFormatting sqref="C6:D6">
    <cfRule type="containsBlanks" dxfId="13" priority="31">
      <formula>LEN(TRIM(C6))=0</formula>
    </cfRule>
    <cfRule type="containsBlanks" dxfId="12" priority="42">
      <formula>LEN(TRIM(C6))=0</formula>
    </cfRule>
  </conditionalFormatting>
  <conditionalFormatting sqref="C13:D19 C3:C4 F27:F33 C27:C33 C20:K20">
    <cfRule type="containsBlanks" dxfId="11" priority="49">
      <formula>LEN(TRIM(C3))=0</formula>
    </cfRule>
  </conditionalFormatting>
  <conditionalFormatting sqref="C13:D19">
    <cfRule type="containsBlanks" dxfId="10" priority="34">
      <formula>LEN(TRIM(C13))=0</formula>
    </cfRule>
  </conditionalFormatting>
  <conditionalFormatting sqref="C27:H33">
    <cfRule type="containsBlanks" dxfId="9" priority="1">
      <formula>LEN(TRIM(C27))=0</formula>
    </cfRule>
  </conditionalFormatting>
  <conditionalFormatting sqref="C34:K34">
    <cfRule type="containsBlanks" dxfId="8" priority="47">
      <formula>LEN(TRIM(C34))=0</formula>
    </cfRule>
  </conditionalFormatting>
  <conditionalFormatting sqref="E21">
    <cfRule type="cellIs" dxfId="7" priority="38" operator="greaterThan">
      <formula>0.23</formula>
    </cfRule>
  </conditionalFormatting>
  <conditionalFormatting sqref="F27:F33">
    <cfRule type="containsBlanks" dxfId="6" priority="5">
      <formula>LEN(TRIM(F27))=0</formula>
    </cfRule>
    <cfRule type="containsBlanks" dxfId="5" priority="16">
      <formula>LEN(TRIM(F27))=0</formula>
    </cfRule>
  </conditionalFormatting>
  <conditionalFormatting sqref="F42:F47">
    <cfRule type="cellIs" dxfId="4" priority="8" operator="greaterThan">
      <formula>12410</formula>
    </cfRule>
  </conditionalFormatting>
  <conditionalFormatting sqref="F13:G19">
    <cfRule type="containsBlanks" dxfId="3" priority="14">
      <formula>LEN(TRIM(F13))=0</formula>
    </cfRule>
    <cfRule type="containsBlanks" dxfId="2" priority="15">
      <formula>LEN(TRIM(F13))=0</formula>
    </cfRule>
  </conditionalFormatting>
  <conditionalFormatting sqref="H21">
    <cfRule type="cellIs" dxfId="1" priority="37" operator="greaterThan">
      <formula>0.23</formula>
    </cfRule>
  </conditionalFormatting>
  <pageMargins left="0.7" right="0.7" top="0.75" bottom="0.75" header="0.3" footer="0.3"/>
  <pageSetup paperSize="9" scale="41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F2C1A0C9D469C3AC795997EAC48" ma:contentTypeVersion="19" ma:contentTypeDescription="Utwórz nowy dokument." ma:contentTypeScope="" ma:versionID="c68e7eb20f0c207f3acfc9a647682709">
  <xsd:schema xmlns:xsd="http://www.w3.org/2001/XMLSchema" xmlns:xs="http://www.w3.org/2001/XMLSchema" xmlns:p="http://schemas.microsoft.com/office/2006/metadata/properties" xmlns:ns2="8ccbe7be-1421-4227-a276-242c3430b249" xmlns:ns3="4fc40c63-1e92-4061-a3b3-edf8b734158c" targetNamespace="http://schemas.microsoft.com/office/2006/metadata/properties" ma:root="true" ma:fieldsID="45ae507282df8fd026027695f99da0cf" ns2:_="" ns3:_="">
    <xsd:import namespace="8ccbe7be-1421-4227-a276-242c3430b249"/>
    <xsd:import namespace="4fc40c63-1e92-4061-a3b3-edf8b7341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e7be-1421-4227-a276-242c3430b2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7e9045-c20c-473c-bafc-1a101772735f}" ma:internalName="TaxCatchAll" ma:showField="CatchAllData" ma:web="8ccbe7be-1421-4227-a276-242c3430b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0c63-1e92-4061-a3b3-edf8b734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26b2f66-b068-458d-b0d4-5050cee43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40c63-1e92-4061-a3b3-edf8b734158c">
      <Terms xmlns="http://schemas.microsoft.com/office/infopath/2007/PartnerControls"/>
    </lcf76f155ced4ddcb4097134ff3c332f>
    <TaxCatchAll xmlns="8ccbe7be-1421-4227-a276-242c3430b2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08DF3-04E3-4C8A-ACA1-17B3AA56D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cbe7be-1421-4227-a276-242c3430b249"/>
    <ds:schemaRef ds:uri="4fc40c63-1e92-4061-a3b3-edf8b7341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A7672-0A1E-4D61-87C2-D9DCF0FA8A72}">
  <ds:schemaRefs>
    <ds:schemaRef ds:uri="http://schemas.microsoft.com/office/2006/metadata/properties"/>
    <ds:schemaRef ds:uri="http://schemas.microsoft.com/office/infopath/2007/PartnerControls"/>
    <ds:schemaRef ds:uri="4fc40c63-1e92-4061-a3b3-edf8b734158c"/>
    <ds:schemaRef ds:uri="8ccbe7be-1421-4227-a276-242c3430b249"/>
  </ds:schemaRefs>
</ds:datastoreItem>
</file>

<file path=customXml/itemProps3.xml><?xml version="1.0" encoding="utf-8"?>
<ds:datastoreItem xmlns:ds="http://schemas.openxmlformats.org/officeDocument/2006/customXml" ds:itemID="{0B3CACC4-2A09-4DE6-BC1A-BDBD464FF9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I. Informacje ogólne </vt:lpstr>
      <vt:lpstr>II. Opis zadania-merytoryczny</vt:lpstr>
      <vt:lpstr>III. Terminy realizacji</vt:lpstr>
      <vt:lpstr>IV. Harmonogram </vt:lpstr>
      <vt:lpstr>V. Kalkulacja kosztów </vt:lpstr>
      <vt:lpstr>'I. Informacje ogólne '!Obszar_wydruku</vt:lpstr>
      <vt:lpstr>'II. Opis zadania-merytoryczny'!Obszar_wydruku</vt:lpstr>
      <vt:lpstr>'III. Terminy realizacji'!Obszar_wydruku</vt:lpstr>
      <vt:lpstr>'IV. Harmonogram '!Obszar_wydruku</vt:lpstr>
      <vt:lpstr>'V. Kalkulacja kosztów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2023-10-06T14:36:12Z</cp:lastPrinted>
  <dcterms:created xsi:type="dcterms:W3CDTF">2022-12-27T12:01:49Z</dcterms:created>
  <dcterms:modified xsi:type="dcterms:W3CDTF">2023-12-18T14:16:32Z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0x0101001DBADF2C1A0C9D469C3AC795997EAC48</vt:lpwstr>
  </property>
  <property fmtid="{D5CDD505-2E9C-101B-9397-08002B2CF9AE}" pid="3" name="MediaServiceImageTags">
    <vt:lpwstr/>
  </property>
</Properties>
</file>