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hlusewicz\AppData\Local\Temp\ezdpuw\20240717135637440\"/>
    </mc:Choice>
  </mc:AlternateContent>
  <xr:revisionPtr revIDLastSave="0" documentId="13_ncr:1_{F4875F93-E026-4774-86A6-EE7060D4EAAC}" xr6:coauthVersionLast="47" xr6:coauthVersionMax="47" xr10:uidLastSave="{00000000-0000-0000-0000-000000000000}"/>
  <bookViews>
    <workbookView xWindow="-120" yWindow="-120" windowWidth="29040" windowHeight="15840" xr2:uid="{76EC7EA3-6656-414E-B4E7-D44FB335D9E3}"/>
  </bookViews>
  <sheets>
    <sheet name="wniosek " sheetId="1" r:id="rId1"/>
    <sheet name="białe plamy " sheetId="2" r:id="rId2"/>
  </sheets>
  <externalReferences>
    <externalReference r:id="rId3"/>
  </externalReferences>
  <definedNames>
    <definedName name="_xlnm.Print_Area" localSheetId="0">'wniosek '!$A$2:$N$49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2" l="1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G3" i="2"/>
  <c r="F3" i="2"/>
  <c r="H36" i="1"/>
  <c r="E36" i="1"/>
  <c r="M35" i="1"/>
  <c r="G35" i="1"/>
  <c r="J35" i="1" s="1"/>
  <c r="F35" i="1"/>
  <c r="K35" i="1" s="1"/>
  <c r="C35" i="1"/>
  <c r="B35" i="1"/>
  <c r="M34" i="1"/>
  <c r="K34" i="1"/>
  <c r="F34" i="1"/>
  <c r="C34" i="1"/>
  <c r="B34" i="1"/>
  <c r="I20" i="1"/>
  <c r="G20" i="1"/>
  <c r="F20" i="1"/>
  <c r="D20" i="1"/>
  <c r="C20" i="1"/>
  <c r="L19" i="1"/>
  <c r="L35" i="1" s="1"/>
  <c r="E19" i="1"/>
  <c r="H19" i="1" s="1"/>
  <c r="L18" i="1"/>
  <c r="L34" i="1" s="1"/>
  <c r="H18" i="1"/>
  <c r="H20" i="1" s="1"/>
  <c r="E18" i="1"/>
  <c r="E20" i="1" s="1"/>
  <c r="J20" i="1" s="1"/>
  <c r="C36" i="1" l="1"/>
  <c r="K19" i="1"/>
  <c r="J19" i="1"/>
  <c r="K20" i="1"/>
  <c r="J18" i="1"/>
  <c r="I35" i="1"/>
  <c r="K18" i="1"/>
  <c r="G34" i="1"/>
  <c r="J34" i="1" s="1"/>
  <c r="F36" i="1"/>
  <c r="G36" i="1" s="1"/>
  <c r="J36" i="1" s="1"/>
  <c r="I34" i="1" l="1"/>
  <c r="I36" i="1"/>
  <c r="K36" i="1"/>
</calcChain>
</file>

<file path=xl/sharedStrings.xml><?xml version="1.0" encoding="utf-8"?>
<sst xmlns="http://schemas.openxmlformats.org/spreadsheetml/2006/main" count="290" uniqueCount="139">
  <si>
    <t>NALEŻY WYPEŁNIĆ JEDYNIE ŻÓŁTE POLA</t>
  </si>
  <si>
    <t xml:space="preserve">Załącznik 1. Wniosek </t>
  </si>
  <si>
    <t>Wniosek Resortowy program rozwoju instytucji opieki nad dziećmi w wieku do lat 3 Aktywny Maluch - Pierwszy dzienny opiekun w gminie 2024</t>
  </si>
  <si>
    <r>
      <t>Podmiot wnioskujący</t>
    </r>
    <r>
      <rPr>
        <b/>
        <sz val="14"/>
        <color indexed="10"/>
        <rFont val="Arial"/>
        <family val="2"/>
        <charset val="238"/>
      </rPr>
      <t>*, **</t>
    </r>
    <r>
      <rPr>
        <b/>
        <sz val="11"/>
        <rFont val="Arial"/>
        <family val="2"/>
        <charset val="238"/>
      </rPr>
      <t>:</t>
    </r>
  </si>
  <si>
    <r>
      <rPr>
        <b/>
        <i/>
        <sz val="10"/>
        <color indexed="10"/>
        <rFont val="Arial"/>
        <family val="2"/>
        <charset val="238"/>
      </rPr>
      <t>*</t>
    </r>
    <r>
      <rPr>
        <b/>
        <i/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Formularz oferty dla jst, które ubiegają się o dofinansowywanie zadań realizowanych na terenie gmin, gdzie na dzień składania oferty konkursowej nie funkcjonowały utworzone przez jednostki samorządu terytorialnego instytucje opieki nad dziećmi do lat 3 oraz nie będą tworzone na podstawie umowy o dofinansowanie w ramach Programu rozowju instytucji opieki do lat 3 Aktywny Maluch 2022-2029</t>
    </r>
  </si>
  <si>
    <r>
      <rPr>
        <b/>
        <i/>
        <sz val="10"/>
        <color indexed="10"/>
        <rFont val="Arial"/>
        <family val="2"/>
        <charset val="238"/>
      </rPr>
      <t>**</t>
    </r>
    <r>
      <rPr>
        <i/>
        <sz val="10"/>
        <color indexed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 xml:space="preserve">- należy wybrać z listy rozwijanej </t>
    </r>
  </si>
  <si>
    <t>Tabela 1</t>
  </si>
  <si>
    <t>Lp.</t>
  </si>
  <si>
    <r>
      <t>Instytucja opieki (nazwa, adres)</t>
    </r>
    <r>
      <rPr>
        <vertAlign val="superscript"/>
        <sz val="10"/>
        <rFont val="Arial"/>
        <family val="2"/>
        <charset val="238"/>
      </rPr>
      <t>1</t>
    </r>
  </si>
  <si>
    <t>Liczba tworzonych miejsc</t>
  </si>
  <si>
    <t>Wydatki na tworzenie miejsc</t>
  </si>
  <si>
    <t>Koszty realizacji zadania OGÓŁEM (zł)</t>
  </si>
  <si>
    <t>w tym koszty pośrednie dofinansowywane z budżetu państwa (zł)</t>
  </si>
  <si>
    <t>Udział dofinansowania 
w kosztach realizacji zadania ogółem (%)</t>
  </si>
  <si>
    <t>Udział kosztów pośrednich dofinansowywanych z budżetu państwa
w kosztach realizacji zadania ogółem (%)</t>
  </si>
  <si>
    <r>
      <t>Kod terytorialny gminy (wg GUS), na terenie której będą tworzone miejsca opieki 
(7 cyfr)</t>
    </r>
    <r>
      <rPr>
        <vertAlign val="superscript"/>
        <sz val="10"/>
        <rFont val="Arial"/>
        <family val="2"/>
        <charset val="238"/>
      </rPr>
      <t>3</t>
    </r>
  </si>
  <si>
    <t>Nazwa gminy, 
na terenie której będą tworzone miejsca opieki</t>
  </si>
  <si>
    <t>Środki własne (zł)</t>
  </si>
  <si>
    <r>
      <t>Dofinansowanie (zł)</t>
    </r>
    <r>
      <rPr>
        <vertAlign val="superscript"/>
        <sz val="10"/>
        <rFont val="Arial"/>
        <family val="2"/>
        <charset val="238"/>
      </rPr>
      <t>2</t>
    </r>
  </si>
  <si>
    <t>Ogółem</t>
  </si>
  <si>
    <t>w tym:</t>
  </si>
  <si>
    <t>dział 855 Rozdz. 85516 par.6330</t>
  </si>
  <si>
    <t>dział 855 Rozdz. 85516  par.2030</t>
  </si>
  <si>
    <t>7 (3+4)</t>
  </si>
  <si>
    <t>9 (4/7)</t>
  </si>
  <si>
    <t>10 (8/7)</t>
  </si>
  <si>
    <t>RAZEM</t>
  </si>
  <si>
    <t>1 Należy wskazać każdą instytucję osobno; dane lokalizacyjne dziennego opiekuna, a w przypadku braku wiedzy kto będzie pełnił funkcję dziennego opiekuna wskazanie Dzienny opiekun 1.</t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</si>
  <si>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przypadku tworzenia miejsc u dziennego opiekuna kwota dofinansowania łącznie na wszystkie instytucje wskazane w ofercie nie może przekroczyć 300 000 zł. W ramach Programu może zostać utworzonych maksymalnie dwóch dziennych opiekunów. </t>
    </r>
  </si>
  <si>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Kod gminy wg GUS (7 cyfr w formacie 9999999), gdzie: - pierwsze dwie to WK (kod województwa), - trzecia i czwarta to PK (kod powiatu), - piąta i szósta to GK (kod gminy) - siódma to kod rodzaju gminy (1 - miejska, 2 - wiejska, 3 - miejsko-wiejska).</t>
    </r>
  </si>
  <si>
    <t>TAK</t>
  </si>
  <si>
    <t>NIE</t>
  </si>
  <si>
    <r>
      <t xml:space="preserve">Czy Gmina wnioskuje o dofinasowanie na FUNCJONOWANIE </t>
    </r>
    <r>
      <rPr>
        <b/>
        <sz val="12"/>
        <color indexed="10"/>
        <rFont val="Arial"/>
        <family val="2"/>
        <charset val="238"/>
      </rPr>
      <t xml:space="preserve">*** </t>
    </r>
    <r>
      <rPr>
        <b/>
        <sz val="12"/>
        <rFont val="Arial"/>
        <family val="2"/>
        <charset val="238"/>
      </rPr>
      <t xml:space="preserve"> ? </t>
    </r>
  </si>
  <si>
    <r>
      <rPr>
        <i/>
        <sz val="10"/>
        <color indexed="10"/>
        <rFont val="Arial"/>
        <family val="2"/>
        <charset val="238"/>
      </rPr>
      <t xml:space="preserve">*** </t>
    </r>
    <r>
      <rPr>
        <i/>
        <sz val="10"/>
        <rFont val="Arial"/>
        <family val="2"/>
        <charset val="238"/>
      </rPr>
      <t>maksymalnie do dnia 31.12.2024 można otrzymać dofinasowanie do funkcjowananie w wysokości 8.000 zł miesięcznie na jedną instytucję</t>
    </r>
  </si>
  <si>
    <t>Tabela 2</t>
  </si>
  <si>
    <t>Instytucja opieki (nazwa, adres)1</t>
  </si>
  <si>
    <t xml:space="preserve">Funkcjonowanie miejsc dla dzieci </t>
  </si>
  <si>
    <r>
      <t>Wydatki na funkcjonowanie miejsc</t>
    </r>
    <r>
      <rPr>
        <vertAlign val="superscript"/>
        <sz val="10"/>
        <rFont val="Arial"/>
        <family val="2"/>
        <charset val="238"/>
      </rPr>
      <t>3</t>
    </r>
  </si>
  <si>
    <t>w tym koszty pośrednie dofinansowane z budżetu państwa (zł)</t>
  </si>
  <si>
    <t>Udział kosztów pośrednich dofinansowanych z budżetu państwa
w kosztach realizacji zadania ogółem (%)</t>
  </si>
  <si>
    <t>Wysokość dofinansowania na 1 dziennego opiekuna w miesiącu</t>
  </si>
  <si>
    <r>
      <t>Kod terytorialny gminy (wg GUS), na terenie której będą tworzone miejsca opieki 
(7 cyfr)</t>
    </r>
    <r>
      <rPr>
        <vertAlign val="superscript"/>
        <sz val="10"/>
        <rFont val="Arial"/>
        <family val="2"/>
        <charset val="238"/>
      </rPr>
      <t>4</t>
    </r>
  </si>
  <si>
    <r>
      <t xml:space="preserve">Liczba miejsc </t>
    </r>
    <r>
      <rPr>
        <vertAlign val="superscript"/>
        <sz val="10"/>
        <rFont val="Arial"/>
        <family val="2"/>
        <charset val="238"/>
      </rPr>
      <t>2</t>
    </r>
  </si>
  <si>
    <t>Okres 
funkcjonowania 
miejsc 
(w miesiącach)</t>
  </si>
  <si>
    <t xml:space="preserve">Środki własne (zł) </t>
  </si>
  <si>
    <t>Dofinansowanie (zł) dział 855 Rozdz. 85516 par.2030</t>
  </si>
  <si>
    <t>7 (5+6)</t>
  </si>
  <si>
    <t>9 (6/7)</t>
  </si>
  <si>
    <t>11 (6/4)</t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</si>
  <si>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kol. 3 podaje się planowaną do wpisania do wykazu dziennych opiekunów liczbę miejsc.</t>
    </r>
  </si>
  <si>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W kol.5 i 6 wpisuje się wydatki za okres podany w kol. 4</t>
    </r>
  </si>
  <si>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Kod gminy wg GUS (7 cyfr w formacie 9999999), gdzie: - pierwsze dwie to WK (kod województwa), - trzecia i czwarta to PK (kod powiatu), - piąta i szósta to GK (kod gminy) - siódma to kod rodzaju gminy (1 - miejska, 2 - wiejska, 3 - miejsko-wiejska).</t>
    </r>
  </si>
  <si>
    <t>Oświadczam, że wykazane we wniosku o dofinansowanie wydatki przewidziane do poniesienia na utworzenie dziennego opiekuna/dwóch dziennych opiekunów nie są i nie będą jednocześnie finansowane z różnych wspólnotowych programów, instrumentów finansowych i funduszy, w tym z innych niż EFS+ funduszy strukturalnych Unii Europejskiej.</t>
  </si>
  <si>
    <t>Dane  osoby upoważnionej do składania wyjaśnień, uzupełnień 
i zmian dotyczących oferty:</t>
  </si>
  <si>
    <t xml:space="preserve">Imię i nazwisko </t>
  </si>
  <si>
    <t>Imię i nazwisko osoby składającej ofertę:</t>
  </si>
  <si>
    <t>adres e-mail</t>
  </si>
  <si>
    <t>nr telefonu</t>
  </si>
  <si>
    <t>………………</t>
  </si>
  <si>
    <t>Podpis osoby składającej ofertę:</t>
  </si>
  <si>
    <t>(podpis skarbnika lub osoby upoważnionej)</t>
  </si>
  <si>
    <t>Województwo</t>
  </si>
  <si>
    <t>Powiat</t>
  </si>
  <si>
    <t>Gmina</t>
  </si>
  <si>
    <t>Typ gminy</t>
  </si>
  <si>
    <t>TERYT</t>
  </si>
  <si>
    <t>warmińsko-mazurskie</t>
  </si>
  <si>
    <t>Powiat bartoszycki</t>
  </si>
  <si>
    <t>Górowo Iławeckie</t>
  </si>
  <si>
    <t>wiejska</t>
  </si>
  <si>
    <t>Powiat braniewski</t>
  </si>
  <si>
    <t>Braniewo</t>
  </si>
  <si>
    <t>Frombork</t>
  </si>
  <si>
    <t>Lelkowo</t>
  </si>
  <si>
    <t>Płoskinia</t>
  </si>
  <si>
    <t>Wilczęta</t>
  </si>
  <si>
    <t>Powiat działdowski</t>
  </si>
  <si>
    <t>Działdowo</t>
  </si>
  <si>
    <t>Iłowo-Osada</t>
  </si>
  <si>
    <t>Płośnica</t>
  </si>
  <si>
    <t>Rybno</t>
  </si>
  <si>
    <t>Powiat elbląski</t>
  </si>
  <si>
    <t>Elbląg</t>
  </si>
  <si>
    <t>Godkowo</t>
  </si>
  <si>
    <t>Gronowo Elbląskie</t>
  </si>
  <si>
    <t>Markusy</t>
  </si>
  <si>
    <t>Młynary</t>
  </si>
  <si>
    <t>Rychliki</t>
  </si>
  <si>
    <t>Tolkmicko</t>
  </si>
  <si>
    <t>Powiat ełcki</t>
  </si>
  <si>
    <t>Ełk</t>
  </si>
  <si>
    <t>Kalinowo</t>
  </si>
  <si>
    <t>Stare Juchy</t>
  </si>
  <si>
    <t>Powiat giżycki</t>
  </si>
  <si>
    <t>Kruklanki</t>
  </si>
  <si>
    <t>Miłki</t>
  </si>
  <si>
    <t>Powiat gołdapski</t>
  </si>
  <si>
    <t>Banie Mazurskie</t>
  </si>
  <si>
    <t>Dubeninki</t>
  </si>
  <si>
    <t>Powiat kętrzyński</t>
  </si>
  <si>
    <t>Barciany</t>
  </si>
  <si>
    <t>Kętrzyn</t>
  </si>
  <si>
    <t>Korsze</t>
  </si>
  <si>
    <t>Reszel</t>
  </si>
  <si>
    <t>Srokowo</t>
  </si>
  <si>
    <t>Powiat lidzbarski</t>
  </si>
  <si>
    <t>Kiwity</t>
  </si>
  <si>
    <t>Lidzbark Warmiński</t>
  </si>
  <si>
    <t>Powiat mrągowski</t>
  </si>
  <si>
    <t>Mrągowo</t>
  </si>
  <si>
    <t>Sorkwity</t>
  </si>
  <si>
    <t>Powiat nidzicki</t>
  </si>
  <si>
    <t>Janowo</t>
  </si>
  <si>
    <t>Powiat nowomiejski</t>
  </si>
  <si>
    <t>Biskupiec</t>
  </si>
  <si>
    <t>Grodziczno</t>
  </si>
  <si>
    <t>Nowe Miasto Lubawskie</t>
  </si>
  <si>
    <t>Powiat olecki</t>
  </si>
  <si>
    <t>Świętajno</t>
  </si>
  <si>
    <t>Wieliczki</t>
  </si>
  <si>
    <t>Powiat olsztyński</t>
  </si>
  <si>
    <t>Jeziorany</t>
  </si>
  <si>
    <t>Kolno</t>
  </si>
  <si>
    <t>Powiat ostródzki</t>
  </si>
  <si>
    <t>Dąbrówno</t>
  </si>
  <si>
    <t>Małdyty</t>
  </si>
  <si>
    <t>Miłakowo</t>
  </si>
  <si>
    <t>Miłomłyn</t>
  </si>
  <si>
    <t>Powiat piski</t>
  </si>
  <si>
    <t>Ruciane-Nida</t>
  </si>
  <si>
    <t>Powiat szczycieński</t>
  </si>
  <si>
    <t>Dźwierzuty</t>
  </si>
  <si>
    <t>Jedwabno</t>
  </si>
  <si>
    <t>Pasym</t>
  </si>
  <si>
    <t>Rozogi</t>
  </si>
  <si>
    <t>Wielbark</t>
  </si>
  <si>
    <t>Powiat węgorzewski</t>
  </si>
  <si>
    <t>Budry</t>
  </si>
  <si>
    <t>Pozezdrze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</si>
</sst>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6"/>
      <color rgb="FFFFFF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indexed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135">
    <xf numFmtId="0" fontId="0" fillId="0" borderId="0" xfId="0"/>
    <xf numFmtId="0" fontId="4" fillId="0" borderId="0" xfId="2" applyFont="1" applyProtection="1">
      <protection locked="0"/>
    </xf>
    <xf numFmtId="0" fontId="3" fillId="0" borderId="0" xfId="2" applyAlignment="1" applyProtection="1">
      <alignment vertical="center"/>
      <protection locked="0"/>
    </xf>
    <xf numFmtId="0" fontId="3" fillId="0" borderId="0" xfId="2" applyProtection="1">
      <protection locked="0"/>
    </xf>
    <xf numFmtId="0" fontId="4" fillId="0" borderId="0" xfId="0" applyFont="1"/>
    <xf numFmtId="0" fontId="0" fillId="0" borderId="0" xfId="0" applyAlignment="1">
      <alignment vertical="center"/>
    </xf>
    <xf numFmtId="0" fontId="6" fillId="0" borderId="0" xfId="2" applyFont="1" applyAlignment="1" applyProtection="1">
      <alignment horizontal="center" vertical="center"/>
      <protection locked="0"/>
    </xf>
    <xf numFmtId="0" fontId="3" fillId="0" borderId="0" xfId="2" applyAlignment="1" applyProtection="1">
      <alignment horizontal="right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3" fillId="0" borderId="0" xfId="2" applyAlignment="1" applyProtection="1">
      <alignment horizontal="right" vertical="center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7" fillId="0" borderId="0" xfId="2" applyFont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left" vertical="center" wrapText="1"/>
      <protection locked="0"/>
    </xf>
    <xf numFmtId="0" fontId="9" fillId="0" borderId="0" xfId="0" applyFont="1"/>
    <xf numFmtId="0" fontId="9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right" vertical="center"/>
      <protection locked="0"/>
    </xf>
    <xf numFmtId="0" fontId="0" fillId="0" borderId="4" xfId="0" applyBorder="1" applyAlignment="1">
      <alignment horizontal="center" vertical="top" wrapText="1"/>
    </xf>
    <xf numFmtId="0" fontId="3" fillId="0" borderId="0" xfId="2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4" fontId="14" fillId="3" borderId="3" xfId="0" applyNumberFormat="1" applyFont="1" applyFill="1" applyBorder="1" applyAlignment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3" xfId="2" applyFont="1" applyBorder="1" applyAlignment="1" applyProtection="1">
      <alignment horizontal="center" vertical="center" wrapText="1"/>
      <protection locked="0"/>
    </xf>
    <xf numFmtId="0" fontId="15" fillId="2" borderId="3" xfId="2" applyFont="1" applyFill="1" applyBorder="1" applyAlignment="1" applyProtection="1">
      <alignment horizontal="left" vertical="center" wrapText="1"/>
      <protection locked="0"/>
    </xf>
    <xf numFmtId="1" fontId="15" fillId="2" borderId="3" xfId="2" applyNumberFormat="1" applyFont="1" applyFill="1" applyBorder="1" applyAlignment="1" applyProtection="1">
      <alignment horizontal="center" vertical="center" wrapText="1"/>
      <protection locked="0"/>
    </xf>
    <xf numFmtId="4" fontId="15" fillId="2" borderId="3" xfId="2" applyNumberFormat="1" applyFont="1" applyFill="1" applyBorder="1" applyAlignment="1" applyProtection="1">
      <alignment vertical="center" wrapText="1"/>
      <protection locked="0"/>
    </xf>
    <xf numFmtId="4" fontId="15" fillId="0" borderId="3" xfId="2" applyNumberFormat="1" applyFont="1" applyBorder="1" applyAlignment="1" applyProtection="1">
      <alignment vertical="center" wrapText="1"/>
      <protection locked="0"/>
    </xf>
    <xf numFmtId="4" fontId="15" fillId="2" borderId="3" xfId="1" applyNumberFormat="1" applyFont="1" applyFill="1" applyBorder="1" applyAlignment="1" applyProtection="1">
      <alignment vertical="center" wrapText="1"/>
      <protection locked="0"/>
    </xf>
    <xf numFmtId="10" fontId="15" fillId="0" borderId="3" xfId="1" applyNumberFormat="1" applyFont="1" applyBorder="1" applyAlignment="1" applyProtection="1">
      <alignment vertical="center" wrapText="1"/>
      <protection locked="0"/>
    </xf>
    <xf numFmtId="10" fontId="0" fillId="0" borderId="3" xfId="0" applyNumberFormat="1" applyBorder="1"/>
    <xf numFmtId="0" fontId="0" fillId="5" borderId="3" xfId="0" applyFill="1" applyBorder="1"/>
    <xf numFmtId="0" fontId="3" fillId="2" borderId="3" xfId="0" applyFont="1" applyFill="1" applyBorder="1"/>
    <xf numFmtId="0" fontId="0" fillId="2" borderId="3" xfId="0" applyFill="1" applyBorder="1"/>
    <xf numFmtId="0" fontId="15" fillId="5" borderId="3" xfId="2" applyFont="1" applyFill="1" applyBorder="1" applyAlignment="1" applyProtection="1">
      <alignment horizontal="center" vertical="center" wrapText="1"/>
      <protection locked="0"/>
    </xf>
    <xf numFmtId="0" fontId="15" fillId="5" borderId="3" xfId="2" applyFont="1" applyFill="1" applyBorder="1" applyAlignment="1" applyProtection="1">
      <alignment horizontal="left" vertical="center" wrapText="1"/>
      <protection locked="0"/>
    </xf>
    <xf numFmtId="1" fontId="15" fillId="5" borderId="3" xfId="2" applyNumberFormat="1" applyFont="1" applyFill="1" applyBorder="1" applyAlignment="1" applyProtection="1">
      <alignment horizontal="center" vertical="center" wrapText="1"/>
      <protection locked="0"/>
    </xf>
    <xf numFmtId="4" fontId="15" fillId="5" borderId="3" xfId="2" applyNumberFormat="1" applyFont="1" applyFill="1" applyBorder="1" applyAlignment="1" applyProtection="1">
      <alignment horizontal="right" vertical="center" wrapText="1"/>
      <protection locked="0"/>
    </xf>
    <xf numFmtId="10" fontId="15" fillId="5" borderId="3" xfId="1" applyNumberFormat="1" applyFont="1" applyFill="1" applyBorder="1" applyAlignment="1" applyProtection="1">
      <alignment vertical="center" wrapText="1"/>
      <protection locked="0"/>
    </xf>
    <xf numFmtId="10" fontId="0" fillId="5" borderId="3" xfId="0" applyNumberFormat="1" applyFill="1" applyBorder="1"/>
    <xf numFmtId="0" fontId="0" fillId="5" borderId="0" xfId="0" applyFill="1"/>
    <xf numFmtId="0" fontId="16" fillId="0" borderId="0" xfId="2" applyFont="1" applyAlignment="1" applyProtection="1">
      <alignment horizontal="left" vertical="center"/>
      <protection locked="0"/>
    </xf>
    <xf numFmtId="1" fontId="15" fillId="0" borderId="0" xfId="2" applyNumberFormat="1" applyFont="1" applyAlignment="1" applyProtection="1">
      <alignment horizontal="center" vertical="center" wrapText="1"/>
      <protection locked="0"/>
    </xf>
    <xf numFmtId="2" fontId="15" fillId="0" borderId="0" xfId="2" applyNumberFormat="1" applyFont="1" applyAlignment="1" applyProtection="1">
      <alignment vertical="center" wrapText="1"/>
      <protection locked="0"/>
    </xf>
    <xf numFmtId="2" fontId="15" fillId="0" borderId="0" xfId="1" applyNumberFormat="1" applyFont="1" applyBorder="1" applyAlignment="1" applyProtection="1">
      <alignment vertical="center" wrapText="1"/>
      <protection locked="0"/>
    </xf>
    <xf numFmtId="10" fontId="15" fillId="0" borderId="0" xfId="1" applyNumberFormat="1" applyFont="1" applyBorder="1" applyAlignment="1" applyProtection="1">
      <alignment vertical="center" wrapText="1"/>
      <protection locked="0"/>
    </xf>
    <xf numFmtId="10" fontId="0" fillId="0" borderId="0" xfId="0" applyNumberFormat="1"/>
    <xf numFmtId="1" fontId="18" fillId="0" borderId="0" xfId="2" applyNumberFormat="1" applyFont="1" applyAlignment="1" applyProtection="1">
      <alignment horizontal="left" vertical="center"/>
      <protection locked="0"/>
    </xf>
    <xf numFmtId="0" fontId="18" fillId="0" borderId="0" xfId="2" applyFont="1" applyAlignment="1" applyProtection="1">
      <alignment horizontal="left" vertical="center"/>
      <protection locked="0"/>
    </xf>
    <xf numFmtId="0" fontId="3" fillId="0" borderId="0" xfId="2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16" fillId="0" borderId="0" xfId="2" applyFont="1" applyAlignment="1" applyProtection="1">
      <alignment horizontal="left" vertical="center" wrapText="1"/>
      <protection locked="0"/>
    </xf>
    <xf numFmtId="0" fontId="3" fillId="0" borderId="0" xfId="0" applyFont="1"/>
    <xf numFmtId="0" fontId="6" fillId="0" borderId="3" xfId="2" applyFont="1" applyBorder="1" applyAlignment="1" applyProtection="1">
      <alignment horizontal="left" vertical="center" wrapText="1"/>
      <protection locked="0"/>
    </xf>
    <xf numFmtId="0" fontId="20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15" fillId="4" borderId="3" xfId="2" applyFont="1" applyFill="1" applyBorder="1" applyAlignment="1" applyProtection="1">
      <alignment horizontal="left" vertical="center" wrapText="1"/>
      <protection locked="0"/>
    </xf>
    <xf numFmtId="3" fontId="15" fillId="2" borderId="3" xfId="2" applyNumberFormat="1" applyFont="1" applyFill="1" applyBorder="1" applyAlignment="1" applyProtection="1">
      <alignment vertical="center" wrapText="1"/>
      <protection locked="0"/>
    </xf>
    <xf numFmtId="2" fontId="15" fillId="2" borderId="3" xfId="2" applyNumberFormat="1" applyFont="1" applyFill="1" applyBorder="1" applyAlignment="1" applyProtection="1">
      <alignment horizontal="center" vertical="center" wrapText="1"/>
      <protection locked="0"/>
    </xf>
    <xf numFmtId="4" fontId="15" fillId="4" borderId="3" xfId="2" applyNumberFormat="1" applyFont="1" applyFill="1" applyBorder="1" applyAlignment="1" applyProtection="1">
      <alignment vertical="center" wrapText="1"/>
      <protection locked="0"/>
    </xf>
    <xf numFmtId="4" fontId="0" fillId="0" borderId="3" xfId="0" applyNumberFormat="1" applyBorder="1"/>
    <xf numFmtId="4" fontId="0" fillId="2" borderId="3" xfId="0" applyNumberFormat="1" applyFill="1" applyBorder="1"/>
    <xf numFmtId="10" fontId="0" fillId="0" borderId="3" xfId="1" applyNumberFormat="1" applyFont="1" applyFill="1" applyBorder="1"/>
    <xf numFmtId="3" fontId="15" fillId="5" borderId="3" xfId="2" applyNumberFormat="1" applyFont="1" applyFill="1" applyBorder="1" applyAlignment="1" applyProtection="1">
      <alignment vertical="center" wrapText="1"/>
      <protection locked="0"/>
    </xf>
    <xf numFmtId="2" fontId="15" fillId="5" borderId="3" xfId="2" applyNumberFormat="1" applyFont="1" applyFill="1" applyBorder="1" applyAlignment="1" applyProtection="1">
      <alignment horizontal="center" vertical="center" wrapText="1"/>
      <protection locked="0"/>
    </xf>
    <xf numFmtId="4" fontId="15" fillId="5" borderId="3" xfId="2" applyNumberFormat="1" applyFont="1" applyFill="1" applyBorder="1" applyAlignment="1" applyProtection="1">
      <alignment vertical="center" wrapText="1"/>
      <protection locked="0"/>
    </xf>
    <xf numFmtId="4" fontId="0" fillId="5" borderId="3" xfId="0" applyNumberFormat="1" applyFill="1" applyBorder="1"/>
    <xf numFmtId="10" fontId="3" fillId="5" borderId="3" xfId="1" applyNumberFormat="1" applyFont="1" applyFill="1" applyBorder="1"/>
    <xf numFmtId="0" fontId="15" fillId="0" borderId="0" xfId="2" applyFont="1" applyAlignment="1" applyProtection="1">
      <alignment horizontal="left" vertical="center" wrapText="1"/>
      <protection locked="0"/>
    </xf>
    <xf numFmtId="3" fontId="15" fillId="0" borderId="0" xfId="2" applyNumberFormat="1" applyFont="1" applyAlignment="1" applyProtection="1">
      <alignment vertical="center" wrapText="1"/>
      <protection locked="0"/>
    </xf>
    <xf numFmtId="2" fontId="15" fillId="0" borderId="0" xfId="2" applyNumberFormat="1" applyFont="1" applyAlignment="1" applyProtection="1">
      <alignment horizontal="center" vertical="center" wrapText="1"/>
      <protection locked="0"/>
    </xf>
    <xf numFmtId="1" fontId="0" fillId="0" borderId="0" xfId="0" applyNumberFormat="1"/>
    <xf numFmtId="0" fontId="16" fillId="0" borderId="0" xfId="2" applyFont="1" applyAlignment="1" applyProtection="1">
      <alignment horizontal="center" vertical="center"/>
      <protection locked="0"/>
    </xf>
    <xf numFmtId="1" fontId="21" fillId="0" borderId="0" xfId="2" applyNumberFormat="1" applyFont="1" applyAlignment="1" applyProtection="1">
      <alignment vertical="center"/>
      <protection locked="0"/>
    </xf>
    <xf numFmtId="0" fontId="21" fillId="0" borderId="0" xfId="2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6" fillId="0" borderId="0" xfId="2" applyFont="1" applyAlignment="1" applyProtection="1">
      <alignment horizontal="left" vertical="top" wrapText="1"/>
      <protection locked="0"/>
    </xf>
    <xf numFmtId="0" fontId="3" fillId="0" borderId="0" xfId="0" applyFont="1" applyAlignment="1">
      <alignment vertical="center" wrapText="1"/>
    </xf>
    <xf numFmtId="0" fontId="0" fillId="2" borderId="9" xfId="0" applyFill="1" applyBorder="1"/>
    <xf numFmtId="0" fontId="0" fillId="2" borderId="10" xfId="0" applyFill="1" applyBorder="1"/>
    <xf numFmtId="0" fontId="7" fillId="0" borderId="0" xfId="2" applyFont="1" applyProtection="1">
      <protection locked="0"/>
    </xf>
    <xf numFmtId="0" fontId="0" fillId="2" borderId="0" xfId="0" applyFill="1"/>
    <xf numFmtId="0" fontId="0" fillId="2" borderId="2" xfId="0" applyFill="1" applyBorder="1"/>
    <xf numFmtId="0" fontId="0" fillId="2" borderId="4" xfId="0" applyFill="1" applyBorder="1"/>
    <xf numFmtId="0" fontId="0" fillId="2" borderId="16" xfId="0" applyFill="1" applyBorder="1"/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2" borderId="5" xfId="0" applyFill="1" applyBorder="1"/>
    <xf numFmtId="0" fontId="7" fillId="2" borderId="6" xfId="0" applyFont="1" applyFill="1" applyBorder="1" applyAlignment="1">
      <alignment horizontal="justify" vertical="center"/>
    </xf>
    <xf numFmtId="0" fontId="0" fillId="2" borderId="7" xfId="0" applyFill="1" applyBorder="1"/>
    <xf numFmtId="0" fontId="7" fillId="0" borderId="17" xfId="2" applyFont="1" applyBorder="1" applyAlignment="1" applyProtection="1">
      <alignment wrapText="1"/>
      <protection locked="0"/>
    </xf>
    <xf numFmtId="0" fontId="3" fillId="0" borderId="3" xfId="3" applyBorder="1"/>
    <xf numFmtId="0" fontId="0" fillId="0" borderId="3" xfId="0" applyBorder="1"/>
    <xf numFmtId="0" fontId="2" fillId="0" borderId="1" xfId="0" applyFont="1" applyBorder="1" applyAlignment="1">
      <alignment horizontal="left"/>
    </xf>
    <xf numFmtId="0" fontId="5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left" vertical="center" wrapText="1"/>
      <protection locked="0"/>
    </xf>
    <xf numFmtId="0" fontId="3" fillId="0" borderId="3" xfId="2" applyBorder="1" applyAlignment="1">
      <alignment horizontal="center" vertical="center" wrapText="1"/>
    </xf>
    <xf numFmtId="0" fontId="3" fillId="0" borderId="3" xfId="0" applyFont="1" applyBorder="1"/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6" fillId="2" borderId="3" xfId="2" applyFont="1" applyFill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 vertical="center"/>
    </xf>
    <xf numFmtId="0" fontId="16" fillId="0" borderId="0" xfId="2" applyFont="1" applyAlignment="1" applyProtection="1">
      <alignment horizontal="left" vertical="center" wrapText="1"/>
      <protection locked="0"/>
    </xf>
    <xf numFmtId="0" fontId="18" fillId="0" borderId="3" xfId="2" applyFont="1" applyBorder="1" applyAlignment="1" applyProtection="1">
      <alignment horizontal="center" vertical="center"/>
      <protection locked="0"/>
    </xf>
    <xf numFmtId="1" fontId="3" fillId="0" borderId="3" xfId="2" applyNumberForma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3" fillId="7" borderId="0" xfId="0" applyFont="1" applyFill="1" applyAlignment="1">
      <alignment horizontal="center"/>
    </xf>
    <xf numFmtId="0" fontId="7" fillId="2" borderId="5" xfId="2" applyFont="1" applyFill="1" applyBorder="1" applyAlignment="1" applyProtection="1">
      <alignment horizontal="center"/>
      <protection locked="0"/>
    </xf>
    <xf numFmtId="0" fontId="7" fillId="2" borderId="6" xfId="2" applyFont="1" applyFill="1" applyBorder="1" applyAlignment="1" applyProtection="1">
      <alignment horizontal="center"/>
      <protection locked="0"/>
    </xf>
    <xf numFmtId="0" fontId="7" fillId="2" borderId="7" xfId="2" applyFont="1" applyFill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22" fillId="0" borderId="0" xfId="2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wrapText="1"/>
    </xf>
    <xf numFmtId="0" fontId="0" fillId="6" borderId="5" xfId="0" applyFill="1" applyBorder="1" applyAlignment="1">
      <alignment vertical="center" wrapText="1"/>
    </xf>
    <xf numFmtId="0" fontId="0" fillId="6" borderId="6" xfId="0" applyFill="1" applyBorder="1" applyAlignment="1">
      <alignment vertical="center" wrapText="1"/>
    </xf>
    <xf numFmtId="0" fontId="0" fillId="6" borderId="7" xfId="0" applyFill="1" applyBorder="1" applyAlignment="1">
      <alignment vertical="center" wrapText="1"/>
    </xf>
    <xf numFmtId="0" fontId="3" fillId="0" borderId="0" xfId="2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7" fillId="6" borderId="11" xfId="2" applyFont="1" applyFill="1" applyBorder="1" applyAlignment="1" applyProtection="1">
      <alignment horizontal="right" vertical="center" wrapText="1"/>
      <protection locked="0"/>
    </xf>
    <xf numFmtId="0" fontId="0" fillId="6" borderId="12" xfId="0" applyFill="1" applyBorder="1" applyAlignment="1">
      <alignment vertical="center" wrapText="1"/>
    </xf>
    <xf numFmtId="0" fontId="0" fillId="6" borderId="13" xfId="0" applyFill="1" applyBorder="1" applyAlignment="1">
      <alignment vertical="center" wrapText="1"/>
    </xf>
    <xf numFmtId="0" fontId="7" fillId="6" borderId="12" xfId="2" applyFont="1" applyFill="1" applyBorder="1" applyAlignment="1" applyProtection="1">
      <alignment horizontal="right" vertical="center" wrapText="1"/>
      <protection locked="0"/>
    </xf>
    <xf numFmtId="0" fontId="7" fillId="6" borderId="13" xfId="2" applyFont="1" applyFill="1" applyBorder="1" applyAlignment="1" applyProtection="1">
      <alignment horizontal="right" vertical="center" wrapText="1"/>
      <protection locked="0"/>
    </xf>
    <xf numFmtId="0" fontId="3" fillId="0" borderId="3" xfId="3" applyBorder="1" applyAlignment="1">
      <alignment horizontal="center"/>
    </xf>
  </cellXfs>
  <cellStyles count="4">
    <cellStyle name="Normalny" xfId="0" builtinId="0"/>
    <cellStyle name="Normalny 4" xfId="3" xr:uid="{3B5882A3-1985-470F-B9A8-663A03EC78ED}"/>
    <cellStyle name="Normalny_Arkusz1" xfId="2" xr:uid="{64521C54-1910-4818-A95C-096A1B46868F}"/>
    <cellStyle name="Procentowy" xfId="1" builtinId="5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chlusewicz\Downloads\Za&#322;&#261;cznik%201.%20Wniosek%20o%20dofinansowaniedla%20gmin%20w%20ramach%20programu%20Aktywny%20MALUCH-%20Pierwszy%20dzienny%20opiekun%20w%20gminie%202024.xls" TargetMode="External"/><Relationship Id="rId1" Type="http://schemas.openxmlformats.org/officeDocument/2006/relationships/externalLinkPath" Target="/Users/mchlusewicz/Downloads/Za&#322;&#261;cznik%201.%20Wniosek%20o%20dofinansowaniedla%20gmin%20w%20ramach%20programu%20Aktywny%20MALUCH-%20Pierwszy%20dzienny%20opiekun%20w%20gminie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niosek konkursowy"/>
      <sheetName val="białe plamy "/>
      <sheetName val="Arkusz1"/>
    </sheetNames>
    <sheetDataSet>
      <sheetData sheetId="0"/>
      <sheetData sheetId="1">
        <row r="6">
          <cell r="F6" t="str">
            <v>Gmina wiejska: Górowo Iławeckie, Powiat bartoszycki</v>
          </cell>
          <cell r="G6">
            <v>2801021</v>
          </cell>
        </row>
        <row r="7">
          <cell r="F7" t="str">
            <v>Gmina wiejska: Górowo Iławeckie, Powiat bartoszycki</v>
          </cell>
          <cell r="G7">
            <v>2801052</v>
          </cell>
        </row>
        <row r="8">
          <cell r="F8" t="str">
            <v>Gmina wiejska: Braniewo, Powiat braniewski</v>
          </cell>
          <cell r="G8">
            <v>2802022</v>
          </cell>
        </row>
        <row r="9">
          <cell r="F9" t="str">
            <v>Gmina wiejska: Frombork, Powiat braniewski</v>
          </cell>
          <cell r="G9">
            <v>2802033</v>
          </cell>
        </row>
        <row r="10">
          <cell r="F10" t="str">
            <v>Gmina wiejska: Lelkowo, Powiat braniewski</v>
          </cell>
          <cell r="G10">
            <v>2802042</v>
          </cell>
        </row>
        <row r="11">
          <cell r="F11" t="str">
            <v>Gmina wiejska: Płoskinia, Powiat braniewski</v>
          </cell>
          <cell r="G11">
            <v>2802062</v>
          </cell>
        </row>
        <row r="12">
          <cell r="F12" t="str">
            <v>Gmina wiejska: Wilczęta, Powiat braniewski</v>
          </cell>
          <cell r="G12">
            <v>2802072</v>
          </cell>
        </row>
        <row r="13">
          <cell r="F13" t="str">
            <v>Gmina wiejska: Działdowo, Powiat działdowski</v>
          </cell>
          <cell r="G13">
            <v>2803022</v>
          </cell>
        </row>
        <row r="14">
          <cell r="F14" t="str">
            <v>Gmina wiejska: Iłowo-Osada, Powiat działdowski</v>
          </cell>
          <cell r="G14">
            <v>2803032</v>
          </cell>
        </row>
        <row r="15">
          <cell r="F15" t="str">
            <v>Gmina wiejska: Płośnica, Powiat działdowski</v>
          </cell>
          <cell r="G15">
            <v>2803052</v>
          </cell>
        </row>
        <row r="16">
          <cell r="F16" t="str">
            <v>Gmina wiejska: Rybno, Powiat działdowski</v>
          </cell>
          <cell r="G16">
            <v>2803062</v>
          </cell>
        </row>
        <row r="17">
          <cell r="F17" t="str">
            <v>Gmina wiejska: Elbląg, Powiat elbląski</v>
          </cell>
          <cell r="G17">
            <v>2804012</v>
          </cell>
        </row>
        <row r="18">
          <cell r="F18" t="str">
            <v>Gmina wiejska: Godkowo, Powiat elbląski</v>
          </cell>
          <cell r="G18">
            <v>2804022</v>
          </cell>
        </row>
        <row r="19">
          <cell r="F19" t="str">
            <v>Gmina wiejska: Gronowo Elbląskie, Powiat elbląski</v>
          </cell>
          <cell r="G19">
            <v>2804032</v>
          </cell>
        </row>
        <row r="20">
          <cell r="F20" t="str">
            <v>Gmina wiejska: Markusy, Powiat elbląski</v>
          </cell>
          <cell r="G20">
            <v>2804042</v>
          </cell>
        </row>
        <row r="21">
          <cell r="F21" t="str">
            <v>Gmina wiejska: Młynary, Powiat elbląski</v>
          </cell>
          <cell r="G21">
            <v>2804063</v>
          </cell>
        </row>
        <row r="22">
          <cell r="F22" t="str">
            <v>Gmina wiejska: Rychliki, Powiat elbląski</v>
          </cell>
          <cell r="G22">
            <v>2804082</v>
          </cell>
        </row>
        <row r="23">
          <cell r="F23" t="str">
            <v>Gmina wiejska: Tolkmicko, Powiat elbląski</v>
          </cell>
          <cell r="G23">
            <v>2804093</v>
          </cell>
        </row>
        <row r="24">
          <cell r="F24" t="str">
            <v>Gmina wiejska: Ełk, Powiat ełcki</v>
          </cell>
          <cell r="G24">
            <v>2805022</v>
          </cell>
        </row>
        <row r="25">
          <cell r="F25" t="str">
            <v>Gmina wiejska: Kalinowo, Powiat ełcki</v>
          </cell>
          <cell r="G25">
            <v>2805032</v>
          </cell>
        </row>
        <row r="26">
          <cell r="F26" t="str">
            <v>Gmina wiejska: Stare Juchy, Powiat ełcki</v>
          </cell>
          <cell r="G26">
            <v>2805052</v>
          </cell>
        </row>
        <row r="27">
          <cell r="F27" t="str">
            <v>Gmina wiejska: Kruklanki, Powiat giżycki</v>
          </cell>
          <cell r="G27">
            <v>2806052</v>
          </cell>
        </row>
        <row r="28">
          <cell r="F28" t="str">
            <v>Gmina wiejska: Miłki, Powiat giżycki</v>
          </cell>
          <cell r="G28">
            <v>2806062</v>
          </cell>
        </row>
        <row r="29">
          <cell r="F29" t="str">
            <v>Gmina wiejska: Banie Mazurskie, Powiat gołdapski</v>
          </cell>
          <cell r="G29">
            <v>2818012</v>
          </cell>
        </row>
        <row r="30">
          <cell r="F30" t="str">
            <v>Gmina wiejska: Dubeninki, Powiat gołdapski</v>
          </cell>
          <cell r="G30">
            <v>2818022</v>
          </cell>
        </row>
        <row r="31">
          <cell r="F31" t="str">
            <v>Gmina wiejska: Barciany, Powiat kętrzyński</v>
          </cell>
          <cell r="G31">
            <v>2808022</v>
          </cell>
        </row>
        <row r="32">
          <cell r="F32" t="str">
            <v>Gmina wiejska: Kętrzyn, Powiat kętrzyński</v>
          </cell>
          <cell r="G32">
            <v>2808032</v>
          </cell>
        </row>
        <row r="33">
          <cell r="F33" t="str">
            <v>Gmina wiejska: Korsze, Powiat kętrzyński</v>
          </cell>
          <cell r="G33">
            <v>2808043</v>
          </cell>
        </row>
        <row r="34">
          <cell r="F34" t="str">
            <v>Gmina wiejska: Reszel, Powiat kętrzyński</v>
          </cell>
          <cell r="G34">
            <v>2808053</v>
          </cell>
        </row>
        <row r="35">
          <cell r="F35" t="str">
            <v>Gmina wiejska: Srokowo, Powiat kętrzyński</v>
          </cell>
          <cell r="G35">
            <v>2808062</v>
          </cell>
        </row>
        <row r="36">
          <cell r="F36" t="str">
            <v>Gmina wiejska: Kiwity, Powiat lidzbarski</v>
          </cell>
          <cell r="G36">
            <v>2809022</v>
          </cell>
        </row>
        <row r="37">
          <cell r="F37" t="str">
            <v>Gmina wiejska: Lidzbark Warmiński, Powiat lidzbarski</v>
          </cell>
          <cell r="G37">
            <v>2809032</v>
          </cell>
        </row>
        <row r="38">
          <cell r="F38" t="str">
            <v>Gmina wiejska: Mrągowo, Powiat mrągowski</v>
          </cell>
          <cell r="G38">
            <v>2810032</v>
          </cell>
        </row>
        <row r="39">
          <cell r="F39" t="str">
            <v>Gmina wiejska: Sorkwity, Powiat mrągowski</v>
          </cell>
          <cell r="G39">
            <v>2810052</v>
          </cell>
        </row>
        <row r="40">
          <cell r="F40" t="str">
            <v>Gmina wiejska: Janowo, Powiat nidzicki</v>
          </cell>
          <cell r="G40">
            <v>2811022</v>
          </cell>
        </row>
        <row r="41">
          <cell r="F41" t="str">
            <v>Gmina wiejska: Biskupiec, Powiat nowomiejski</v>
          </cell>
          <cell r="G41">
            <v>2812022</v>
          </cell>
        </row>
        <row r="42">
          <cell r="F42" t="str">
            <v>Gmina wiejska: Grodziczno, Powiat nowomiejski</v>
          </cell>
          <cell r="G42">
            <v>2812032</v>
          </cell>
        </row>
        <row r="43">
          <cell r="F43" t="str">
            <v>Gmina wiejska: Nowe Miasto Lubawskie, Powiat nowomiejski</v>
          </cell>
          <cell r="G43">
            <v>2812052</v>
          </cell>
        </row>
        <row r="44">
          <cell r="F44" t="str">
            <v>Gmina wiejska: Świętajno, Powiat olecki</v>
          </cell>
          <cell r="G44">
            <v>2813052</v>
          </cell>
        </row>
        <row r="45">
          <cell r="F45" t="str">
            <v>Gmina wiejska: Wieliczki, Powiat olecki</v>
          </cell>
          <cell r="G45">
            <v>2813062</v>
          </cell>
        </row>
        <row r="46">
          <cell r="F46" t="str">
            <v>Gmina wiejska: Jeziorany, Powiat olsztyński</v>
          </cell>
          <cell r="G46">
            <v>2814063</v>
          </cell>
        </row>
        <row r="47">
          <cell r="F47" t="str">
            <v>Gmina wiejska: Kolno, Powiat olsztyński</v>
          </cell>
          <cell r="G47">
            <v>2814082</v>
          </cell>
        </row>
        <row r="48">
          <cell r="F48" t="str">
            <v>Gmina wiejska: Dąbrówno, Powiat ostródzki</v>
          </cell>
          <cell r="G48">
            <v>2815022</v>
          </cell>
        </row>
        <row r="49">
          <cell r="F49" t="str">
            <v>Gmina wiejska: Małdyty, Powiat ostródzki</v>
          </cell>
          <cell r="G49">
            <v>2815052</v>
          </cell>
        </row>
        <row r="50">
          <cell r="F50" t="str">
            <v>Gmina wiejska: Miłakowo, Powiat ostródzki</v>
          </cell>
          <cell r="G50">
            <v>2815063</v>
          </cell>
        </row>
        <row r="51">
          <cell r="F51" t="str">
            <v>Gmina wiejska: Miłomłyn, Powiat ostródzki</v>
          </cell>
          <cell r="G51">
            <v>2815073</v>
          </cell>
        </row>
        <row r="52">
          <cell r="F52" t="str">
            <v>Gmina wiejska: Ruciane-Nida, Powiat piski</v>
          </cell>
          <cell r="G52">
            <v>2816043</v>
          </cell>
        </row>
        <row r="53">
          <cell r="F53" t="str">
            <v>Gmina wiejska: Dźwierzuty, Powiat szczycieński</v>
          </cell>
          <cell r="G53">
            <v>2817022</v>
          </cell>
        </row>
        <row r="54">
          <cell r="F54" t="str">
            <v>Gmina wiejska: Jedwabno, Powiat szczycieński</v>
          </cell>
          <cell r="G54">
            <v>2817032</v>
          </cell>
        </row>
        <row r="55">
          <cell r="F55" t="str">
            <v>Gmina wiejska: Pasym, Powiat szczycieński</v>
          </cell>
          <cell r="G55">
            <v>2817043</v>
          </cell>
        </row>
        <row r="56">
          <cell r="F56" t="str">
            <v>Gmina wiejska: Rozogi, Powiat szczycieński</v>
          </cell>
          <cell r="G56">
            <v>2817052</v>
          </cell>
        </row>
        <row r="57">
          <cell r="F57" t="str">
            <v>Gmina wiejska: Wielbark, Powiat szczycieński</v>
          </cell>
          <cell r="G57">
            <v>2817082</v>
          </cell>
        </row>
        <row r="58">
          <cell r="F58" t="str">
            <v>Gmina wiejska: Budry, Powiat węgorzewski</v>
          </cell>
          <cell r="G58">
            <v>2819012</v>
          </cell>
        </row>
        <row r="59">
          <cell r="F59" t="str">
            <v>Gmina wiejska: Pozezdrze, Powiat węgorzewski</v>
          </cell>
          <cell r="G59">
            <v>2819022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8BF22-393B-4116-8C0E-5625BE3EBF76}">
  <sheetPr>
    <pageSetUpPr fitToPage="1"/>
  </sheetPr>
  <dimension ref="A1:P49"/>
  <sheetViews>
    <sheetView tabSelected="1" view="pageBreakPreview" zoomScaleNormal="100" zoomScaleSheetLayoutView="100" workbookViewId="0">
      <selection activeCell="J24" sqref="J24"/>
    </sheetView>
  </sheetViews>
  <sheetFormatPr defaultRowHeight="15" x14ac:dyDescent="0.25"/>
  <cols>
    <col min="1" max="13" width="15.28515625" customWidth="1"/>
  </cols>
  <sheetData>
    <row r="1" spans="1:16" ht="20.25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6" x14ac:dyDescent="0.25">
      <c r="A2" s="1"/>
      <c r="B2" s="2"/>
      <c r="C2" s="3"/>
      <c r="D2" s="3"/>
      <c r="E2" s="3"/>
      <c r="F2" s="3"/>
      <c r="G2" s="1"/>
      <c r="H2" s="1"/>
      <c r="I2" s="1"/>
      <c r="J2" s="1"/>
      <c r="L2" s="4" t="s">
        <v>1</v>
      </c>
    </row>
    <row r="3" spans="1:16" x14ac:dyDescent="0.25">
      <c r="A3" s="3"/>
      <c r="B3" s="2"/>
      <c r="C3" s="3"/>
      <c r="D3" s="3"/>
      <c r="E3" s="3"/>
      <c r="F3" s="3"/>
      <c r="G3" s="1"/>
      <c r="H3" s="1"/>
      <c r="I3" s="1"/>
      <c r="J3" s="1"/>
    </row>
    <row r="4" spans="1:16" x14ac:dyDescent="0.25">
      <c r="A4" s="3"/>
      <c r="B4" s="2"/>
      <c r="C4" s="3"/>
      <c r="D4" s="3"/>
      <c r="E4" s="3"/>
      <c r="F4" s="3"/>
      <c r="G4" s="1"/>
      <c r="H4" s="1"/>
      <c r="I4" s="1"/>
      <c r="J4" s="1"/>
    </row>
    <row r="5" spans="1:16" ht="18" x14ac:dyDescent="0.25">
      <c r="A5" s="98" t="s">
        <v>2</v>
      </c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6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6" x14ac:dyDescent="0.25">
      <c r="A7" s="3"/>
      <c r="B7" s="6"/>
      <c r="C7" s="6"/>
      <c r="D7" s="6"/>
      <c r="E7" s="6"/>
      <c r="F7" s="6"/>
      <c r="G7" s="6"/>
      <c r="H7" s="6"/>
      <c r="I7" s="6"/>
      <c r="J7" s="7"/>
    </row>
    <row r="8" spans="1:16" x14ac:dyDescent="0.25">
      <c r="A8" s="3"/>
      <c r="B8" s="8"/>
      <c r="C8" s="3"/>
      <c r="F8" s="9"/>
      <c r="G8" s="10"/>
      <c r="H8" s="11"/>
      <c r="I8" s="12"/>
      <c r="J8" s="11"/>
      <c r="K8" s="13"/>
    </row>
    <row r="9" spans="1:16" ht="18" x14ac:dyDescent="0.25">
      <c r="A9" s="99" t="s">
        <v>3</v>
      </c>
      <c r="B9" s="100"/>
      <c r="C9" s="107"/>
      <c r="D9" s="107"/>
      <c r="E9" s="107"/>
      <c r="F9" s="107"/>
      <c r="G9" s="107"/>
      <c r="H9" s="107"/>
      <c r="I9" s="14"/>
      <c r="J9" s="3"/>
    </row>
    <row r="10" spans="1:16" ht="44.25" customHeight="1" x14ac:dyDescent="0.25">
      <c r="A10" s="101" t="s">
        <v>4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6"/>
      <c r="M10" s="16"/>
      <c r="N10" s="16"/>
      <c r="O10" s="16"/>
      <c r="P10" s="16"/>
    </row>
    <row r="11" spans="1:16" x14ac:dyDescent="0.25">
      <c r="A11" s="17" t="s">
        <v>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6"/>
      <c r="M11" s="16"/>
      <c r="N11" s="16"/>
      <c r="O11" s="16"/>
      <c r="P11" s="16"/>
    </row>
    <row r="12" spans="1:16" x14ac:dyDescent="0.25">
      <c r="A12" s="1" t="s">
        <v>6</v>
      </c>
      <c r="B12" s="18"/>
      <c r="C12" s="13"/>
      <c r="D12" s="3"/>
      <c r="E12" s="3"/>
      <c r="F12" s="3"/>
      <c r="G12" s="19"/>
      <c r="H12" s="19"/>
      <c r="I12" s="19"/>
      <c r="J12" s="20"/>
      <c r="K12" s="21"/>
    </row>
    <row r="13" spans="1:16" x14ac:dyDescent="0.25">
      <c r="A13" s="102" t="s">
        <v>7</v>
      </c>
      <c r="B13" s="102" t="s">
        <v>8</v>
      </c>
      <c r="C13" s="102" t="s">
        <v>9</v>
      </c>
      <c r="D13" s="102" t="s">
        <v>10</v>
      </c>
      <c r="E13" s="102"/>
      <c r="F13" s="102"/>
      <c r="G13" s="103"/>
      <c r="H13" s="102" t="s">
        <v>11</v>
      </c>
      <c r="I13" s="102" t="s">
        <v>12</v>
      </c>
      <c r="J13" s="102" t="s">
        <v>13</v>
      </c>
      <c r="K13" s="105" t="s">
        <v>14</v>
      </c>
      <c r="L13" s="105" t="s">
        <v>15</v>
      </c>
      <c r="M13" s="105" t="s">
        <v>16</v>
      </c>
    </row>
    <row r="14" spans="1:16" x14ac:dyDescent="0.25">
      <c r="A14" s="103"/>
      <c r="B14" s="104"/>
      <c r="C14" s="105"/>
      <c r="D14" s="102" t="s">
        <v>17</v>
      </c>
      <c r="E14" s="102" t="s">
        <v>18</v>
      </c>
      <c r="F14" s="105"/>
      <c r="G14" s="105"/>
      <c r="H14" s="106"/>
      <c r="I14" s="106"/>
      <c r="J14" s="106"/>
      <c r="K14" s="105"/>
      <c r="L14" s="105"/>
      <c r="M14" s="105"/>
    </row>
    <row r="15" spans="1:16" x14ac:dyDescent="0.25">
      <c r="A15" s="103"/>
      <c r="B15" s="104"/>
      <c r="C15" s="105"/>
      <c r="D15" s="103"/>
      <c r="E15" s="108" t="s">
        <v>19</v>
      </c>
      <c r="F15" s="108" t="s">
        <v>20</v>
      </c>
      <c r="G15" s="108"/>
      <c r="H15" s="106"/>
      <c r="I15" s="106"/>
      <c r="J15" s="106"/>
      <c r="K15" s="105"/>
      <c r="L15" s="105"/>
      <c r="M15" s="105"/>
    </row>
    <row r="16" spans="1:16" ht="25.5" x14ac:dyDescent="0.25">
      <c r="A16" s="103"/>
      <c r="B16" s="104"/>
      <c r="C16" s="105"/>
      <c r="D16" s="103"/>
      <c r="E16" s="108"/>
      <c r="F16" s="22" t="s">
        <v>21</v>
      </c>
      <c r="G16" s="22" t="s">
        <v>22</v>
      </c>
      <c r="H16" s="106"/>
      <c r="I16" s="106"/>
      <c r="J16" s="106"/>
      <c r="K16" s="105"/>
      <c r="L16" s="105"/>
      <c r="M16" s="105"/>
    </row>
    <row r="17" spans="1:16" x14ac:dyDescent="0.25">
      <c r="A17" s="23">
        <v>1</v>
      </c>
      <c r="B17" s="23">
        <v>1</v>
      </c>
      <c r="C17" s="23">
        <v>2</v>
      </c>
      <c r="D17" s="24">
        <v>3</v>
      </c>
      <c r="E17" s="24">
        <v>4</v>
      </c>
      <c r="F17" s="24">
        <v>5</v>
      </c>
      <c r="G17" s="24">
        <v>6</v>
      </c>
      <c r="H17" s="24" t="s">
        <v>23</v>
      </c>
      <c r="I17" s="25">
        <v>8</v>
      </c>
      <c r="J17" s="23" t="s">
        <v>24</v>
      </c>
      <c r="K17" s="23" t="s">
        <v>25</v>
      </c>
      <c r="L17" s="23">
        <v>11</v>
      </c>
      <c r="M17" s="23">
        <v>12</v>
      </c>
      <c r="N17" s="26"/>
      <c r="O17" s="26"/>
      <c r="P17" s="26"/>
    </row>
    <row r="18" spans="1:16" x14ac:dyDescent="0.25">
      <c r="A18" s="27">
        <v>1</v>
      </c>
      <c r="B18" s="28"/>
      <c r="C18" s="29"/>
      <c r="D18" s="30"/>
      <c r="E18" s="31">
        <f>F18+G18</f>
        <v>0</v>
      </c>
      <c r="F18" s="30"/>
      <c r="G18" s="30"/>
      <c r="H18" s="31">
        <f>D18+E18</f>
        <v>0</v>
      </c>
      <c r="I18" s="32"/>
      <c r="J18" s="33" t="e">
        <f>E18/H18</f>
        <v>#DIV/0!</v>
      </c>
      <c r="K18" s="34" t="e">
        <f>I18/H18</f>
        <v>#DIV/0!</v>
      </c>
      <c r="L18" s="35" t="e">
        <f>VLOOKUP(C9,'[1]białe plamy '!F6:G59,2)</f>
        <v>#N/A</v>
      </c>
      <c r="M18" s="36"/>
    </row>
    <row r="19" spans="1:16" x14ac:dyDescent="0.25">
      <c r="A19" s="27">
        <v>2</v>
      </c>
      <c r="B19" s="28"/>
      <c r="C19" s="29"/>
      <c r="D19" s="30"/>
      <c r="E19" s="31">
        <f>F19+G19</f>
        <v>0</v>
      </c>
      <c r="F19" s="30"/>
      <c r="G19" s="30"/>
      <c r="H19" s="31">
        <f>D19+E19</f>
        <v>0</v>
      </c>
      <c r="I19" s="32"/>
      <c r="J19" s="33" t="e">
        <f>E19/H19</f>
        <v>#DIV/0!</v>
      </c>
      <c r="K19" s="34" t="e">
        <f>I19/H19</f>
        <v>#DIV/0!</v>
      </c>
      <c r="L19" s="35" t="e">
        <f>VLOOKUP(C9,'[1]białe plamy '!F6:G59,2)</f>
        <v>#N/A</v>
      </c>
      <c r="M19" s="37"/>
    </row>
    <row r="20" spans="1:16" x14ac:dyDescent="0.25">
      <c r="A20" s="38">
        <v>3</v>
      </c>
      <c r="B20" s="39" t="s">
        <v>26</v>
      </c>
      <c r="C20" s="40">
        <f>C18+C19</f>
        <v>0</v>
      </c>
      <c r="D20" s="41">
        <f t="shared" ref="D20:I20" si="0">D18+D19</f>
        <v>0</v>
      </c>
      <c r="E20" s="41">
        <f t="shared" si="0"/>
        <v>0</v>
      </c>
      <c r="F20" s="41">
        <f t="shared" si="0"/>
        <v>0</v>
      </c>
      <c r="G20" s="41">
        <f t="shared" si="0"/>
        <v>0</v>
      </c>
      <c r="H20" s="41">
        <f t="shared" si="0"/>
        <v>0</v>
      </c>
      <c r="I20" s="41">
        <f t="shared" si="0"/>
        <v>0</v>
      </c>
      <c r="J20" s="42" t="e">
        <f>E20/H20</f>
        <v>#DIV/0!</v>
      </c>
      <c r="K20" s="43" t="e">
        <f>I20/H20</f>
        <v>#DIV/0!</v>
      </c>
      <c r="L20" s="35"/>
      <c r="M20" s="35"/>
      <c r="N20" s="44"/>
      <c r="O20" s="44"/>
      <c r="P20" s="44"/>
    </row>
    <row r="21" spans="1:16" x14ac:dyDescent="0.25">
      <c r="A21" s="45" t="s">
        <v>27</v>
      </c>
      <c r="B21" s="45"/>
      <c r="C21" s="46"/>
      <c r="D21" s="47"/>
      <c r="E21" s="47"/>
      <c r="F21" s="47"/>
      <c r="G21" s="47"/>
      <c r="H21" s="47"/>
      <c r="I21" s="48"/>
      <c r="J21" s="49"/>
      <c r="K21" s="50"/>
    </row>
    <row r="22" spans="1:16" ht="15.75" x14ac:dyDescent="0.25">
      <c r="A22" s="45" t="s">
        <v>28</v>
      </c>
      <c r="B22" s="45"/>
      <c r="C22" s="51"/>
      <c r="D22" s="52"/>
      <c r="E22" s="52"/>
      <c r="F22" s="52"/>
      <c r="G22" s="52"/>
      <c r="H22" s="52"/>
      <c r="I22" s="52"/>
      <c r="J22" s="53"/>
      <c r="K22" s="54"/>
    </row>
    <row r="23" spans="1:16" ht="30.75" customHeight="1" x14ac:dyDescent="0.25">
      <c r="A23" s="109" t="s">
        <v>29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P23" s="56" t="s">
        <v>30</v>
      </c>
    </row>
    <row r="24" spans="1:16" x14ac:dyDescent="0.2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P24" s="56" t="s">
        <v>31</v>
      </c>
    </row>
    <row r="25" spans="1:16" ht="15.75" x14ac:dyDescent="0.25">
      <c r="A25" s="110" t="s">
        <v>32</v>
      </c>
      <c r="B25" s="110"/>
      <c r="C25" s="110"/>
      <c r="D25" s="110"/>
      <c r="E25" s="110"/>
      <c r="F25" s="57" t="s">
        <v>31</v>
      </c>
      <c r="G25" s="55"/>
      <c r="H25" s="55"/>
      <c r="I25" s="55"/>
      <c r="J25" s="55"/>
      <c r="K25" s="55"/>
    </row>
    <row r="26" spans="1:16" x14ac:dyDescent="0.25">
      <c r="A26" s="17" t="s">
        <v>33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16"/>
      <c r="M26" s="16"/>
      <c r="N26" s="16"/>
      <c r="O26" s="16"/>
      <c r="P26" s="16"/>
    </row>
    <row r="27" spans="1:16" x14ac:dyDescent="0.25">
      <c r="A27" s="59" t="s">
        <v>34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6" x14ac:dyDescent="0.25">
      <c r="A28" s="102" t="s">
        <v>7</v>
      </c>
      <c r="B28" s="102" t="s">
        <v>35</v>
      </c>
      <c r="C28" s="111" t="s">
        <v>36</v>
      </c>
      <c r="D28" s="111"/>
      <c r="E28" s="102" t="s">
        <v>37</v>
      </c>
      <c r="F28" s="102"/>
      <c r="G28" s="102" t="s">
        <v>11</v>
      </c>
      <c r="H28" s="102" t="s">
        <v>38</v>
      </c>
      <c r="I28" s="102" t="s">
        <v>13</v>
      </c>
      <c r="J28" s="105" t="s">
        <v>39</v>
      </c>
      <c r="K28" s="105" t="s">
        <v>40</v>
      </c>
      <c r="L28" s="105" t="s">
        <v>41</v>
      </c>
      <c r="M28" s="105" t="s">
        <v>16</v>
      </c>
    </row>
    <row r="29" spans="1:16" x14ac:dyDescent="0.25">
      <c r="A29" s="102"/>
      <c r="B29" s="102"/>
      <c r="C29" s="102" t="s">
        <v>42</v>
      </c>
      <c r="D29" s="102" t="s">
        <v>43</v>
      </c>
      <c r="E29" s="102" t="s">
        <v>44</v>
      </c>
      <c r="F29" s="102" t="s">
        <v>45</v>
      </c>
      <c r="G29" s="102"/>
      <c r="H29" s="102"/>
      <c r="I29" s="102"/>
      <c r="J29" s="105"/>
      <c r="K29" s="112"/>
      <c r="L29" s="105"/>
      <c r="M29" s="105"/>
    </row>
    <row r="30" spans="1:16" x14ac:dyDescent="0.25">
      <c r="A30" s="102"/>
      <c r="B30" s="102"/>
      <c r="C30" s="105"/>
      <c r="D30" s="102"/>
      <c r="E30" s="102"/>
      <c r="F30" s="102"/>
      <c r="G30" s="102"/>
      <c r="H30" s="102"/>
      <c r="I30" s="102"/>
      <c r="J30" s="105"/>
      <c r="K30" s="112"/>
      <c r="L30" s="105"/>
      <c r="M30" s="105"/>
    </row>
    <row r="31" spans="1:16" x14ac:dyDescent="0.25">
      <c r="A31" s="102"/>
      <c r="B31" s="102"/>
      <c r="C31" s="105"/>
      <c r="D31" s="102"/>
      <c r="E31" s="102"/>
      <c r="F31" s="102"/>
      <c r="G31" s="102"/>
      <c r="H31" s="102"/>
      <c r="I31" s="102"/>
      <c r="J31" s="105"/>
      <c r="K31" s="112"/>
      <c r="L31" s="105"/>
      <c r="M31" s="105"/>
    </row>
    <row r="32" spans="1:16" x14ac:dyDescent="0.25">
      <c r="A32" s="102"/>
      <c r="B32" s="102"/>
      <c r="C32" s="105"/>
      <c r="D32" s="102"/>
      <c r="E32" s="102"/>
      <c r="F32" s="102"/>
      <c r="G32" s="102"/>
      <c r="H32" s="102"/>
      <c r="I32" s="102"/>
      <c r="J32" s="105"/>
      <c r="K32" s="112"/>
      <c r="L32" s="105"/>
      <c r="M32" s="105"/>
    </row>
    <row r="33" spans="1:16" x14ac:dyDescent="0.25">
      <c r="A33" s="23">
        <v>1</v>
      </c>
      <c r="B33" s="23">
        <v>2</v>
      </c>
      <c r="C33" s="23">
        <v>3</v>
      </c>
      <c r="D33" s="23">
        <v>4</v>
      </c>
      <c r="E33" s="23">
        <v>5</v>
      </c>
      <c r="F33" s="23">
        <v>6</v>
      </c>
      <c r="G33" s="23" t="s">
        <v>46</v>
      </c>
      <c r="H33" s="23">
        <v>8</v>
      </c>
      <c r="I33" s="23" t="s">
        <v>47</v>
      </c>
      <c r="J33" s="23" t="s">
        <v>25</v>
      </c>
      <c r="K33" s="23" t="s">
        <v>48</v>
      </c>
      <c r="L33" s="23">
        <v>12</v>
      </c>
      <c r="M33" s="23">
        <v>13</v>
      </c>
      <c r="N33" s="26"/>
      <c r="O33" s="26"/>
      <c r="P33" s="26"/>
    </row>
    <row r="34" spans="1:16" x14ac:dyDescent="0.25">
      <c r="A34" s="27">
        <v>1</v>
      </c>
      <c r="B34" s="60" t="str">
        <f>IF($F$25="NIE","nie dotyczy",B18)</f>
        <v>nie dotyczy</v>
      </c>
      <c r="C34" s="60" t="str">
        <f>IF($F$25="NIE","nie dotyczy",C18)</f>
        <v>nie dotyczy</v>
      </c>
      <c r="D34" s="61"/>
      <c r="E34" s="62"/>
      <c r="F34" s="63">
        <f>D34*8000</f>
        <v>0</v>
      </c>
      <c r="G34" s="64">
        <f>E34+F34</f>
        <v>0</v>
      </c>
      <c r="H34" s="65"/>
      <c r="I34" s="66" t="e">
        <f>F34/G34</f>
        <v>#DIV/0!</v>
      </c>
      <c r="J34" s="66" t="e">
        <f>H34/G34</f>
        <v>#DIV/0!</v>
      </c>
      <c r="K34" s="34" t="e">
        <f>F34/D34</f>
        <v>#DIV/0!</v>
      </c>
      <c r="L34" s="60" t="str">
        <f>IF($F$25="NIE","nie dotyczy",L18)</f>
        <v>nie dotyczy</v>
      </c>
      <c r="M34" s="60" t="str">
        <f>IF($F$25="NIE","nie dotyczy",M18)</f>
        <v>nie dotyczy</v>
      </c>
    </row>
    <row r="35" spans="1:16" x14ac:dyDescent="0.25">
      <c r="A35" s="27">
        <v>2</v>
      </c>
      <c r="B35" s="60" t="str">
        <f>IF($F$25="NIE","nie dotyczy",B19)</f>
        <v>nie dotyczy</v>
      </c>
      <c r="C35" s="60" t="str">
        <f>IF($F$25="NIE","nie dotyczy",C19)</f>
        <v>nie dotyczy</v>
      </c>
      <c r="D35" s="61"/>
      <c r="E35" s="62"/>
      <c r="F35" s="63">
        <f>D35*8000</f>
        <v>0</v>
      </c>
      <c r="G35" s="64">
        <f>E35+F35</f>
        <v>0</v>
      </c>
      <c r="H35" s="65"/>
      <c r="I35" s="66" t="e">
        <f>F35/G35</f>
        <v>#DIV/0!</v>
      </c>
      <c r="J35" s="66" t="e">
        <f>H35/G35</f>
        <v>#DIV/0!</v>
      </c>
      <c r="K35" s="34" t="e">
        <f>F35/D35</f>
        <v>#DIV/0!</v>
      </c>
      <c r="L35" s="60" t="str">
        <f>IF($F$25="NIE","nie dotyczy",L19)</f>
        <v>nie dotyczy</v>
      </c>
      <c r="M35" s="60" t="str">
        <f>IF($F$25="NIE","nie dotyczy",M19)</f>
        <v>nie dotyczy</v>
      </c>
    </row>
    <row r="36" spans="1:16" x14ac:dyDescent="0.25">
      <c r="A36" s="27">
        <v>3</v>
      </c>
      <c r="B36" s="39" t="s">
        <v>26</v>
      </c>
      <c r="C36" s="40" t="e">
        <f>C34+C35</f>
        <v>#VALUE!</v>
      </c>
      <c r="D36" s="67"/>
      <c r="E36" s="68">
        <f>E34+E35</f>
        <v>0</v>
      </c>
      <c r="F36" s="69">
        <f>F34+F35</f>
        <v>0</v>
      </c>
      <c r="G36" s="70">
        <f>E36+F36</f>
        <v>0</v>
      </c>
      <c r="H36" s="70">
        <f>H34+H35</f>
        <v>0</v>
      </c>
      <c r="I36" s="71" t="e">
        <f>F36/G36</f>
        <v>#DIV/0!</v>
      </c>
      <c r="J36" s="71" t="e">
        <f>H36/G36</f>
        <v>#DIV/0!</v>
      </c>
      <c r="K36" s="43" t="e">
        <f>F36/D36</f>
        <v>#DIV/0!</v>
      </c>
      <c r="L36" s="35"/>
      <c r="M36" s="35"/>
    </row>
    <row r="37" spans="1:16" x14ac:dyDescent="0.25">
      <c r="A37" s="45" t="s">
        <v>27</v>
      </c>
      <c r="B37" s="72"/>
      <c r="C37" s="46"/>
      <c r="D37" s="73"/>
      <c r="E37" s="74"/>
      <c r="F37" s="47"/>
      <c r="H37" s="75"/>
      <c r="I37" s="75"/>
    </row>
    <row r="38" spans="1:16" x14ac:dyDescent="0.25">
      <c r="A38" s="45" t="s">
        <v>49</v>
      </c>
      <c r="B38" s="76"/>
      <c r="C38" s="77"/>
      <c r="D38" s="78"/>
      <c r="E38" s="79"/>
      <c r="F38" s="79"/>
    </row>
    <row r="39" spans="1:16" x14ac:dyDescent="0.25">
      <c r="A39" s="45" t="s">
        <v>50</v>
      </c>
      <c r="B39" s="76"/>
      <c r="C39" s="77"/>
      <c r="D39" s="78"/>
      <c r="E39" s="79"/>
      <c r="F39" s="79"/>
    </row>
    <row r="40" spans="1:16" x14ac:dyDescent="0.25">
      <c r="A40" s="109" t="s">
        <v>51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6" x14ac:dyDescent="0.25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</row>
    <row r="42" spans="1:16" x14ac:dyDescent="0.25">
      <c r="A42" s="119" t="s">
        <v>52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55"/>
    </row>
    <row r="43" spans="1:16" x14ac:dyDescent="0.25">
      <c r="B43" s="120" t="s">
        <v>53</v>
      </c>
      <c r="C43" s="120"/>
      <c r="D43" s="120"/>
      <c r="E43" s="120"/>
      <c r="F43" s="120"/>
      <c r="G43" s="120"/>
    </row>
    <row r="44" spans="1:16" ht="15.75" thickBot="1" x14ac:dyDescent="0.3">
      <c r="A44" s="8"/>
      <c r="B44" s="81" t="s">
        <v>54</v>
      </c>
      <c r="C44" s="121"/>
      <c r="D44" s="122"/>
      <c r="E44" s="122"/>
      <c r="F44" s="122"/>
      <c r="G44" s="123"/>
      <c r="H44" s="13"/>
      <c r="I44" s="124" t="s">
        <v>55</v>
      </c>
      <c r="J44" s="125"/>
      <c r="K44" s="126"/>
      <c r="L44" s="82"/>
      <c r="M44" s="83"/>
    </row>
    <row r="45" spans="1:16" ht="15.75" thickBot="1" x14ac:dyDescent="0.3">
      <c r="B45" s="81" t="s">
        <v>56</v>
      </c>
      <c r="C45" s="129"/>
      <c r="D45" s="130"/>
      <c r="E45" s="130"/>
      <c r="F45" s="130"/>
      <c r="G45" s="131"/>
      <c r="H45" s="84"/>
      <c r="I45" s="125"/>
      <c r="J45" s="125"/>
      <c r="K45" s="127"/>
      <c r="L45" s="85"/>
      <c r="M45" s="86"/>
    </row>
    <row r="46" spans="1:16" ht="15.75" thickBot="1" x14ac:dyDescent="0.3">
      <c r="B46" s="81" t="s">
        <v>57</v>
      </c>
      <c r="C46" s="129"/>
      <c r="D46" s="132"/>
      <c r="E46" s="132"/>
      <c r="F46" s="132"/>
      <c r="G46" s="133"/>
      <c r="H46" s="84"/>
      <c r="I46" s="125"/>
      <c r="J46" s="125"/>
      <c r="K46" s="128"/>
      <c r="L46" s="87"/>
      <c r="M46" s="88"/>
    </row>
    <row r="47" spans="1:16" x14ac:dyDescent="0.25">
      <c r="B47" s="89"/>
      <c r="G47" s="84"/>
      <c r="H47" s="84"/>
      <c r="I47" s="90"/>
      <c r="J47" s="90"/>
    </row>
    <row r="48" spans="1:16" ht="32.25" customHeight="1" x14ac:dyDescent="0.25">
      <c r="B48" s="89"/>
      <c r="C48" s="113"/>
      <c r="D48" s="113"/>
      <c r="E48" s="113"/>
      <c r="F48" s="113"/>
      <c r="G48" s="113"/>
      <c r="H48" s="114"/>
      <c r="I48" s="115"/>
      <c r="J48" s="116"/>
      <c r="L48" s="91"/>
      <c r="M48" s="92" t="s">
        <v>58</v>
      </c>
      <c r="N48" s="93"/>
    </row>
    <row r="49" spans="8:14" ht="15" customHeight="1" x14ac:dyDescent="0.25">
      <c r="H49" s="118" t="s">
        <v>59</v>
      </c>
      <c r="I49" s="118"/>
      <c r="J49" s="118"/>
      <c r="K49" s="94"/>
      <c r="L49" s="117" t="s">
        <v>60</v>
      </c>
      <c r="M49" s="117"/>
      <c r="N49" s="117"/>
    </row>
  </sheetData>
  <mergeCells count="48">
    <mergeCell ref="C48:G48"/>
    <mergeCell ref="H48:J48"/>
    <mergeCell ref="L49:N49"/>
    <mergeCell ref="H49:J49"/>
    <mergeCell ref="A40:M40"/>
    <mergeCell ref="A42:K42"/>
    <mergeCell ref="B43:G43"/>
    <mergeCell ref="C44:G44"/>
    <mergeCell ref="I44:J46"/>
    <mergeCell ref="K44:K46"/>
    <mergeCell ref="C45:G45"/>
    <mergeCell ref="C46:G46"/>
    <mergeCell ref="M28:M32"/>
    <mergeCell ref="C29:C32"/>
    <mergeCell ref="D29:D32"/>
    <mergeCell ref="E29:E32"/>
    <mergeCell ref="F29:F32"/>
    <mergeCell ref="H28:H32"/>
    <mergeCell ref="I28:I32"/>
    <mergeCell ref="J28:J32"/>
    <mergeCell ref="K28:K32"/>
    <mergeCell ref="L28:L32"/>
    <mergeCell ref="A28:A32"/>
    <mergeCell ref="B28:B32"/>
    <mergeCell ref="C28:D28"/>
    <mergeCell ref="E28:F28"/>
    <mergeCell ref="G28:G32"/>
    <mergeCell ref="E14:G14"/>
    <mergeCell ref="E15:E16"/>
    <mergeCell ref="F15:G15"/>
    <mergeCell ref="A23:K23"/>
    <mergeCell ref="A25:E25"/>
    <mergeCell ref="A1:M1"/>
    <mergeCell ref="A5:K5"/>
    <mergeCell ref="A9:B9"/>
    <mergeCell ref="A10:K10"/>
    <mergeCell ref="A13:A16"/>
    <mergeCell ref="B13:B16"/>
    <mergeCell ref="C13:C16"/>
    <mergeCell ref="D13:G13"/>
    <mergeCell ref="H13:H16"/>
    <mergeCell ref="I13:I16"/>
    <mergeCell ref="C9:H9"/>
    <mergeCell ref="J13:J16"/>
    <mergeCell ref="K13:K16"/>
    <mergeCell ref="L13:L16"/>
    <mergeCell ref="M13:M16"/>
    <mergeCell ref="D14:D16"/>
  </mergeCells>
  <conditionalFormatting sqref="C9">
    <cfRule type="containsBlanks" dxfId="7" priority="1" stopIfTrue="1">
      <formula>LEN(TRIM(C9))=0</formula>
    </cfRule>
  </conditionalFormatting>
  <conditionalFormatting sqref="E18:E19">
    <cfRule type="cellIs" dxfId="6" priority="8" stopIfTrue="1" operator="greaterThan">
      <formula>300000</formula>
    </cfRule>
  </conditionalFormatting>
  <conditionalFormatting sqref="E20">
    <cfRule type="cellIs" dxfId="5" priority="2" stopIfTrue="1" operator="greaterThan">
      <formula>300000</formula>
    </cfRule>
  </conditionalFormatting>
  <conditionalFormatting sqref="I34:I36">
    <cfRule type="cellIs" dxfId="4" priority="5" stopIfTrue="1" operator="greaterThan">
      <formula>1</formula>
    </cfRule>
  </conditionalFormatting>
  <conditionalFormatting sqref="J18:J20">
    <cfRule type="cellIs" dxfId="3" priority="7" stopIfTrue="1" operator="greaterThan">
      <formula>1</formula>
    </cfRule>
  </conditionalFormatting>
  <conditionalFormatting sqref="J34:J36">
    <cfRule type="cellIs" dxfId="2" priority="4" stopIfTrue="1" operator="greaterThan">
      <formula>0.15</formula>
    </cfRule>
  </conditionalFormatting>
  <conditionalFormatting sqref="K18:K20">
    <cfRule type="cellIs" dxfId="1" priority="6" stopIfTrue="1" operator="greaterThan">
      <formula>0.15</formula>
    </cfRule>
  </conditionalFormatting>
  <conditionalFormatting sqref="K34:K36">
    <cfRule type="cellIs" dxfId="0" priority="3" stopIfTrue="1" operator="greaterThan">
      <formula>8000</formula>
    </cfRule>
  </conditionalFormatting>
  <dataValidations count="1">
    <dataValidation type="list" allowBlank="1" showInputMessage="1" showErrorMessage="1" sqref="F25" xr:uid="{19560762-5FFC-4E83-AB53-1EE8B871A66E}">
      <formula1>$P$23:$P$25</formula1>
    </dataValidation>
  </dataValidations>
  <pageMargins left="0.7" right="0.7" top="0.75" bottom="0.75" header="0.3" footer="0.3"/>
  <pageSetup paperSize="9"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41B3D5-2F57-4CE9-8A82-CD336DB43D06}">
          <x14:formula1>
            <xm:f>'białe plamy '!$F$3:$F$58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BD107-3501-4B73-BFE8-179629D1622A}">
  <dimension ref="A1:G56"/>
  <sheetViews>
    <sheetView topLeftCell="A22" workbookViewId="0">
      <selection activeCell="G27" sqref="G27"/>
    </sheetView>
  </sheetViews>
  <sheetFormatPr defaultRowHeight="15" x14ac:dyDescent="0.25"/>
  <sheetData>
    <row r="1" spans="1:7" x14ac:dyDescent="0.25">
      <c r="A1" s="134" t="s">
        <v>61</v>
      </c>
      <c r="B1" s="134" t="s">
        <v>62</v>
      </c>
      <c r="C1" s="134" t="s">
        <v>63</v>
      </c>
      <c r="D1" s="134" t="s">
        <v>64</v>
      </c>
      <c r="E1" s="134" t="s">
        <v>65</v>
      </c>
    </row>
    <row r="2" spans="1:7" x14ac:dyDescent="0.25">
      <c r="A2" s="134"/>
      <c r="B2" s="134"/>
      <c r="C2" s="134"/>
      <c r="D2" s="134"/>
      <c r="E2" s="134"/>
    </row>
    <row r="3" spans="1:7" x14ac:dyDescent="0.25">
      <c r="A3" s="95" t="s">
        <v>66</v>
      </c>
      <c r="B3" s="95" t="s">
        <v>67</v>
      </c>
      <c r="C3" s="95" t="s">
        <v>68</v>
      </c>
      <c r="D3" s="95" t="s">
        <v>69</v>
      </c>
      <c r="E3" s="95">
        <v>2801021</v>
      </c>
      <c r="F3" s="96" t="str">
        <f>"Gmina wiejska: "&amp;C3&amp;", "&amp;B3</f>
        <v>Gmina wiejska: Górowo Iławeckie, Powiat bartoszycki</v>
      </c>
      <c r="G3">
        <f>E3</f>
        <v>2801021</v>
      </c>
    </row>
    <row r="4" spans="1:7" x14ac:dyDescent="0.25">
      <c r="A4" s="95" t="s">
        <v>66</v>
      </c>
      <c r="B4" s="95" t="s">
        <v>67</v>
      </c>
      <c r="C4" s="95" t="s">
        <v>68</v>
      </c>
      <c r="D4" s="95" t="s">
        <v>69</v>
      </c>
      <c r="E4" s="95">
        <v>2801052</v>
      </c>
      <c r="F4" s="96" t="str">
        <f t="shared" ref="F4:F56" si="0">"Gmina wiejska: "&amp;C4&amp;", "&amp;B4</f>
        <v>Gmina wiejska: Górowo Iławeckie, Powiat bartoszycki</v>
      </c>
      <c r="G4">
        <f t="shared" ref="G4:G56" si="1">E4</f>
        <v>2801052</v>
      </c>
    </row>
    <row r="5" spans="1:7" x14ac:dyDescent="0.25">
      <c r="A5" s="95" t="s">
        <v>66</v>
      </c>
      <c r="B5" s="95" t="s">
        <v>70</v>
      </c>
      <c r="C5" s="95" t="s">
        <v>71</v>
      </c>
      <c r="D5" s="95" t="s">
        <v>69</v>
      </c>
      <c r="E5" s="95">
        <v>2802022</v>
      </c>
      <c r="F5" s="96" t="str">
        <f t="shared" si="0"/>
        <v>Gmina wiejska: Braniewo, Powiat braniewski</v>
      </c>
      <c r="G5">
        <f t="shared" si="1"/>
        <v>2802022</v>
      </c>
    </row>
    <row r="6" spans="1:7" x14ac:dyDescent="0.25">
      <c r="A6" s="95" t="s">
        <v>66</v>
      </c>
      <c r="B6" s="95" t="s">
        <v>70</v>
      </c>
      <c r="C6" s="95" t="s">
        <v>72</v>
      </c>
      <c r="D6" s="95" t="s">
        <v>69</v>
      </c>
      <c r="E6" s="95">
        <v>2802033</v>
      </c>
      <c r="F6" s="96" t="str">
        <f t="shared" si="0"/>
        <v>Gmina wiejska: Frombork, Powiat braniewski</v>
      </c>
      <c r="G6">
        <f t="shared" si="1"/>
        <v>2802033</v>
      </c>
    </row>
    <row r="7" spans="1:7" x14ac:dyDescent="0.25">
      <c r="A7" s="95" t="s">
        <v>66</v>
      </c>
      <c r="B7" s="95" t="s">
        <v>70</v>
      </c>
      <c r="C7" s="95" t="s">
        <v>73</v>
      </c>
      <c r="D7" s="95" t="s">
        <v>69</v>
      </c>
      <c r="E7" s="95">
        <v>2802042</v>
      </c>
      <c r="F7" s="96" t="str">
        <f t="shared" si="0"/>
        <v>Gmina wiejska: Lelkowo, Powiat braniewski</v>
      </c>
      <c r="G7">
        <f t="shared" si="1"/>
        <v>2802042</v>
      </c>
    </row>
    <row r="8" spans="1:7" x14ac:dyDescent="0.25">
      <c r="A8" s="95" t="s">
        <v>66</v>
      </c>
      <c r="B8" s="95" t="s">
        <v>70</v>
      </c>
      <c r="C8" s="95" t="s">
        <v>74</v>
      </c>
      <c r="D8" s="95" t="s">
        <v>69</v>
      </c>
      <c r="E8" s="95">
        <v>2802062</v>
      </c>
      <c r="F8" s="96" t="str">
        <f t="shared" si="0"/>
        <v>Gmina wiejska: Płoskinia, Powiat braniewski</v>
      </c>
      <c r="G8">
        <f t="shared" si="1"/>
        <v>2802062</v>
      </c>
    </row>
    <row r="9" spans="1:7" x14ac:dyDescent="0.25">
      <c r="A9" s="95" t="s">
        <v>66</v>
      </c>
      <c r="B9" s="95" t="s">
        <v>70</v>
      </c>
      <c r="C9" s="95" t="s">
        <v>75</v>
      </c>
      <c r="D9" s="95" t="s">
        <v>69</v>
      </c>
      <c r="E9" s="95">
        <v>2802072</v>
      </c>
      <c r="F9" s="96" t="str">
        <f t="shared" si="0"/>
        <v>Gmina wiejska: Wilczęta, Powiat braniewski</v>
      </c>
      <c r="G9">
        <f t="shared" si="1"/>
        <v>2802072</v>
      </c>
    </row>
    <row r="10" spans="1:7" x14ac:dyDescent="0.25">
      <c r="A10" s="95" t="s">
        <v>66</v>
      </c>
      <c r="B10" s="95" t="s">
        <v>76</v>
      </c>
      <c r="C10" s="95" t="s">
        <v>77</v>
      </c>
      <c r="D10" s="95" t="s">
        <v>69</v>
      </c>
      <c r="E10" s="95">
        <v>2803022</v>
      </c>
      <c r="F10" s="96" t="str">
        <f t="shared" si="0"/>
        <v>Gmina wiejska: Działdowo, Powiat działdowski</v>
      </c>
      <c r="G10">
        <f t="shared" si="1"/>
        <v>2803022</v>
      </c>
    </row>
    <row r="11" spans="1:7" x14ac:dyDescent="0.25">
      <c r="A11" s="95" t="s">
        <v>66</v>
      </c>
      <c r="B11" s="95" t="s">
        <v>76</v>
      </c>
      <c r="C11" s="95" t="s">
        <v>78</v>
      </c>
      <c r="D11" s="95" t="s">
        <v>69</v>
      </c>
      <c r="E11" s="95">
        <v>2803032</v>
      </c>
      <c r="F11" s="96" t="str">
        <f t="shared" si="0"/>
        <v>Gmina wiejska: Iłowo-Osada, Powiat działdowski</v>
      </c>
      <c r="G11">
        <f t="shared" si="1"/>
        <v>2803032</v>
      </c>
    </row>
    <row r="12" spans="1:7" x14ac:dyDescent="0.25">
      <c r="A12" s="95" t="s">
        <v>66</v>
      </c>
      <c r="B12" s="95" t="s">
        <v>76</v>
      </c>
      <c r="C12" s="95" t="s">
        <v>79</v>
      </c>
      <c r="D12" s="95" t="s">
        <v>69</v>
      </c>
      <c r="E12" s="95">
        <v>2803052</v>
      </c>
      <c r="F12" s="96" t="str">
        <f t="shared" si="0"/>
        <v>Gmina wiejska: Płośnica, Powiat działdowski</v>
      </c>
      <c r="G12">
        <f t="shared" si="1"/>
        <v>2803052</v>
      </c>
    </row>
    <row r="13" spans="1:7" x14ac:dyDescent="0.25">
      <c r="A13" s="95" t="s">
        <v>66</v>
      </c>
      <c r="B13" s="95" t="s">
        <v>76</v>
      </c>
      <c r="C13" s="95" t="s">
        <v>80</v>
      </c>
      <c r="D13" s="95" t="s">
        <v>69</v>
      </c>
      <c r="E13" s="95">
        <v>2803062</v>
      </c>
      <c r="F13" s="96" t="str">
        <f t="shared" si="0"/>
        <v>Gmina wiejska: Rybno, Powiat działdowski</v>
      </c>
      <c r="G13">
        <f t="shared" si="1"/>
        <v>2803062</v>
      </c>
    </row>
    <row r="14" spans="1:7" x14ac:dyDescent="0.25">
      <c r="A14" s="95" t="s">
        <v>66</v>
      </c>
      <c r="B14" s="95" t="s">
        <v>81</v>
      </c>
      <c r="C14" s="95" t="s">
        <v>82</v>
      </c>
      <c r="D14" s="95" t="s">
        <v>69</v>
      </c>
      <c r="E14" s="95">
        <v>2804012</v>
      </c>
      <c r="F14" s="96" t="str">
        <f t="shared" si="0"/>
        <v>Gmina wiejska: Elbląg, Powiat elbląski</v>
      </c>
      <c r="G14">
        <f t="shared" si="1"/>
        <v>2804012</v>
      </c>
    </row>
    <row r="15" spans="1:7" x14ac:dyDescent="0.25">
      <c r="A15" s="95" t="s">
        <v>66</v>
      </c>
      <c r="B15" s="95" t="s">
        <v>81</v>
      </c>
      <c r="C15" s="95" t="s">
        <v>83</v>
      </c>
      <c r="D15" s="95" t="s">
        <v>69</v>
      </c>
      <c r="E15" s="95">
        <v>2804022</v>
      </c>
      <c r="F15" s="96" t="str">
        <f t="shared" si="0"/>
        <v>Gmina wiejska: Godkowo, Powiat elbląski</v>
      </c>
      <c r="G15">
        <f t="shared" si="1"/>
        <v>2804022</v>
      </c>
    </row>
    <row r="16" spans="1:7" x14ac:dyDescent="0.25">
      <c r="A16" s="95" t="s">
        <v>66</v>
      </c>
      <c r="B16" s="95" t="s">
        <v>81</v>
      </c>
      <c r="C16" s="95" t="s">
        <v>84</v>
      </c>
      <c r="D16" s="95" t="s">
        <v>69</v>
      </c>
      <c r="E16" s="95">
        <v>2804032</v>
      </c>
      <c r="F16" s="96" t="str">
        <f t="shared" si="0"/>
        <v>Gmina wiejska: Gronowo Elbląskie, Powiat elbląski</v>
      </c>
      <c r="G16">
        <f t="shared" si="1"/>
        <v>2804032</v>
      </c>
    </row>
    <row r="17" spans="1:7" x14ac:dyDescent="0.25">
      <c r="A17" s="95" t="s">
        <v>66</v>
      </c>
      <c r="B17" s="95" t="s">
        <v>81</v>
      </c>
      <c r="C17" s="95" t="s">
        <v>85</v>
      </c>
      <c r="D17" s="95" t="s">
        <v>69</v>
      </c>
      <c r="E17" s="95">
        <v>2804042</v>
      </c>
      <c r="F17" s="96" t="str">
        <f t="shared" si="0"/>
        <v>Gmina wiejska: Markusy, Powiat elbląski</v>
      </c>
      <c r="G17">
        <f t="shared" si="1"/>
        <v>2804042</v>
      </c>
    </row>
    <row r="18" spans="1:7" x14ac:dyDescent="0.25">
      <c r="A18" s="95" t="s">
        <v>66</v>
      </c>
      <c r="B18" s="95" t="s">
        <v>81</v>
      </c>
      <c r="C18" s="95" t="s">
        <v>86</v>
      </c>
      <c r="D18" s="95" t="s">
        <v>69</v>
      </c>
      <c r="E18" s="95">
        <v>2804063</v>
      </c>
      <c r="F18" s="96" t="str">
        <f t="shared" si="0"/>
        <v>Gmina wiejska: Młynary, Powiat elbląski</v>
      </c>
      <c r="G18">
        <f t="shared" si="1"/>
        <v>2804063</v>
      </c>
    </row>
    <row r="19" spans="1:7" x14ac:dyDescent="0.25">
      <c r="A19" s="95" t="s">
        <v>66</v>
      </c>
      <c r="B19" s="95" t="s">
        <v>81</v>
      </c>
      <c r="C19" s="95" t="s">
        <v>87</v>
      </c>
      <c r="D19" s="95" t="s">
        <v>69</v>
      </c>
      <c r="E19" s="95">
        <v>2804082</v>
      </c>
      <c r="F19" s="96" t="str">
        <f t="shared" si="0"/>
        <v>Gmina wiejska: Rychliki, Powiat elbląski</v>
      </c>
      <c r="G19">
        <f t="shared" si="1"/>
        <v>2804082</v>
      </c>
    </row>
    <row r="20" spans="1:7" x14ac:dyDescent="0.25">
      <c r="A20" s="95" t="s">
        <v>66</v>
      </c>
      <c r="B20" s="95" t="s">
        <v>81</v>
      </c>
      <c r="C20" s="95" t="s">
        <v>88</v>
      </c>
      <c r="D20" s="95" t="s">
        <v>69</v>
      </c>
      <c r="E20" s="95">
        <v>2804093</v>
      </c>
      <c r="F20" s="96" t="str">
        <f t="shared" si="0"/>
        <v>Gmina wiejska: Tolkmicko, Powiat elbląski</v>
      </c>
      <c r="G20">
        <f t="shared" si="1"/>
        <v>2804093</v>
      </c>
    </row>
    <row r="21" spans="1:7" x14ac:dyDescent="0.25">
      <c r="A21" s="95" t="s">
        <v>66</v>
      </c>
      <c r="B21" s="95" t="s">
        <v>89</v>
      </c>
      <c r="C21" s="95" t="s">
        <v>90</v>
      </c>
      <c r="D21" s="95" t="s">
        <v>69</v>
      </c>
      <c r="E21" s="95">
        <v>2805022</v>
      </c>
      <c r="F21" s="96" t="str">
        <f t="shared" si="0"/>
        <v>Gmina wiejska: Ełk, Powiat ełcki</v>
      </c>
      <c r="G21">
        <f t="shared" si="1"/>
        <v>2805022</v>
      </c>
    </row>
    <row r="22" spans="1:7" x14ac:dyDescent="0.25">
      <c r="A22" s="95" t="s">
        <v>66</v>
      </c>
      <c r="B22" s="95" t="s">
        <v>89</v>
      </c>
      <c r="C22" s="95" t="s">
        <v>91</v>
      </c>
      <c r="D22" s="95" t="s">
        <v>69</v>
      </c>
      <c r="E22" s="95">
        <v>2805032</v>
      </c>
      <c r="F22" s="96" t="str">
        <f t="shared" si="0"/>
        <v>Gmina wiejska: Kalinowo, Powiat ełcki</v>
      </c>
      <c r="G22">
        <f t="shared" si="1"/>
        <v>2805032</v>
      </c>
    </row>
    <row r="23" spans="1:7" x14ac:dyDescent="0.25">
      <c r="A23" s="95" t="s">
        <v>66</v>
      </c>
      <c r="B23" s="95" t="s">
        <v>89</v>
      </c>
      <c r="C23" s="95" t="s">
        <v>92</v>
      </c>
      <c r="D23" s="95" t="s">
        <v>69</v>
      </c>
      <c r="E23" s="95">
        <v>2805052</v>
      </c>
      <c r="F23" s="96" t="str">
        <f t="shared" si="0"/>
        <v>Gmina wiejska: Stare Juchy, Powiat ełcki</v>
      </c>
      <c r="G23">
        <f t="shared" si="1"/>
        <v>2805052</v>
      </c>
    </row>
    <row r="24" spans="1:7" x14ac:dyDescent="0.25">
      <c r="A24" s="95" t="s">
        <v>66</v>
      </c>
      <c r="B24" s="95" t="s">
        <v>93</v>
      </c>
      <c r="C24" s="95" t="s">
        <v>94</v>
      </c>
      <c r="D24" s="95" t="s">
        <v>69</v>
      </c>
      <c r="E24" s="95">
        <v>2806052</v>
      </c>
      <c r="F24" s="96" t="str">
        <f t="shared" si="0"/>
        <v>Gmina wiejska: Kruklanki, Powiat giżycki</v>
      </c>
      <c r="G24">
        <f t="shared" si="1"/>
        <v>2806052</v>
      </c>
    </row>
    <row r="25" spans="1:7" x14ac:dyDescent="0.25">
      <c r="A25" s="95" t="s">
        <v>66</v>
      </c>
      <c r="B25" s="95" t="s">
        <v>93</v>
      </c>
      <c r="C25" s="95" t="s">
        <v>95</v>
      </c>
      <c r="D25" s="95" t="s">
        <v>69</v>
      </c>
      <c r="E25" s="95">
        <v>2806062</v>
      </c>
      <c r="F25" s="96" t="str">
        <f t="shared" si="0"/>
        <v>Gmina wiejska: Miłki, Powiat giżycki</v>
      </c>
      <c r="G25">
        <f t="shared" si="1"/>
        <v>2806062</v>
      </c>
    </row>
    <row r="26" spans="1:7" x14ac:dyDescent="0.25">
      <c r="A26" s="95" t="s">
        <v>66</v>
      </c>
      <c r="B26" s="95" t="s">
        <v>96</v>
      </c>
      <c r="C26" s="95" t="s">
        <v>97</v>
      </c>
      <c r="D26" s="95" t="s">
        <v>69</v>
      </c>
      <c r="E26" s="95">
        <v>2818012</v>
      </c>
      <c r="F26" s="96" t="str">
        <f t="shared" si="0"/>
        <v>Gmina wiejska: Banie Mazurskie, Powiat gołdapski</v>
      </c>
      <c r="G26">
        <f t="shared" si="1"/>
        <v>2818012</v>
      </c>
    </row>
    <row r="27" spans="1:7" x14ac:dyDescent="0.25">
      <c r="A27" s="95" t="s">
        <v>66</v>
      </c>
      <c r="B27" s="95" t="s">
        <v>96</v>
      </c>
      <c r="C27" s="95" t="s">
        <v>98</v>
      </c>
      <c r="D27" s="95" t="s">
        <v>69</v>
      </c>
      <c r="E27" s="95">
        <v>2818022</v>
      </c>
      <c r="F27" s="96" t="str">
        <f t="shared" si="0"/>
        <v>Gmina wiejska: Dubeninki, Powiat gołdapski</v>
      </c>
      <c r="G27">
        <f t="shared" si="1"/>
        <v>2818022</v>
      </c>
    </row>
    <row r="28" spans="1:7" x14ac:dyDescent="0.25">
      <c r="A28" s="95" t="s">
        <v>66</v>
      </c>
      <c r="B28" s="95" t="s">
        <v>99</v>
      </c>
      <c r="C28" s="95" t="s">
        <v>100</v>
      </c>
      <c r="D28" s="95" t="s">
        <v>69</v>
      </c>
      <c r="E28" s="95">
        <v>2808022</v>
      </c>
      <c r="F28" s="96" t="str">
        <f t="shared" si="0"/>
        <v>Gmina wiejska: Barciany, Powiat kętrzyński</v>
      </c>
      <c r="G28">
        <f t="shared" si="1"/>
        <v>2808022</v>
      </c>
    </row>
    <row r="29" spans="1:7" x14ac:dyDescent="0.25">
      <c r="A29" s="95" t="s">
        <v>66</v>
      </c>
      <c r="B29" s="95" t="s">
        <v>99</v>
      </c>
      <c r="C29" s="95" t="s">
        <v>101</v>
      </c>
      <c r="D29" s="95" t="s">
        <v>69</v>
      </c>
      <c r="E29" s="95">
        <v>2808032</v>
      </c>
      <c r="F29" s="96" t="str">
        <f t="shared" si="0"/>
        <v>Gmina wiejska: Kętrzyn, Powiat kętrzyński</v>
      </c>
      <c r="G29">
        <f t="shared" si="1"/>
        <v>2808032</v>
      </c>
    </row>
    <row r="30" spans="1:7" x14ac:dyDescent="0.25">
      <c r="A30" s="95" t="s">
        <v>66</v>
      </c>
      <c r="B30" s="95" t="s">
        <v>99</v>
      </c>
      <c r="C30" s="95" t="s">
        <v>102</v>
      </c>
      <c r="D30" s="95" t="s">
        <v>69</v>
      </c>
      <c r="E30" s="95">
        <v>2808043</v>
      </c>
      <c r="F30" s="96" t="str">
        <f t="shared" si="0"/>
        <v>Gmina wiejska: Korsze, Powiat kętrzyński</v>
      </c>
      <c r="G30">
        <f t="shared" si="1"/>
        <v>2808043</v>
      </c>
    </row>
    <row r="31" spans="1:7" x14ac:dyDescent="0.25">
      <c r="A31" s="95" t="s">
        <v>66</v>
      </c>
      <c r="B31" s="95" t="s">
        <v>99</v>
      </c>
      <c r="C31" s="95" t="s">
        <v>103</v>
      </c>
      <c r="D31" s="95" t="s">
        <v>69</v>
      </c>
      <c r="E31" s="95">
        <v>2808053</v>
      </c>
      <c r="F31" s="96" t="str">
        <f t="shared" si="0"/>
        <v>Gmina wiejska: Reszel, Powiat kętrzyński</v>
      </c>
      <c r="G31">
        <f t="shared" si="1"/>
        <v>2808053</v>
      </c>
    </row>
    <row r="32" spans="1:7" x14ac:dyDescent="0.25">
      <c r="A32" s="95" t="s">
        <v>66</v>
      </c>
      <c r="B32" s="95" t="s">
        <v>99</v>
      </c>
      <c r="C32" s="95" t="s">
        <v>104</v>
      </c>
      <c r="D32" s="95" t="s">
        <v>69</v>
      </c>
      <c r="E32" s="95">
        <v>2808062</v>
      </c>
      <c r="F32" s="96" t="str">
        <f t="shared" si="0"/>
        <v>Gmina wiejska: Srokowo, Powiat kętrzyński</v>
      </c>
      <c r="G32">
        <f t="shared" si="1"/>
        <v>2808062</v>
      </c>
    </row>
    <row r="33" spans="1:7" x14ac:dyDescent="0.25">
      <c r="A33" s="95" t="s">
        <v>66</v>
      </c>
      <c r="B33" s="95" t="s">
        <v>105</v>
      </c>
      <c r="C33" s="95" t="s">
        <v>106</v>
      </c>
      <c r="D33" s="95" t="s">
        <v>69</v>
      </c>
      <c r="E33" s="95">
        <v>2809022</v>
      </c>
      <c r="F33" s="96" t="str">
        <f t="shared" si="0"/>
        <v>Gmina wiejska: Kiwity, Powiat lidzbarski</v>
      </c>
      <c r="G33">
        <f t="shared" si="1"/>
        <v>2809022</v>
      </c>
    </row>
    <row r="34" spans="1:7" x14ac:dyDescent="0.25">
      <c r="A34" s="95" t="s">
        <v>66</v>
      </c>
      <c r="B34" s="95" t="s">
        <v>105</v>
      </c>
      <c r="C34" s="95" t="s">
        <v>107</v>
      </c>
      <c r="D34" s="95" t="s">
        <v>69</v>
      </c>
      <c r="E34" s="95">
        <v>2809032</v>
      </c>
      <c r="F34" s="96" t="str">
        <f t="shared" si="0"/>
        <v>Gmina wiejska: Lidzbark Warmiński, Powiat lidzbarski</v>
      </c>
      <c r="G34">
        <f t="shared" si="1"/>
        <v>2809032</v>
      </c>
    </row>
    <row r="35" spans="1:7" x14ac:dyDescent="0.25">
      <c r="A35" s="95" t="s">
        <v>66</v>
      </c>
      <c r="B35" s="95" t="s">
        <v>108</v>
      </c>
      <c r="C35" s="95" t="s">
        <v>109</v>
      </c>
      <c r="D35" s="95" t="s">
        <v>69</v>
      </c>
      <c r="E35" s="95">
        <v>2810032</v>
      </c>
      <c r="F35" s="96" t="str">
        <f t="shared" si="0"/>
        <v>Gmina wiejska: Mrągowo, Powiat mrągowski</v>
      </c>
      <c r="G35">
        <f t="shared" si="1"/>
        <v>2810032</v>
      </c>
    </row>
    <row r="36" spans="1:7" x14ac:dyDescent="0.25">
      <c r="A36" s="95" t="s">
        <v>66</v>
      </c>
      <c r="B36" s="95" t="s">
        <v>108</v>
      </c>
      <c r="C36" s="95" t="s">
        <v>110</v>
      </c>
      <c r="D36" s="95" t="s">
        <v>69</v>
      </c>
      <c r="E36" s="95">
        <v>2810052</v>
      </c>
      <c r="F36" s="96" t="str">
        <f t="shared" si="0"/>
        <v>Gmina wiejska: Sorkwity, Powiat mrągowski</v>
      </c>
      <c r="G36">
        <f t="shared" si="1"/>
        <v>2810052</v>
      </c>
    </row>
    <row r="37" spans="1:7" x14ac:dyDescent="0.25">
      <c r="A37" s="95" t="s">
        <v>66</v>
      </c>
      <c r="B37" s="95" t="s">
        <v>111</v>
      </c>
      <c r="C37" s="95" t="s">
        <v>112</v>
      </c>
      <c r="D37" s="95" t="s">
        <v>69</v>
      </c>
      <c r="E37" s="95">
        <v>2811022</v>
      </c>
      <c r="F37" s="96" t="str">
        <f t="shared" si="0"/>
        <v>Gmina wiejska: Janowo, Powiat nidzicki</v>
      </c>
      <c r="G37">
        <f t="shared" si="1"/>
        <v>2811022</v>
      </c>
    </row>
    <row r="38" spans="1:7" x14ac:dyDescent="0.25">
      <c r="A38" s="95" t="s">
        <v>66</v>
      </c>
      <c r="B38" s="95" t="s">
        <v>113</v>
      </c>
      <c r="C38" s="95" t="s">
        <v>114</v>
      </c>
      <c r="D38" s="95" t="s">
        <v>69</v>
      </c>
      <c r="E38" s="95">
        <v>2812022</v>
      </c>
      <c r="F38" s="96" t="str">
        <f t="shared" si="0"/>
        <v>Gmina wiejska: Biskupiec, Powiat nowomiejski</v>
      </c>
      <c r="G38">
        <f t="shared" si="1"/>
        <v>2812022</v>
      </c>
    </row>
    <row r="39" spans="1:7" x14ac:dyDescent="0.25">
      <c r="A39" s="95" t="s">
        <v>66</v>
      </c>
      <c r="B39" s="95" t="s">
        <v>113</v>
      </c>
      <c r="C39" s="95" t="s">
        <v>115</v>
      </c>
      <c r="D39" s="95" t="s">
        <v>69</v>
      </c>
      <c r="E39" s="95">
        <v>2812032</v>
      </c>
      <c r="F39" s="96" t="str">
        <f t="shared" si="0"/>
        <v>Gmina wiejska: Grodziczno, Powiat nowomiejski</v>
      </c>
      <c r="G39">
        <f t="shared" si="1"/>
        <v>2812032</v>
      </c>
    </row>
    <row r="40" spans="1:7" x14ac:dyDescent="0.25">
      <c r="A40" s="95" t="s">
        <v>66</v>
      </c>
      <c r="B40" s="95" t="s">
        <v>113</v>
      </c>
      <c r="C40" s="95" t="s">
        <v>116</v>
      </c>
      <c r="D40" s="95" t="s">
        <v>69</v>
      </c>
      <c r="E40" s="95">
        <v>2812052</v>
      </c>
      <c r="F40" s="96" t="str">
        <f t="shared" si="0"/>
        <v>Gmina wiejska: Nowe Miasto Lubawskie, Powiat nowomiejski</v>
      </c>
      <c r="G40">
        <f t="shared" si="1"/>
        <v>2812052</v>
      </c>
    </row>
    <row r="41" spans="1:7" x14ac:dyDescent="0.25">
      <c r="A41" s="95" t="s">
        <v>66</v>
      </c>
      <c r="B41" s="95" t="s">
        <v>117</v>
      </c>
      <c r="C41" s="95" t="s">
        <v>118</v>
      </c>
      <c r="D41" s="95" t="s">
        <v>69</v>
      </c>
      <c r="E41" s="95">
        <v>2813052</v>
      </c>
      <c r="F41" s="96" t="str">
        <f t="shared" si="0"/>
        <v>Gmina wiejska: Świętajno, Powiat olecki</v>
      </c>
      <c r="G41">
        <f t="shared" si="1"/>
        <v>2813052</v>
      </c>
    </row>
    <row r="42" spans="1:7" x14ac:dyDescent="0.25">
      <c r="A42" s="95" t="s">
        <v>66</v>
      </c>
      <c r="B42" s="95" t="s">
        <v>117</v>
      </c>
      <c r="C42" s="95" t="s">
        <v>119</v>
      </c>
      <c r="D42" s="95" t="s">
        <v>69</v>
      </c>
      <c r="E42" s="95">
        <v>2813062</v>
      </c>
      <c r="F42" s="96" t="str">
        <f t="shared" si="0"/>
        <v>Gmina wiejska: Wieliczki, Powiat olecki</v>
      </c>
      <c r="G42">
        <f t="shared" si="1"/>
        <v>2813062</v>
      </c>
    </row>
    <row r="43" spans="1:7" x14ac:dyDescent="0.25">
      <c r="A43" s="95" t="s">
        <v>66</v>
      </c>
      <c r="B43" t="s">
        <v>120</v>
      </c>
      <c r="C43" t="s">
        <v>121</v>
      </c>
      <c r="D43" s="95" t="s">
        <v>69</v>
      </c>
      <c r="E43">
        <v>2814063</v>
      </c>
      <c r="F43" s="96" t="str">
        <f t="shared" si="0"/>
        <v>Gmina wiejska: Jeziorany, Powiat olsztyński</v>
      </c>
      <c r="G43">
        <f t="shared" si="1"/>
        <v>2814063</v>
      </c>
    </row>
    <row r="44" spans="1:7" x14ac:dyDescent="0.25">
      <c r="A44" s="95" t="s">
        <v>66</v>
      </c>
      <c r="B44" t="s">
        <v>120</v>
      </c>
      <c r="C44" t="s">
        <v>122</v>
      </c>
      <c r="D44" s="95" t="s">
        <v>69</v>
      </c>
      <c r="E44">
        <v>2814082</v>
      </c>
      <c r="F44" s="96" t="str">
        <f t="shared" si="0"/>
        <v>Gmina wiejska: Kolno, Powiat olsztyński</v>
      </c>
      <c r="G44">
        <f t="shared" si="1"/>
        <v>2814082</v>
      </c>
    </row>
    <row r="45" spans="1:7" x14ac:dyDescent="0.25">
      <c r="A45" s="95" t="s">
        <v>66</v>
      </c>
      <c r="B45" t="s">
        <v>123</v>
      </c>
      <c r="C45" t="s">
        <v>124</v>
      </c>
      <c r="D45" s="95" t="s">
        <v>69</v>
      </c>
      <c r="E45">
        <v>2815022</v>
      </c>
      <c r="F45" s="96" t="str">
        <f t="shared" si="0"/>
        <v>Gmina wiejska: Dąbrówno, Powiat ostródzki</v>
      </c>
      <c r="G45">
        <f t="shared" si="1"/>
        <v>2815022</v>
      </c>
    </row>
    <row r="46" spans="1:7" x14ac:dyDescent="0.25">
      <c r="A46" s="95" t="s">
        <v>66</v>
      </c>
      <c r="B46" t="s">
        <v>123</v>
      </c>
      <c r="C46" t="s">
        <v>125</v>
      </c>
      <c r="D46" s="95" t="s">
        <v>69</v>
      </c>
      <c r="E46">
        <v>2815052</v>
      </c>
      <c r="F46" s="96" t="str">
        <f t="shared" si="0"/>
        <v>Gmina wiejska: Małdyty, Powiat ostródzki</v>
      </c>
      <c r="G46">
        <f t="shared" si="1"/>
        <v>2815052</v>
      </c>
    </row>
    <row r="47" spans="1:7" x14ac:dyDescent="0.25">
      <c r="A47" s="95" t="s">
        <v>66</v>
      </c>
      <c r="B47" t="s">
        <v>123</v>
      </c>
      <c r="C47" t="s">
        <v>126</v>
      </c>
      <c r="D47" s="95" t="s">
        <v>69</v>
      </c>
      <c r="E47">
        <v>2815063</v>
      </c>
      <c r="F47" s="96" t="str">
        <f t="shared" si="0"/>
        <v>Gmina wiejska: Miłakowo, Powiat ostródzki</v>
      </c>
      <c r="G47">
        <f t="shared" si="1"/>
        <v>2815063</v>
      </c>
    </row>
    <row r="48" spans="1:7" x14ac:dyDescent="0.25">
      <c r="A48" s="95" t="s">
        <v>66</v>
      </c>
      <c r="B48" t="s">
        <v>123</v>
      </c>
      <c r="C48" t="s">
        <v>127</v>
      </c>
      <c r="D48" s="95" t="s">
        <v>69</v>
      </c>
      <c r="E48">
        <v>2815073</v>
      </c>
      <c r="F48" s="96" t="str">
        <f t="shared" si="0"/>
        <v>Gmina wiejska: Miłomłyn, Powiat ostródzki</v>
      </c>
      <c r="G48">
        <f t="shared" si="1"/>
        <v>2815073</v>
      </c>
    </row>
    <row r="49" spans="1:7" x14ac:dyDescent="0.25">
      <c r="A49" s="95" t="s">
        <v>66</v>
      </c>
      <c r="B49" t="s">
        <v>128</v>
      </c>
      <c r="C49" t="s">
        <v>129</v>
      </c>
      <c r="D49" s="95" t="s">
        <v>69</v>
      </c>
      <c r="E49">
        <v>2816043</v>
      </c>
      <c r="F49" s="96" t="str">
        <f t="shared" si="0"/>
        <v>Gmina wiejska: Ruciane-Nida, Powiat piski</v>
      </c>
      <c r="G49">
        <f t="shared" si="1"/>
        <v>2816043</v>
      </c>
    </row>
    <row r="50" spans="1:7" x14ac:dyDescent="0.25">
      <c r="A50" s="95" t="s">
        <v>66</v>
      </c>
      <c r="B50" t="s">
        <v>130</v>
      </c>
      <c r="C50" t="s">
        <v>131</v>
      </c>
      <c r="D50" s="95" t="s">
        <v>69</v>
      </c>
      <c r="E50">
        <v>2817022</v>
      </c>
      <c r="F50" s="96" t="str">
        <f t="shared" si="0"/>
        <v>Gmina wiejska: Dźwierzuty, Powiat szczycieński</v>
      </c>
      <c r="G50">
        <f t="shared" si="1"/>
        <v>2817022</v>
      </c>
    </row>
    <row r="51" spans="1:7" x14ac:dyDescent="0.25">
      <c r="A51" s="95" t="s">
        <v>66</v>
      </c>
      <c r="B51" t="s">
        <v>130</v>
      </c>
      <c r="C51" t="s">
        <v>132</v>
      </c>
      <c r="D51" s="95" t="s">
        <v>69</v>
      </c>
      <c r="E51">
        <v>2817032</v>
      </c>
      <c r="F51" s="96" t="str">
        <f t="shared" si="0"/>
        <v>Gmina wiejska: Jedwabno, Powiat szczycieński</v>
      </c>
      <c r="G51">
        <f t="shared" si="1"/>
        <v>2817032</v>
      </c>
    </row>
    <row r="52" spans="1:7" x14ac:dyDescent="0.25">
      <c r="A52" s="95" t="s">
        <v>66</v>
      </c>
      <c r="B52" t="s">
        <v>130</v>
      </c>
      <c r="C52" t="s">
        <v>133</v>
      </c>
      <c r="D52" s="95" t="s">
        <v>69</v>
      </c>
      <c r="E52">
        <v>2817043</v>
      </c>
      <c r="F52" s="96" t="str">
        <f t="shared" si="0"/>
        <v>Gmina wiejska: Pasym, Powiat szczycieński</v>
      </c>
      <c r="G52">
        <f t="shared" si="1"/>
        <v>2817043</v>
      </c>
    </row>
    <row r="53" spans="1:7" x14ac:dyDescent="0.25">
      <c r="A53" s="95" t="s">
        <v>66</v>
      </c>
      <c r="B53" t="s">
        <v>130</v>
      </c>
      <c r="C53" t="s">
        <v>134</v>
      </c>
      <c r="D53" s="95" t="s">
        <v>69</v>
      </c>
      <c r="E53">
        <v>2817052</v>
      </c>
      <c r="F53" s="96" t="str">
        <f t="shared" si="0"/>
        <v>Gmina wiejska: Rozogi, Powiat szczycieński</v>
      </c>
      <c r="G53">
        <f t="shared" si="1"/>
        <v>2817052</v>
      </c>
    </row>
    <row r="54" spans="1:7" x14ac:dyDescent="0.25">
      <c r="A54" s="95" t="s">
        <v>66</v>
      </c>
      <c r="B54" t="s">
        <v>130</v>
      </c>
      <c r="C54" t="s">
        <v>135</v>
      </c>
      <c r="D54" s="95" t="s">
        <v>69</v>
      </c>
      <c r="E54">
        <v>2817082</v>
      </c>
      <c r="F54" s="96" t="str">
        <f t="shared" si="0"/>
        <v>Gmina wiejska: Wielbark, Powiat szczycieński</v>
      </c>
      <c r="G54">
        <f t="shared" si="1"/>
        <v>2817082</v>
      </c>
    </row>
    <row r="55" spans="1:7" x14ac:dyDescent="0.25">
      <c r="A55" s="95" t="s">
        <v>66</v>
      </c>
      <c r="B55" t="s">
        <v>136</v>
      </c>
      <c r="C55" t="s">
        <v>137</v>
      </c>
      <c r="D55" s="95" t="s">
        <v>69</v>
      </c>
      <c r="E55">
        <v>2819012</v>
      </c>
      <c r="F55" s="96" t="str">
        <f t="shared" si="0"/>
        <v>Gmina wiejska: Budry, Powiat węgorzewski</v>
      </c>
      <c r="G55">
        <f t="shared" si="1"/>
        <v>2819012</v>
      </c>
    </row>
    <row r="56" spans="1:7" x14ac:dyDescent="0.25">
      <c r="A56" s="95" t="s">
        <v>66</v>
      </c>
      <c r="B56" t="s">
        <v>136</v>
      </c>
      <c r="C56" t="s">
        <v>138</v>
      </c>
      <c r="D56" s="95" t="s">
        <v>69</v>
      </c>
      <c r="E56">
        <v>2819022</v>
      </c>
      <c r="F56" s="96" t="str">
        <f t="shared" si="0"/>
        <v>Gmina wiejska: Pozezdrze, Powiat węgorzewski</v>
      </c>
      <c r="G56">
        <f t="shared" si="1"/>
        <v>2819022</v>
      </c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</vt:lpstr>
      <vt:lpstr>białe plamy </vt:lpstr>
      <vt:lpstr>'wniosek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Marta Chłusewicz</cp:lastModifiedBy>
  <cp:lastPrinted>2024-07-17T11:52:04Z</cp:lastPrinted>
  <dcterms:created xsi:type="dcterms:W3CDTF">2024-07-17T11:50:48Z</dcterms:created>
  <dcterms:modified xsi:type="dcterms:W3CDTF">2024-07-17T11:58:07Z</dcterms:modified>
</cp:coreProperties>
</file>