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00"/>
  </bookViews>
  <sheets>
    <sheet name="testy 2021" sheetId="4" r:id="rId1"/>
    <sheet name="Arkusz1" sheetId="5" r:id="rId2"/>
  </sheets>
  <calcPr calcId="162913"/>
</workbook>
</file>

<file path=xl/calcChain.xml><?xml version="1.0" encoding="utf-8"?>
<calcChain xmlns="http://schemas.openxmlformats.org/spreadsheetml/2006/main">
  <c r="Q223" i="4" l="1"/>
  <c r="S215" i="4"/>
  <c r="Q215" i="4"/>
  <c r="G214" i="4" l="1"/>
  <c r="K214" i="4" l="1"/>
  <c r="K132" i="4"/>
  <c r="K133" i="4"/>
  <c r="G140" i="4" l="1"/>
  <c r="K140" i="4" s="1"/>
  <c r="G212" i="4" l="1"/>
  <c r="K212" i="4" l="1"/>
  <c r="G31" i="4" l="1"/>
  <c r="K31" i="4" s="1"/>
  <c r="G29" i="4"/>
  <c r="K29" i="4" s="1"/>
  <c r="G222" i="4" l="1"/>
  <c r="G221" i="4"/>
  <c r="K221" i="4" s="1"/>
  <c r="G198" i="4" l="1"/>
  <c r="G197" i="4"/>
  <c r="G123" i="4" l="1"/>
  <c r="K123" i="4" s="1"/>
  <c r="G124" i="4"/>
  <c r="K124" i="4" s="1"/>
  <c r="G125" i="4"/>
  <c r="K125" i="4" s="1"/>
  <c r="G126" i="4"/>
  <c r="K126" i="4" s="1"/>
  <c r="G127" i="4"/>
  <c r="K127" i="4" s="1"/>
  <c r="G128" i="4"/>
  <c r="K128" i="4" s="1"/>
  <c r="G120" i="4"/>
  <c r="K120" i="4" s="1"/>
  <c r="G121" i="4"/>
  <c r="K121" i="4" s="1"/>
  <c r="G122" i="4"/>
  <c r="K122" i="4" s="1"/>
  <c r="G119" i="4"/>
  <c r="K119" i="4" s="1"/>
  <c r="G210" i="4" l="1"/>
  <c r="K210" i="4" s="1"/>
  <c r="G141" i="4" l="1"/>
  <c r="K141" i="4" s="1"/>
  <c r="G99" i="4" l="1"/>
  <c r="G98" i="4"/>
  <c r="G97" i="4"/>
  <c r="G96" i="4"/>
  <c r="G95" i="4"/>
  <c r="K95" i="4" s="1"/>
  <c r="G94" i="4"/>
  <c r="G93" i="4"/>
  <c r="G92" i="4"/>
  <c r="G91" i="4"/>
  <c r="G90" i="4"/>
  <c r="K90" i="4" s="1"/>
  <c r="G89" i="4"/>
  <c r="K89" i="4" s="1"/>
  <c r="K94" i="4" l="1"/>
  <c r="K99" i="4"/>
  <c r="K98" i="4"/>
  <c r="K97" i="4"/>
  <c r="K96" i="4"/>
  <c r="K93" i="4"/>
  <c r="K92" i="4"/>
  <c r="K91" i="4"/>
  <c r="G206" i="4" l="1"/>
  <c r="K206" i="4" l="1"/>
  <c r="S129" i="4" l="1"/>
  <c r="Q129" i="4"/>
  <c r="G177" i="4"/>
  <c r="G174" i="4"/>
  <c r="G176" i="4"/>
  <c r="G168" i="4"/>
  <c r="G167" i="4"/>
  <c r="K167" i="4" s="1"/>
  <c r="G180" i="4"/>
  <c r="G166" i="4"/>
  <c r="G165" i="4"/>
  <c r="K165" i="4" s="1"/>
  <c r="G164" i="4"/>
  <c r="K164" i="4" s="1"/>
  <c r="G178" i="4"/>
  <c r="K174" i="4" l="1"/>
  <c r="K177" i="4"/>
  <c r="K166" i="4"/>
  <c r="K180" i="4"/>
  <c r="K168" i="4"/>
  <c r="K178" i="4"/>
  <c r="G186" i="4"/>
  <c r="K186" i="4" s="1"/>
  <c r="G3" i="4" l="1"/>
  <c r="K3" i="4" s="1"/>
  <c r="G8" i="4"/>
  <c r="K8" i="4" s="1"/>
  <c r="G9" i="4"/>
  <c r="K9" i="4" s="1"/>
  <c r="G10" i="4"/>
  <c r="K10" i="4" s="1"/>
  <c r="G11" i="4"/>
  <c r="K11" i="4" s="1"/>
  <c r="G12" i="4"/>
  <c r="K12" i="4" s="1"/>
  <c r="G13" i="4"/>
  <c r="K13" i="4" s="1"/>
  <c r="G14" i="4"/>
  <c r="K14" i="4" s="1"/>
  <c r="G15" i="4"/>
  <c r="K15" i="4" s="1"/>
  <c r="G16" i="4"/>
  <c r="K16" i="4" s="1"/>
  <c r="G17" i="4"/>
  <c r="K17" i="4" s="1"/>
  <c r="G18" i="4"/>
  <c r="K18" i="4" s="1"/>
  <c r="G19" i="4"/>
  <c r="K19" i="4" s="1"/>
  <c r="G20" i="4"/>
  <c r="K20" i="4" s="1"/>
  <c r="G21" i="4"/>
  <c r="K21" i="4" s="1"/>
  <c r="G22" i="4"/>
  <c r="K22" i="4" s="1"/>
  <c r="G23" i="4"/>
  <c r="K23" i="4" s="1"/>
  <c r="G28" i="4"/>
  <c r="K28" i="4" s="1"/>
  <c r="G30"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9" i="4"/>
  <c r="G70" i="4"/>
  <c r="K70" i="4" s="1"/>
  <c r="G71" i="4"/>
  <c r="K71" i="4" s="1"/>
  <c r="G72" i="4"/>
  <c r="K72" i="4" s="1"/>
  <c r="G73" i="4"/>
  <c r="K73" i="4" s="1"/>
  <c r="G79" i="4"/>
  <c r="G80" i="4"/>
  <c r="G84" i="4"/>
  <c r="K84" i="4" s="1"/>
  <c r="G85" i="4"/>
  <c r="K85" i="4" s="1"/>
  <c r="G86" i="4"/>
  <c r="K86" i="4" s="1"/>
  <c r="G87" i="4"/>
  <c r="K87" i="4" s="1"/>
  <c r="G103" i="4"/>
  <c r="K103" i="4" s="1"/>
  <c r="G104" i="4"/>
  <c r="K104" i="4" s="1"/>
  <c r="G105" i="4"/>
  <c r="K105" i="4" s="1"/>
  <c r="G110" i="4"/>
  <c r="S111" i="4" s="1"/>
  <c r="G114" i="4"/>
  <c r="G115" i="4"/>
  <c r="G138" i="4"/>
  <c r="G139" i="4"/>
  <c r="K139" i="4" s="1"/>
  <c r="G142" i="4"/>
  <c r="K142" i="4" s="1"/>
  <c r="G143" i="4"/>
  <c r="K143" i="4" s="1"/>
  <c r="G147" i="4"/>
  <c r="G148" i="4"/>
  <c r="G149" i="4"/>
  <c r="G150" i="4"/>
  <c r="G151" i="4"/>
  <c r="G152" i="4"/>
  <c r="G153" i="4"/>
  <c r="G154" i="4"/>
  <c r="G158" i="4"/>
  <c r="K158" i="4" s="1"/>
  <c r="G159" i="4"/>
  <c r="K159" i="4" s="1"/>
  <c r="G160" i="4"/>
  <c r="K160" i="4" s="1"/>
  <c r="G169" i="4"/>
  <c r="G170" i="4"/>
  <c r="G171" i="4"/>
  <c r="G172" i="4"/>
  <c r="G173" i="4"/>
  <c r="G175" i="4"/>
  <c r="G179" i="4"/>
  <c r="G181" i="4"/>
  <c r="G182" i="4"/>
  <c r="G183" i="4"/>
  <c r="G184" i="4"/>
  <c r="G185" i="4"/>
  <c r="G187" i="4"/>
  <c r="G188" i="4"/>
  <c r="K188" i="4" s="1"/>
  <c r="G189" i="4"/>
  <c r="G190" i="4"/>
  <c r="G194" i="4"/>
  <c r="G195" i="4"/>
  <c r="G196" i="4"/>
  <c r="G199" i="4"/>
  <c r="G200" i="4"/>
  <c r="G201" i="4"/>
  <c r="G202" i="4"/>
  <c r="G203" i="4"/>
  <c r="G204" i="4"/>
  <c r="K204" i="4" s="1"/>
  <c r="G205" i="4"/>
  <c r="K205" i="4" s="1"/>
  <c r="G207" i="4"/>
  <c r="G208" i="4"/>
  <c r="G209" i="4"/>
  <c r="K209" i="4" s="1"/>
  <c r="G211" i="4"/>
  <c r="K211" i="4" s="1"/>
  <c r="G213" i="4"/>
  <c r="G218" i="4"/>
  <c r="K218" i="4" s="1"/>
  <c r="G219" i="4"/>
  <c r="G220" i="4"/>
  <c r="K220" i="4" s="1"/>
  <c r="K213" i="4" l="1"/>
  <c r="K30" i="4"/>
  <c r="K61" i="4"/>
  <c r="K62" i="4"/>
  <c r="K151" i="4"/>
  <c r="K179" i="4"/>
  <c r="K64" i="4"/>
  <c r="K208" i="4"/>
  <c r="K187" i="4"/>
  <c r="K63" i="4"/>
  <c r="K219" i="4"/>
  <c r="K183" i="4"/>
  <c r="K184" i="4"/>
  <c r="K182" i="4"/>
  <c r="K69" i="4"/>
  <c r="K114" i="4"/>
  <c r="K181" i="4"/>
  <c r="K189" i="4"/>
  <c r="K185" i="4"/>
  <c r="K153" i="4"/>
  <c r="K147" i="4"/>
  <c r="S116" i="4"/>
  <c r="K60" i="4"/>
  <c r="K59" i="4"/>
  <c r="K58" i="4"/>
  <c r="K57" i="4"/>
  <c r="K56" i="4"/>
  <c r="K55" i="4"/>
  <c r="K54" i="4"/>
  <c r="K53" i="4"/>
  <c r="K52" i="4"/>
  <c r="K51" i="4"/>
  <c r="K50" i="4"/>
  <c r="K49" i="4"/>
  <c r="K48" i="4"/>
  <c r="K47" i="4"/>
  <c r="K44" i="4"/>
  <c r="K40" i="4"/>
  <c r="K37" i="4"/>
  <c r="K46" i="4"/>
  <c r="K149" i="4"/>
  <c r="K43" i="4"/>
  <c r="K39" i="4"/>
  <c r="S155" i="4"/>
  <c r="S134" i="4"/>
  <c r="K45" i="4"/>
  <c r="K42" i="4"/>
  <c r="K41" i="4"/>
  <c r="K38" i="4"/>
  <c r="K190" i="4"/>
  <c r="S81" i="4"/>
  <c r="K80" i="4"/>
  <c r="K170" i="4"/>
  <c r="Q81" i="4"/>
  <c r="K202" i="4"/>
  <c r="K197" i="4"/>
  <c r="K173" i="4"/>
  <c r="K171" i="4"/>
  <c r="Q155" i="4"/>
  <c r="Q116" i="4"/>
  <c r="Q111" i="4"/>
  <c r="K65" i="4"/>
  <c r="K172" i="4"/>
  <c r="K169" i="4"/>
  <c r="K200" i="4"/>
  <c r="K195" i="4"/>
  <c r="K203" i="4"/>
  <c r="K201" i="4"/>
  <c r="K199" i="4"/>
  <c r="K196" i="4"/>
  <c r="K194" i="4"/>
  <c r="K154" i="4"/>
  <c r="K152" i="4"/>
  <c r="K150" i="4"/>
  <c r="K148" i="4"/>
  <c r="Q134" i="4"/>
  <c r="K115" i="4"/>
  <c r="K110" i="4"/>
  <c r="K79" i="4"/>
  <c r="Q191" i="4" l="1"/>
  <c r="S32" i="4"/>
  <c r="Q32" i="4"/>
  <c r="S100" i="4"/>
  <c r="S106" i="4"/>
  <c r="S74" i="4"/>
  <c r="S144" i="4"/>
  <c r="Q144" i="4"/>
  <c r="S161" i="4"/>
  <c r="Q161" i="4"/>
  <c r="Q74" i="4"/>
  <c r="Q100" i="4"/>
  <c r="Q4" i="4"/>
  <c r="S4" i="4"/>
  <c r="Q24" i="4"/>
  <c r="S24" i="4"/>
  <c r="Q106" i="4"/>
  <c r="S66" i="4"/>
  <c r="S191" i="4"/>
  <c r="Q66" i="4"/>
  <c r="Q227" i="4" l="1"/>
  <c r="S223" i="4"/>
  <c r="S227" i="4" s="1"/>
</calcChain>
</file>

<file path=xl/sharedStrings.xml><?xml version="1.0" encoding="utf-8"?>
<sst xmlns="http://schemas.openxmlformats.org/spreadsheetml/2006/main" count="1097" uniqueCount="291">
  <si>
    <t>NAZWA</t>
  </si>
  <si>
    <t>ILOŚĆ OPAKOWAŃ JEDNOSTKOWYCH</t>
  </si>
  <si>
    <t>NAZWA OPAKOWANIA JEDNOSTKOWEGO</t>
  </si>
  <si>
    <t>POJEMNOŚĆ OPAKOWANIA JEDNOSTKOWEGO</t>
  </si>
  <si>
    <t>MIANO OPAKOWANIA JEDNOSTKOWEGO</t>
  </si>
  <si>
    <t>ILOŚĆ OGÓŁEM</t>
  </si>
  <si>
    <t>MIANO OGÓŁEM</t>
  </si>
  <si>
    <t>UWAGI</t>
  </si>
  <si>
    <t>CENA JEDNOSTKOWA NETTO</t>
  </si>
  <si>
    <t>cena całkowita netto</t>
  </si>
  <si>
    <t>vat</t>
  </si>
  <si>
    <t>op.</t>
  </si>
  <si>
    <t>oznaczeń</t>
  </si>
  <si>
    <t>Wymagania: 1. produkty oznaczone znakiem CE
2. certyfikat jakości 
3. instrukcja w języku polskim</t>
  </si>
  <si>
    <t>buteleczka</t>
  </si>
  <si>
    <t>ml</t>
  </si>
  <si>
    <t>zestaw</t>
  </si>
  <si>
    <t>zestawów</t>
  </si>
  <si>
    <t>Lateks Salmonella – odczynnik lateksowy poliwalentny B-E i G</t>
  </si>
  <si>
    <t>Surowica Salmonella dla antyg Vi</t>
  </si>
  <si>
    <t>Surowica Shigella boydii  12-15</t>
  </si>
  <si>
    <t>Surowica Salmonella dla antyg Hv</t>
  </si>
  <si>
    <t>Surowica Salmonella dla antyg CO</t>
  </si>
  <si>
    <t>Surowica Salmonella dla antyg H6</t>
  </si>
  <si>
    <t>Surowica Salmonella dla antyg Hf</t>
  </si>
  <si>
    <t>Surowica Salmonella dla antyg DO</t>
  </si>
  <si>
    <t>Surowica Salmonella dla antyg 09</t>
  </si>
  <si>
    <t>Surowica Salmonella dla antyg Hp</t>
  </si>
  <si>
    <t>Surowica Salmonella dla antyg Hq</t>
  </si>
  <si>
    <t>Surowica Salmonella dla antyg Hs</t>
  </si>
  <si>
    <t>Surowica Salmonella dla antyg Ht</t>
  </si>
  <si>
    <t>Surowica Salmonella dla antyg. BO</t>
  </si>
  <si>
    <t>Surowica Salmonella dla antyg Hm</t>
  </si>
  <si>
    <t>Surowica Salmonella dla antyg HM</t>
  </si>
  <si>
    <t>Surowica Salmonella dla antyg i</t>
  </si>
  <si>
    <t>Echinococcus granulosus IgG ELISA</t>
  </si>
  <si>
    <t>Echinococcus multilocularis IgG ELISA</t>
  </si>
  <si>
    <t>Echinococcus IgG Western blot</t>
  </si>
  <si>
    <t>Borelioza IgM Elisa</t>
  </si>
  <si>
    <t>Rida-QUICK Norowirus - immunochromatograficzny test kasetkowy do wykrywania Norowirusów w próbkach kału ludzkiego</t>
  </si>
  <si>
    <t>Enterolert_E 100 ml
Porcjowane podłoża do wykrywania/oznaczania liczby  enterokoków</t>
  </si>
  <si>
    <t>Colilert-18 Porcjowane podłoża dowykrywania/oznaczania liczby bakterii grupy coli i E.coli</t>
  </si>
  <si>
    <t>Pseudalert 100 ml
Porcjowane podłoża do oznaczania liczby Pseudomonas aeruginosa</t>
  </si>
  <si>
    <t>Tacki Quanti Tray 2000; 97 dołków do zliczania bakterii;  zakres zliczania 1÷2419 cfu/100ml</t>
  </si>
  <si>
    <t>Buteleczki ze środkiem przeciw pienieniu; sterylne; wykonane z polistyrenu</t>
  </si>
  <si>
    <t>DSM - gotowy  rozcieńczalnik w probówkach o pojemności  zgodnej z normą PN EN ISO 9308-3:2002</t>
  </si>
  <si>
    <t xml:space="preserve">sztuk </t>
  </si>
  <si>
    <t xml:space="preserve"> na każdym opakowaniu jednostkowym nazwa testu, numer serii i data ważności</t>
  </si>
  <si>
    <t>Gotowe sterylne mikropłytki z 96 studzienkami o pojemności 350 µl, płaskodenne nie fluoryzujące z podłożem MUG/EC – Escherichia coli w zestawie ze sterylną przylegającą taśmą do przykrycia mikropłytek zgodnie z normą PN EN ISO 9308-3:2002</t>
  </si>
  <si>
    <t>Gotowe sterylne mikropłytki z 96 studzienkami o pojemności 350 µl, płaskodenne nie fluoryzujące z podłożem MUD– Enterococcus; w zestawie ze sterylną przylegającą taśmą do przykrycia mikropłytek zgodnie z normą PN EN ISO 7899-1:2002</t>
  </si>
  <si>
    <t xml:space="preserve"> Krążki bibułowe nasączone różnymi antybiotykami do wykonywania antybiogramów metodą dyfuzyjno-krążkową; każdy krążek musi zawierać miezynarodowe, niezmieniające się oznczenia i steżenie antybiotyku zgodne z zaleceniami EUCAST i CLSI</t>
  </si>
  <si>
    <t>Osocze królicze liofilizowane do wykrywania in vitro obecności koagulazy wolnej i związanej</t>
  </si>
  <si>
    <t>minimum 24 cechy biochemiczne, inkubacja testów 18-24 godz. w war. tlenowych dla pał. fermentującychi 48h dla niefermentujących</t>
  </si>
  <si>
    <t xml:space="preserve">ozn. </t>
  </si>
  <si>
    <t xml:space="preserve">Test biochemiczny do identyfikacji pałeczek Listeria  izolowanych z prób klinicznych i żywności (MICROBACT Listeria) </t>
  </si>
  <si>
    <t xml:space="preserve">minimum 12 cech biochemicznych w tym wykrywanie hemolizy, inkubacja testów w 2 opcjach: 4 godz. Jako test szybki oraz 18-24 godz. w war. tlenowych </t>
  </si>
  <si>
    <t>Hemolizyna do MICROBACT Listeria</t>
  </si>
  <si>
    <t>Test lateksowy do oznaczania grup paciorkowców (streptococcal grouping kit)</t>
  </si>
  <si>
    <t>zestaw zawierający: reagent grupy A; B; C; D; F; G, lateks kontrolny, enzym ekstrakcyjny, płytki z polami badań, pałeczki</t>
  </si>
  <si>
    <t xml:space="preserve">                                                                                                                                                                                                                                                                                                                                                                                                                                                                                                </t>
  </si>
  <si>
    <t>Antygen kontrolny  Rida Quick Norowirus</t>
  </si>
  <si>
    <t xml:space="preserve">op. </t>
  </si>
  <si>
    <t>Szybki test identyfikujący S.aureus do oznaczania clumping-factor (test  gronkowcowy, lateksowy)</t>
  </si>
  <si>
    <t>test aglutynacyjny do wykrywania białka A i koagulazy związanej gronkowców wyhodowanych na pożywkach selektywnych (Baird-Parker) i nieselektywnych ; zestaw zawierający: odzcynniki lateksowy, odczynnik kontrolny; kartoniki testowe</t>
  </si>
  <si>
    <t>Reagenty do testu MiCROBACT A+B</t>
  </si>
  <si>
    <t>TERMIN WAŻNOŚCI W MIESIĄCACH</t>
  </si>
  <si>
    <t>Krążki ONPG zgodne z PN-EN ISO 6579</t>
  </si>
  <si>
    <t xml:space="preserve"> Zestaw powinien zawierać: indywidualnie pakowane kasetki testu do wykrywania antygenów genotyp  I i II Norowirusa oraz wszystkie odczynniki i akcesoria niezbędne do wykonania testu; cechy testy: czułość nie mniej niż 92%, swoistość nie mniej niż 98%,
</t>
  </si>
  <si>
    <t>Surowica  Salmonella dla antyg Hu</t>
  </si>
  <si>
    <t>Borelioza IgG Elisa</t>
  </si>
  <si>
    <t>Toxocara canis IgG ELISA</t>
  </si>
  <si>
    <t>Yersinia enterocolitica/ pseudotuberculosis IgG</t>
  </si>
  <si>
    <t>Yersinia enterocolitica/ pseudotuberculosis IgM</t>
  </si>
  <si>
    <t>Giardia intestinalis ELISA</t>
  </si>
  <si>
    <t>Herpes simplex 1,2 IgG</t>
  </si>
  <si>
    <t>Herpes simplex 1,2 IgM</t>
  </si>
  <si>
    <t>Enterowirusy IgG</t>
  </si>
  <si>
    <t>Ospa IgG</t>
  </si>
  <si>
    <t>Enterowirusy IgM</t>
  </si>
  <si>
    <t>Krztusiec IgA</t>
  </si>
  <si>
    <t>Krztusiec IgG</t>
  </si>
  <si>
    <t>Krztusiec IgM</t>
  </si>
  <si>
    <t>Ospa IgM</t>
  </si>
  <si>
    <t>szt.</t>
  </si>
  <si>
    <t>Wieloparametrowe wskaźniki chemiczne (paski) do sterylizacji parą wodną w temperaturze 121°C 15'</t>
  </si>
  <si>
    <t>sztuk</t>
  </si>
  <si>
    <t>sztuka</t>
  </si>
  <si>
    <t>Wymagania: certyfikat jakości lub świadectwo dopuszczenia do obrotu produktu medycznego
- terminy dostaw wskaźników po wcześniejszym zamówieniu przez WSSE.</t>
  </si>
  <si>
    <t>Sporal S - testy do kontroli skuteczności sterylizacji suchym gorącym  powietrzem zawierający Bacillus subtilis lub Bacillus atropheus</t>
  </si>
  <si>
    <t>Wymagania: certyfikat jakości lub świadectwo dopuszczenia do obrotu produktu medycznego, terminy dostaw wskaźników po wcześniejszym zamówieniu przez WSSE</t>
  </si>
  <si>
    <t>Sporal A zawierający Geobacillus stearothermophilus do kontroli skuteczności sterylizacji parą wodną w nadciśnieniu</t>
  </si>
  <si>
    <t>Wymagania: _x000D_
1. produkty oznaczone znakiem CE_x000D_
2. certyfikat jakości_x000D_
3. instrukcja w języku  polskim</t>
  </si>
  <si>
    <t>Colilert 100 ml
Porcjowane podłoża do badania w kierunku bakterii grupy coli i E.coli</t>
  </si>
  <si>
    <t>Odczynnik NIN</t>
  </si>
  <si>
    <t>ampułka</t>
  </si>
  <si>
    <t>ampułki</t>
  </si>
  <si>
    <t>Certyfikat jakości / świadectwo dopuszczenia do obrotu
- zestawy do identyfikacji i odczynniki do tych zestawów muszą pochodzić od jednego producenta
- instrukcje w j. polskim
- termin dostawy – po wcześniejszym zamówieniu przez WSSE Szczecin</t>
  </si>
  <si>
    <t>Plazma królicza á 3,5 ml amp.</t>
  </si>
  <si>
    <t>Odczynnik ZYM A do zestawu identyfikacyjnego Staphylococcus</t>
  </si>
  <si>
    <t>Odczynnik ZYM B do zestawu identyfikacyjnego Staphylococcus</t>
  </si>
  <si>
    <t>Odczynnik JAMES</t>
  </si>
  <si>
    <t>Generator do hodowli bakterii w warunkach mikroaerofilnych na 2,5 l (Genbox microaer)</t>
  </si>
  <si>
    <t>Odczynnik FB</t>
  </si>
  <si>
    <t>Odczynnik NIT 1 + NIT 2</t>
  </si>
  <si>
    <t>Katalaza amp. á 5 ml</t>
  </si>
  <si>
    <t>Odczynnik TDA</t>
  </si>
  <si>
    <t>Plazma królicza á 0,5 ml amp. (1 op= 8 amp.)</t>
  </si>
  <si>
    <t>NaCl 0,85% Medium 2 ml</t>
  </si>
  <si>
    <t>ampułek</t>
  </si>
  <si>
    <t>NaCl 0,85% Medium 5 ml</t>
  </si>
  <si>
    <t>Zestaw do identyfikacji pałeczek z rodziny Enterobacteriaceae składający się z 20 mikroprobówek (pakowane po 1 pasku identyfikacyjnym)</t>
  </si>
  <si>
    <t>Zestaw do identyfikacji Listeria składający się z 10 mikroprobówek (pakowane po 1 pasku identyfikacyjnym)</t>
  </si>
  <si>
    <t>Zestaw do identyfikacji bakterii z rodziny Enterobacteriacae w ciągu 4 godzin</t>
  </si>
  <si>
    <t>Zestaw do identyfikacki Staphylococcus składajacy się z 20 mikroprobówek (pakowane po 1 pasku identyfikacyjnym)</t>
  </si>
  <si>
    <t>Zestaw do identyfikacji Streptococcus składający się z 20 mikroprobówek (pakowane po 1 pasku identyfikacyjnym)</t>
  </si>
  <si>
    <t>cena całkowita brutto</t>
  </si>
  <si>
    <t>lp</t>
  </si>
  <si>
    <t>SUMA</t>
  </si>
  <si>
    <t>SUMA OPAKOWAŃ JEDNOSTKOWYCH</t>
  </si>
  <si>
    <t>OLS</t>
  </si>
  <si>
    <t>OLKP</t>
  </si>
  <si>
    <t>OLKO</t>
  </si>
  <si>
    <t>OLSZ</t>
  </si>
  <si>
    <t>Odczynnik monowalentny O26 lateksu EPEC</t>
  </si>
  <si>
    <t>Antygen kontrolny C do lateksu EPEC</t>
  </si>
  <si>
    <t>Antygen kontrolny A do lateksu EPEC</t>
  </si>
  <si>
    <t>Antygen kontrolny B do lateksu EPEC</t>
  </si>
  <si>
    <t>Odczynnik monowalentny O111 do lateksu EPEC</t>
  </si>
  <si>
    <t>Odczynnik monowalentny O119 do lateksu EPEC</t>
  </si>
  <si>
    <t>Odczynnik monowalentny O127 do lateksu EPEC</t>
  </si>
  <si>
    <t>Odczynnik monowalentny O55 do lateksu EPEC</t>
  </si>
  <si>
    <t>Odczynnik monowalentny O86 do lateksu EPEC</t>
  </si>
  <si>
    <t>Odczynnik monowalentny O124 do lateksu EPEC</t>
  </si>
  <si>
    <t>Odczynnik monowalentny O125 do lateksu EPEC</t>
  </si>
  <si>
    <t>Odczynnik monowalentny O126 do lateksu EPEC</t>
  </si>
  <si>
    <t>Odczynnik monowalentny O128 do lateksu EPEC</t>
  </si>
  <si>
    <t>Odczynnik monowalentny O142 do lateksu EPEC</t>
  </si>
  <si>
    <t xml:space="preserve"> Test immunochromatograficzny (kasetkowy) do wykrywania antygenu norowirusa, test jakościowy, do wykrywania genogrup I, II, certyfikat dopuszczenia do użytkowania medycznego, instrukcja w języku polskim,</t>
  </si>
  <si>
    <t>ozn</t>
  </si>
  <si>
    <t xml:space="preserve">test do identyfikacji grypy metodą Real – time PCR, wykrywające grypę A/ B, z wymazów z gardła i nosa, test kompletny zawierając wszystkie odczynniki do przygotowania miksu do reakcji PCR </t>
  </si>
  <si>
    <t>test do identyfikacji grypy metodą Real – time PCR, wykrywający grypę AH1N1 pandemiczny i AH3N2 z wymazów z gardła i nosa, test kompletny zawierając wszystkie odczynniki do przygotowania miksu do reakcji PCR</t>
  </si>
  <si>
    <t>Surowica Salmonella dla antyg. 04</t>
  </si>
  <si>
    <t>Surowica  Salmonella dla antyg 01,3,19</t>
  </si>
  <si>
    <t xml:space="preserve">Odczynnik do wykrywania oksydazy cytochromowej </t>
  </si>
  <si>
    <t>Olej mineralny do testów mikroprobówkowych poj. 125 ml</t>
  </si>
  <si>
    <t>szt</t>
  </si>
  <si>
    <r>
      <t xml:space="preserve">Test konkurencyjny immunoenzymatyczny do ilościowego oznaczania </t>
    </r>
    <r>
      <rPr>
        <b/>
        <sz val="12"/>
        <rFont val="Calibri"/>
        <family val="2"/>
        <charset val="238"/>
      </rPr>
      <t>zearalenonu</t>
    </r>
    <r>
      <rPr>
        <sz val="12"/>
        <rFont val="Calibri"/>
        <family val="2"/>
        <charset val="238"/>
      </rPr>
      <t xml:space="preserve"> w zbożach i produktach zbożowych, paszach, oraz piwie</t>
    </r>
  </si>
  <si>
    <r>
      <t xml:space="preserve">Sandwichowy test immunoenzymatyczny do ilościowego oznaczania </t>
    </r>
    <r>
      <rPr>
        <b/>
        <sz val="12"/>
        <rFont val="Calibri"/>
        <family val="2"/>
        <charset val="238"/>
      </rPr>
      <t>gliadyn</t>
    </r>
    <r>
      <rPr>
        <sz val="12"/>
        <rFont val="Calibri"/>
        <family val="2"/>
        <charset val="238"/>
      </rPr>
      <t xml:space="preserve"> i odpowiadających prolamin w próbkach surowej i nieprzetworzonej żywności</t>
    </r>
  </si>
  <si>
    <r>
      <rPr>
        <b/>
        <sz val="12"/>
        <rFont val="Calibri"/>
        <family val="2"/>
        <charset val="238"/>
      </rPr>
      <t>Roztwór koktajlowy</t>
    </r>
    <r>
      <rPr>
        <sz val="12"/>
        <rFont val="Calibri"/>
        <family val="2"/>
        <charset val="238"/>
      </rPr>
      <t xml:space="preserve"> do przygotowania próbek żywności przed ilościowym oznaczeniem gliadyny na sandwiczowym teście immunoenzymatycznym </t>
    </r>
  </si>
  <si>
    <r>
      <t xml:space="preserve">Test konkurencyjny immunoenzymatyczny do ilościowego oznaczania </t>
    </r>
    <r>
      <rPr>
        <b/>
        <sz val="12"/>
        <rFont val="Calibri"/>
        <family val="2"/>
        <charset val="238"/>
      </rPr>
      <t>aflatoksyny B1, B2, G1, G2</t>
    </r>
    <r>
      <rPr>
        <sz val="12"/>
        <rFont val="Calibri"/>
        <family val="2"/>
        <charset val="238"/>
      </rPr>
      <t xml:space="preserve"> w zbożach i paszach</t>
    </r>
  </si>
  <si>
    <r>
      <t xml:space="preserve">Test konkurencyjny immunoenzymatyczny do ilościowego oznaczania </t>
    </r>
    <r>
      <rPr>
        <b/>
        <sz val="12"/>
        <rFont val="Calibri"/>
        <family val="2"/>
        <charset val="238"/>
      </rPr>
      <t>aflatoksyny B1</t>
    </r>
    <r>
      <rPr>
        <sz val="12"/>
        <rFont val="Calibri"/>
        <family val="2"/>
        <charset val="238"/>
      </rPr>
      <t>, w zbożach i przetworach zbożowych oraz paszach</t>
    </r>
  </si>
  <si>
    <r>
      <t xml:space="preserve">Test enzymatyczny do ilościowego oznaczania </t>
    </r>
    <r>
      <rPr>
        <b/>
        <sz val="12"/>
        <rFont val="Calibri"/>
        <family val="2"/>
        <charset val="238"/>
      </rPr>
      <t>azotanów i azotynów</t>
    </r>
    <r>
      <rPr>
        <sz val="12"/>
        <rFont val="Calibri"/>
        <family val="2"/>
        <charset val="238"/>
      </rPr>
      <t xml:space="preserve"> w mięsie i przetworach mięsnych</t>
    </r>
  </si>
  <si>
    <r>
      <t>1. Test wykrywający antygen GSA 65  (swoisty antygen Giardia) w próbkach kału.
2. Limit detekcji nie gorszy niż 3,9 ng białka GSA 65 na ml.
3. Zestaw 96 oznaczeń.
4. Kontrole: negatywna i pozytywna gotowe do użycia.
5. Pojemność kontroli negatywnej i pozytywnej nie mniej niż 4 ml.
6. Pojemność koniugatu nie mniej niż 25 ml.
7. Inkubacja mikropłytki w temperaturze 20-25C.
8.  Odczyt absorbancji przy długości fali 450/620 nm.
9. Możliwość odczytu wizualnego.
10. Możliwość przechowywania świeżych prób kału do badania co najmniej 48 godzin w temp. 4°C(±2</t>
    </r>
    <r>
      <rPr>
        <sz val="10"/>
        <color indexed="8"/>
        <rFont val="Czcionka tekstu podstawowego"/>
        <charset val="238"/>
      </rPr>
      <t>°</t>
    </r>
    <r>
      <rPr>
        <sz val="10"/>
        <color indexed="8"/>
        <rFont val="Calibri"/>
        <family val="2"/>
        <charset val="238"/>
      </rPr>
      <t>C) od momentu pobrania.
11. Możliwość badania próbek kału utrwalonych 10% formaliną.
12. Możliwość badania próbek kału utrwalonych SAF.
13. Możliwość przechowywania próbek kału utrwalonego 10% formaliną do badania co najmniej 2 miesiące w temp. 4°C(±2</t>
    </r>
    <r>
      <rPr>
        <sz val="10"/>
        <color indexed="8"/>
        <rFont val="Czcionka tekstu podstawowego"/>
        <charset val="238"/>
      </rPr>
      <t>°</t>
    </r>
    <r>
      <rPr>
        <sz val="10"/>
        <color indexed="8"/>
        <rFont val="Calibri"/>
        <family val="2"/>
        <charset val="238"/>
      </rPr>
      <t>C) od momentu pobrania.
14. Możliwość przechowywania próbek kału utrwalonego SAF do badania co najmniej 2 miesiące w temp. 4°C(±2</t>
    </r>
    <r>
      <rPr>
        <sz val="10"/>
        <color indexed="8"/>
        <rFont val="Czcionka tekstu podstawowego"/>
        <charset val="238"/>
      </rPr>
      <t>°</t>
    </r>
    <r>
      <rPr>
        <sz val="10"/>
        <color indexed="8"/>
        <rFont val="Calibri"/>
        <family val="2"/>
        <charset val="238"/>
      </rPr>
      <t>C) od momentu pobrania.
15. Możliwość przechowywania próbek kału do badania w temperaturze od -20</t>
    </r>
    <r>
      <rPr>
        <sz val="10"/>
        <color indexed="8"/>
        <rFont val="Czcionka tekstu podstawowego"/>
        <charset val="238"/>
      </rPr>
      <t>°</t>
    </r>
    <r>
      <rPr>
        <sz val="10"/>
        <color indexed="8"/>
        <rFont val="Calibri"/>
        <family val="2"/>
        <charset val="238"/>
      </rPr>
      <t>C do -30</t>
    </r>
    <r>
      <rPr>
        <sz val="10"/>
        <color indexed="8"/>
        <rFont val="Czcionka tekstu podstawowego"/>
        <charset val="238"/>
      </rPr>
      <t>°</t>
    </r>
    <r>
      <rPr>
        <sz val="10"/>
        <color indexed="8"/>
        <rFont val="Calibri"/>
        <family val="2"/>
        <charset val="238"/>
      </rPr>
      <t>C.
16. Możliwość badania próbek kału uzyskanych z wymazów z odbytu i pieluszek.
17. Paski mikropłytki łamane (dzielone studzienki reakcyjne).
1. Certyfikat CE/deklaracja zgodności dla wszystkich testów. 
2. Dołączone do oferty instrukcje wykonania w języku polskim (procedura wykonania, skład  zestawu itp) płyta CD lub wersja papierowa.
3. Dołączone do oferty charakterystykę testów (czułość, specyficzność, ilość dołków  przeznaczonych na kontrolę, blank, badane próby). 
4. W testach określających dwa lub więcej typów przeciwciał (np. IgG, IgM oraz awidność IgG) musi być jeden producent i dostawca wszystkich klas. Cena poszczególnych testów będzie rozpatrywana łącznie dla wszystkich klas.
5. Zaprogramowanie i wprowadzenie przez Przedstawiciela firmy testów do badań immunoenzymatycznych ELISA. Pisemne zapewnienie wprowadzenia programów testów do POSIADANYCH PRZEZ WSSE PROGRAMÓW BADAWCZYCH W KOMPUTERZE nie w czytniku!. 
6. Zapewnienie bezpłatnych konsultacji wykonywanych badań, bezpłatne szkolenia w tym zakresie.
7. Wykonanie badań winno być możliwe na następującej aparaturze:
• inkubator PST 60HL
• płuczka mikropłytek Atlantis
• czytnik mikropłytek Expert Plus połączony i skoordynowany z komputerem, sterowany przez program MikroWin 2000, który dokonuje odczytu, oblicza, analizuje i zapamiętuje wyniki.
• inkubator Stat Fax – 2200 
• płuczka Biosan 
• czytnik Bio Tek Elx 800 połączony i skoordynowany z komputerem, sterowany przez program GEN 5 ELISA V1.00.14, który dokonuje odczytu testu, oblicza, analizuje i zapamiętuje wyniki</t>
    </r>
  </si>
  <si>
    <t xml:space="preserve">Wymagania: spełaniające wymogi klasy D wg normy EN 867-1 i klasy 4 wg normy ISO 11140-1; wykonane z surowca  umożliwiającego opisanie i archiwizację w formie pojedynczych arkuszy bez kleju, monitorowanie temperatury i czasu; certyfikat jakości lub świadectwo dopuszczenia do obrotu produktu medycznego
- terminy dostaw wskaźników po wcześniejszym zamówieniu przez WSSE. </t>
  </si>
  <si>
    <t>PAKIET NR 2 LATEKSY DO DIAGNOSTYKI E. COLI</t>
  </si>
  <si>
    <t>Surowica Salmonella dla antyg. A0</t>
  </si>
  <si>
    <t>Surowica Salmonella dla antyg 046</t>
  </si>
  <si>
    <t>Zestaw do identyfikacji Campylobacter (paski biochemiczne + odczynniki niezbędne do wykonania odczytu)</t>
  </si>
  <si>
    <t>rolka</t>
  </si>
  <si>
    <t>Wymagania: certyfikat jakości lub świadectwo dopuszczenia do obrotu produktu medycznego
- terminy dostaw wskaźników po wcześniejszym zamówieniu przez WSSE</t>
  </si>
  <si>
    <t>Produkty oznaczone znakiem CE. Certyfikat jakości/świadectwo dopuszczenia do obrotu. Odczynniki kontrolne w zestawach, numer serii na opakowaniu, data ważności (miesiąc, rok).Objętość kropli dozującej z zakraplacza w przedziale 25-27µl. Płytki w zestawie szklane. Nie dopuszcza się zmiany producenta towaru w trakcie realizacji dostaw.</t>
  </si>
  <si>
    <r>
      <t xml:space="preserve">Produkty oznaczone znakiem CE, wpis do rejestru wyrobów medycznych, certyfikat jakości / świadectwo dopuszczenia do obrotu, termin ważności min. 12 mies. Od momentu dostarczenia do Stacji, numer serii na każdym opakowaniu, data ważności (miesiąc i rok) na każdym opakowaniu, termin realizacji zamówienia po wcześniejszym zamówieniu przez WSSE. </t>
    </r>
    <r>
      <rPr>
        <b/>
        <sz val="12"/>
        <color indexed="8"/>
        <rFont val="Calibri"/>
        <family val="2"/>
        <charset val="238"/>
      </rPr>
      <t>Cały asortyment z tego pakietu (wszystkie surowice) musi pochodzić od jednego producenta. Surowice w oryginalnych opakowaniach producenta. Kroplomierz szklany o stożkowym, zwężającym się końcu.</t>
    </r>
  </si>
  <si>
    <t>opakowań</t>
  </si>
  <si>
    <t>Paski nasączone octanem indoksylu</t>
  </si>
  <si>
    <t>Paski z hipuranem sodu + odczynnik</t>
  </si>
  <si>
    <t>Wieloparametrowe wskaźniki chemiczne (paski) do sterylizacji parą wodną w temperaturze 134°C 30'</t>
  </si>
  <si>
    <t>Borelioza IgG Western blot (immunoblot)</t>
  </si>
  <si>
    <t>Borelioza IgM Western blot (immunoblot)</t>
  </si>
  <si>
    <t>PAKIET NR 1 KRĄŻKI Z ANTYBIOTYKAMI</t>
  </si>
  <si>
    <t>OGÓŁEM</t>
  </si>
  <si>
    <t>2+2</t>
  </si>
  <si>
    <t>Odczynniki do barwienia preparatów metodą Grama</t>
  </si>
  <si>
    <t>Surowica Shigella sonnei I i II</t>
  </si>
  <si>
    <t>Odra w klasie IgG</t>
  </si>
  <si>
    <t>Test kasetkowy immunochromatograficzny do jednoczesnego wykrywania rotawirusów i adenowirus w próbkach kału</t>
  </si>
  <si>
    <t xml:space="preserve"> Test immunochromatograficzny (kasetkowy) do wykrywania rota i adenowirusów w próbkach kału, certyfikat dopuszczenia do użytkowania medycznego, instrukcja w języku polskim,</t>
  </si>
  <si>
    <t xml:space="preserve"> Test immunochromatograficzny (kasetkowy) do wykrywania astrowirusów w kale, certyfikat dopuszczenia do użytkowania medycznego, instrukcja w języku polskim,</t>
  </si>
  <si>
    <t>Test do badania obecności norowirusów 1/2 w próbkach kału ludzkiego. Test immunochromatograficzny (kasetkowy) do wykrywania antygenu norowirusa, test jakościowy, do wykrywania genogrup (I, II)</t>
  </si>
  <si>
    <t>Test immunochromatograficzny wykrywający Rota i Adenowirusa w próbkach kału ludzkiego</t>
  </si>
  <si>
    <t>Test immunochromatograficzny wykrywający Astrowirusy w próbkach kału ludzkiego</t>
  </si>
  <si>
    <t>Koncentrat środka przeciw pienieniu próbki wody</t>
  </si>
  <si>
    <t>1. Test służący do wykrywania przeciwciał IgG przeciwko Toxocara canis w surowicy ludzkiej.
2. Zestaw 96 oznaczeń.
3. Odczynniki po otwarciu stabilne do daty ważności umieszczonej na poszczególnych reagentach.
4. Kontrole: negatywna, cut-off i pozytywna gotowe do użycia
5. Pojemność kontroli negatywnej nie mniej niż 2ml.
6. Pojemność kontroli pozytywnej nie mniej niż 2ml.
7. Pojemność kontroli cut-off nie mniej niż 3 ml.
8. Inkubacja z surowicami kontrolnymi i surowicami badanymi nie mniej niż 60 minut.
9. Inkubacja z koniugatem nie mniej niż 30 minut.
10. Inkubacja z substratem nie mniej niż 15 minut.
11. Odczyt absorbancji przy długości fali 450/620nm.
12. Możliwość przechowywania świeżych prób surowicy w temp.4°C+/-2°C przez co najmniej 5 dni od momentu pobrania.
13. Paski mikropłytki łamane (dzielone studzienki reakcyjne).
1. Certyfikat CE/deklaracja zgodności dla wszystkich testów. 
2. Dołączone do oferty instrukcje wykonania w języku polskim (procedura wykonania, skład  zestawu itp) płyta CD lub wersja papierowa.
3. Dołączone do oferty charakterystykę testów (czułość, specyficzność, ilość dołków  przeznaczonych na kontrolę, blank, badane próby). 
4. W testach określających dwa lub więcej typów przeciwciał (np. IgG, IgM) musi być jeden producent i dostawca wszystkich klas. Cena poszczególnych testów będzie rozpatrywana łącznie dla wszystkich klas.Zaprogramowanie i  wprowadzenie przez Przedstawiciela firmy testów do badań immunoenzymatycznych ELISA. Pisemne zapewnienie wprowadzenia programów testów do POSIADANYCH PRZEZ WSSE PROGRAMÓW BADAWCZYCH W KOMPUTERZE nie w czytniku!. 
6. Zapewnienie bezpłatnych konsultacji wykonywanych badań, bezpłatne szkolenia w tym zakresie.
7. Wykonanie badań winno być możliwe na następującej aparaturze:
• inkubator PST 60HL
• płuczka mikropłytek Atlantis
• czytnik mikropłytek Expert Plus połączony i skoordynowany z komputerem, sterowany przez program MikroWin 2000, który dokonuje odczytu, oblicza, analizuje i zapamiętuje wyniki.
• inkubator Stat Fax – 2200 
• płuczka Biosan 
• czytnik Bio Tek Elx 800 połączony i skoordynowany z komputerem, sterowany przez program GEN 5 ELISA V1.00.14, który dokonuje odczytu testu, oblicza, analizuje i zapamiętuje wyniki</t>
  </si>
  <si>
    <t>Test paskowy do wykrywania bakteryjnej oksydazy cytochromowej</t>
  </si>
  <si>
    <t>Wzorzec zabarwienia QUANTI-TRAY 2000 Colilert end Colilert - 18</t>
  </si>
  <si>
    <t>Zestaw do hodowli bakterii w warunkach mikroaerofilnych - komplet woreczki + generator (Genbag microaer)</t>
  </si>
  <si>
    <t>Zestaw do hodowli bakterii w warunkach beztlenowych - komplet woreczki + generator (Genbag anaer)</t>
  </si>
  <si>
    <t>Test z wykorzystaniem przeciwciał specyficznych dla zearalenonu na fazie stałej (immunoenzymatyczna metoda konkurencyjna), Czułość testu ok. 0,05 µg/kg; Granica wykrywalności w zbożach i produktach zbożowych ok. 1,75 µg/kg; piwie ok. 0,25 µg/kg; Średni odzysk w produktach zbożowych /paszach ok. 80 %; • Współczynnik zmienności (CV) nie więcej niż 15 %;
• Reakcje krzyżowe:
Zearalenon - 100 %
α – zearalenol  -ok. 41,6 %
Zearalanol  - ok. 27,7 %
β - zearalenol - ok. 13,8 %
• 6 roztworów standardowych o stężeniu: 0 µg/kg; 0,05 µg/kg; 0,15 µg/kg; 0,45 µg/kg, 1,35 µg/kg; 4,05 µg/kg zearalenonu w roztworze wodnym gotowe do użycia;
• 1 mikropłytkę z 96 studzienkami pokrytymi przeciwciałami przechwytującymi; (R1401)</t>
  </si>
  <si>
    <t xml:space="preserve">Sandwichowy test immunoenzymatyczny do ilościowego oznaczania prolamin z pszenicy (gliadyna), żyta (sekalina) i jęczmienia (hordeina) w próbkach nieprzetworzonych, takich jak mąki (gryczana, ryżowa, kukurydziana, owsiana) i przetworzonych takich jak makarony, gotowe posiłki, wypieki, kiełbasy, napoje i lody spełniający wymagania
• Zwalidowany i objęty certyfikatem Performance Tested Metod instytutu badawczego AOAC;
• Zawierający monoklonalne przeciwciała R5 reagujące z gliadyną z pszenicy i z odpowiadającymi prolaminami z żyta i jęczmienia;
• Czułość testu ok. 1,5 ppm (3 ppm glutenu);
• Granica wykrywalności 1,5 ppm (3 ppm glutenu);
• Granica oznaczalności 2,5 ppm (5 ppm glutenu);
• Współczynnik odzysku w zależności od matrycy od 90 - 115 %; 
• 6 roztworów standardowych gliadyny o stężeniu: 0 ppm, 5 ppm, 10 ppm, 20 ppm, 40 ppm, 80 ppm w roztworze wodnym;
• 1 mikropłytkę z 96 studzienkami pokrytymi monoklonalnymi przeciwciałami R5 reagującymi z gliadyną z pszenicy i z odpowiadającymi prolaminami z żyta i jęczmienia;
• Brak reaktywności krzyżowej dla owsa, kukurydzy, ryżu, kaszy, gryki, amarantu  (R7001)
</t>
  </si>
  <si>
    <t>Roztwór koktajlowy do przygotowania próbek żywności zgodnie z protokołem AOAC przed ilościowym oznaczeniem gliadyny na sandwiczowym teście immunoenzymatycznym. (R 7006)</t>
  </si>
  <si>
    <t>Test z wykorzystaniem przeciwciał swoistych dla deoksyniwalenolu na fazie stałej (immunoenzymatyczna metoda konkurencyjna); Czułość testu ok. 3,7 µg/kg; Granica wykrywalności w zbożach i produktach zbożowych ok. 18,5 µg/kg; Średni odzysk: 85 – 110 %; Reakcje krzyżowe:
Deoksyniwalenol - 100 %
3- acetylodeoksyniwalenol         &gt; 100 %
Niwalenol  - ok. 4 %
Fusarenon X    &lt; 1 %
Toksyna T-2    &lt; 1 %; • 5 roztworów standardowych o stężeniu: 0 µg/kg; 3,7 µg/kg; 11,1 µg/kg; 33,3 µg/kg, 100 µg/kg deoksyniwalenolu w roztworze wodnym gotowe do użycia;
• 1 mikropłytkę z 96 studzienkami pokrytymi przeciwciałami przechwytującymi; (R5906)</t>
  </si>
  <si>
    <t>Test z wykorzystaniem przeciwciał swoistych dla aflatoksyn na fazie stałej (immunoenzymatyczna metoda konkurencyjna); Czułość testu ok. 0,05 µg/kg; Granica wykrywalności w zbożach i produktach zbożowych ok. 1,7 µg/kg; Średni odzysk: ok. 85 %; Reakcjekrzyżowe:
Aflatoksyna B1 100 %
Aflatoksyna B2 -ok. 20 %
Aflatoksyna G1 - ok. 15 %
Aflatoksyna G2 - ok. 16 %
Aflatoksyna M1 - ok. 63 %; • 6 roztworów standardowych o stężeniu: 0 µg/kg; 0,5 µg/kg; 1,5 µg/kg; 4,5 µg/kg, 13,5 µg/kg i 40,5 µg/kg aflatoksyny w metanolu;
• 1 mikropłytkę z 96 studzienkami pokrytymi przeciwciałami przechwytującymi; (R4701)</t>
  </si>
  <si>
    <t xml:space="preserve">Test z wykorzystaniem przeciwciał swoistych dla aflatoksyny B1 na fazie stałej (immunoenzymatyczna metoda konkurencyjna); Czułość testu ok. 1,0 µg/kg; Granica wykrywalności w zbożach i produktach zbożowych ok. 1,0 µg/kg; Średni odzysk: 80 – 100 %; Reakcje krzyżowe:
Aflatoksyna B1 - 100 %
Aflatoksyna G1- ok. 29 %
Aflatoksyna B2 -  ok. 13 %
Aflatoksyna G2-  ok. 3,2 %
Aflatoksyna M1 - ok. 1,5 %; • 6 roztworów standardowych o stężeniu: 0 µg/kg; 1 µg/kg; 5,0 µg/kg; 10,0 µg/kg, 20,0 µg/kg i 50,0 µg/kg aflatoksyny B1 w roztworze metanol/woda gotowe do użycia;
• 1 mikropłytkę z 96 studzienkami pokrytymi przeciwciałami przechwytującymi; (R1211)
</t>
  </si>
  <si>
    <t>Test do enzymatycznego oznaczania azotanów lub azotynów w produktach żywności wymagający posiadania fotometru. Zestaw w składzie fiolka 1: 40 ml roztworu zawierającego imidazol o pH ok. 7,8; fiolka 2: 40 tabletek zawierających NADPH – 0,5mg, FAD – 0,01mg; fiolka 3:  4U reduktazy azotanowej (liofilizat). Granica wykrywalności:  0,15mg/l  (przy różnicy absorbancji równej  0,010 jednostek absorbancji i maksymalnej objętości v= 2ml (pomiar przy 340nm)). Liniowość wykrycia występuje od 0,3 µg (próbka o stężeniu azotanów 0,15mg/l, objętość v=2ml) do 30 µg azotanów na test (próbka o stężeniu  azotanów 0,35g/l, objętość v=0,100ml) . Opakowanie: 3 x 13 ozn., nr kat. 10905658035</t>
  </si>
  <si>
    <t xml:space="preserve">Kolumienki powinowactwa immunologicznego do oczyszczania aflatoksyny M1 przed analizą HPLC lub LC-MS/MS w mleku krowim, kozim, sojowym, śmietanie oraz w mleku w proszku (zawierające specyficzne monoklonalne przeciwciało). Pojemność kolumienek: 3 ml; (RBRP124) </t>
  </si>
  <si>
    <r>
      <t xml:space="preserve">Test konkurencyjny immunoenzymatyczny do ilościowego oznaczania </t>
    </r>
    <r>
      <rPr>
        <b/>
        <sz val="12"/>
        <rFont val="Calibri"/>
        <family val="2"/>
        <charset val="238"/>
      </rPr>
      <t>deoksyniwalenolu</t>
    </r>
    <r>
      <rPr>
        <sz val="12"/>
        <rFont val="Calibri"/>
        <family val="2"/>
        <charset val="238"/>
      </rPr>
      <t xml:space="preserve"> w zbożach i produktach zbożowych, słodzie, paszach, piwie oraz brzeczce piwnej</t>
    </r>
  </si>
  <si>
    <r>
      <rPr>
        <b/>
        <sz val="12"/>
        <rFont val="Calibri"/>
        <family val="2"/>
        <charset val="238"/>
      </rPr>
      <t>Kolumienki</t>
    </r>
    <r>
      <rPr>
        <sz val="12"/>
        <rFont val="Calibri"/>
        <family val="2"/>
        <charset val="238"/>
      </rPr>
      <t xml:space="preserve"> powinowactwa immunologicznego do użycia w połączeniu z testem ELISA RIDASCREEN® Aflatoxin Total (R4701) do oznaczania aflatoksyn.</t>
    </r>
  </si>
  <si>
    <r>
      <rPr>
        <b/>
        <sz val="12"/>
        <rFont val="Calibri"/>
        <family val="2"/>
        <charset val="238"/>
      </rPr>
      <t>Kolumienki</t>
    </r>
    <r>
      <rPr>
        <sz val="12"/>
        <rFont val="Calibri"/>
        <family val="2"/>
        <charset val="238"/>
      </rPr>
      <t xml:space="preserve"> powinowactwa immunologicznego do oczyszczania próbek żywności przed analizą M1 metodą HPLC</t>
    </r>
  </si>
  <si>
    <t>Zestaw do identyfikacji niefermentujących pałeczek Gram(-)  składający się z 20 mikroprobówek (pakowane po 1 pasku identyfikacyjnym)</t>
  </si>
  <si>
    <t>Kontrola dodatnia do immunochromatograficznego testu kasetkowego do wykrywania rotawirusów i adenowirusów</t>
  </si>
  <si>
    <t>Anaeroindikator - wskaźnik do kontroli beztlenowej</t>
  </si>
  <si>
    <t>Odczynnik VP 1 + VP2</t>
  </si>
  <si>
    <t xml:space="preserve">Test kasetkowy immunochromatograficzny do szybkiego  wykrywania antygenów astrowirusów w próbkach kału </t>
  </si>
  <si>
    <t>Kontrola pozytywna do testu immunochromatograficznego   wykrywającego  antygeny astrowirusów w próbkach kału</t>
  </si>
  <si>
    <t xml:space="preserve">Test komercyjny do identyfikacji pałeczek Gram-ujemnych fermentujących i niefermentujących (MICROBACT A+B) </t>
  </si>
  <si>
    <t xml:space="preserve"> Zestaw powinien zawierać: indywidualnie pakowane kasetki testu oraz wszystkie odczynniki i akcesoria niezbędne do wykonania testu; cechy testy: czułość nie mniej niż 94%,  swoistość nie mniej niż 99% ; np. NADAL Astrovirus-test l nr kat. 850001 lub równoważny
</t>
  </si>
  <si>
    <t xml:space="preserve"> Zestaw powinien zawierać: indywidualnie pakowane kasetki testu oraz wszystkie odczynniki i akcesoria niezbędne do wykonania testu; cechy testy: czułość nie mniej niż 99%, (rotawirusy) i 90% (adenowirusy),  swoistość nie mniej niż 98% (R)i 99% (A); np. Atlas -Medical nr kat. 8.04.73.0.0020 lub równoważny
</t>
  </si>
  <si>
    <t xml:space="preserve">Wymagania: 1. Test ilościowy do oznaczania przeciwciał Yersinia enterocolitica i Yersinia pseudotuberculosis w ludzkiej surowicy i osoczu
2. Przeciwciała IgG i IgM wykrywane i oceniane osobno
3. Ocena ilościowa testu, poziom aktywności przeciwciał w jednostkach na mililitr
4. Wyraźnie określone zakresy: dodatni wynik testu, ujemny wynik testu, graniczny wynik testu
5. Możliwość przechowywania świeżych prób do badania co najmniej 14 dni w temp. od 2°C do 8°C od momentu pobrania.
6. Bufor do rozcieńczania i chromogen gotowe do użycia.
7. Mikropłytka opłaszczona rekombinantowymi antygenami błony zewnętrznej Yersinia (YOPs).
8. Możliwość pomiaru wartości ekstynkcji w ciągu 60 minut od momentu zatrzymania reakcji.
9. Odczyt absorbancji przy długości fali 450/650nm
10. Roztwór buforu do płukania stabilny do użycia przez 4 tygodnie przechowywany w temperaturze 2-8°C
11. Break reakcji krzyżowych z rodzajem Brucella.
12. Dołączona do testu folia/taśma zabezpieczająca
Wymagania pozostałe:      1. Metoda ELISA. Testy przeznaczone do oznaczania przeciwciał/antygenu z surowicy krwi ludzkiej.
2. Certyfikat CE/deklaracja zgodności dla wszystkich testów. 
3. Dołączone do oferty instrukcje wykonania w języku polskim (procedura wykonania, skład zestawu itp) w wersji papierowej lub płyta CD
4. Dołączone do oferty charakterystykę testów (czułość, specyficzność, ilość dołków przeznaczonych na kontrolę, blank, badane próby).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badań dla pozycji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</si>
  <si>
    <t xml:space="preserve">Wymagania: 1. Test ilościowy do oznaczania przeciwciał Yersinia enterocolitica i Yersinia pseudotuberculosis w ludzkiej surowicy i osoczu
2. Przeciwciała IgG i IgM wykrywane i oceniane osobno
3. Ocena ilościowa testu, poziom aktywności przeciwciał w jednostkach na mililitr
4. Wyraźnie określone zakresy: dodatni wynik testu, ujemny wynik testu, graniczny wynik testu
5. Możliwość przechowywania świeżych prób do badania co najmniej 14 dni w temp. od 2°C do 8°C od momentu pobrania.
6. Bufor do rozcieńczania i chromogen gotowe do użycia.
7. Mikropłytka opłaszczona rekombinantowymi antygenami błony zewnętrznej Yersinia (YOPs).
8. Możliwość pomiaru wartości ekstynkcji w ciągu 60 minut od momentu zatrzymania reakcji.
9. Odczyt absorbancji przy długości fali 450/650nm
10. Roztwór buforu do płukania stabilny do użycia przez 4 tygodnie przechowywany w temperaturze 2-8°C
11. Break reakcji krzyżowych z rodzajem Brucella.
12. Dołączona do testu folia/taśma zabezpieczająca
Wymagania pozostałe:      1. Metoda ELISA. Testy przeznaczone do oznaczania przeciwciał/antygenu z surowicy krwi ludzkiej.
2. Certyfikat CE/deklaracja zgodności dla wszystkich testów. 
3. Dołączone do oferty instrukcje wykonania w języku polskim (procedura wykonania, skład zestawu itp) w wersji papierowej lub płyta CD
4. Dołączone do oferty charakterystykę testów (czułość, specyficzność, ilość dołków przeznaczonych na kontrolę, blank, badane próby).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badań dla pozycji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</si>
  <si>
    <t xml:space="preserve">1. oznaczenie ilościowe i półilościowe ludzkich przeciwciał klasy IgG  przeciwko wirusowi ospy wietrznej-półpaśca w surowicy lub osoczu.
2. koniugat enzymatyczny, kalibratory i kontrole gotowe do użycia 
3.   możliwość przechowywania świeżych prób do badania do 14 dni od momentu pobrania, w temp. od 2°C do 8°C
Wymagania pozostałe:      1. Metoda ELISA. 
2. Certyfikat CE/deklaracja zgodności dla wszystkich testów. 
3. Dołączone do oferty instrukcje wykonania w języku polskim (procedura wykonania, skład zestawu itp) w wersji papierowej lub płyta CD
4. Dołączone do oferty charakterystykę testów (czułość, specyficzność, ilość dołków przeznaczonych na kontrolę, blank, badane próby).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badań dla pozycji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</si>
  <si>
    <t xml:space="preserve">1. oznaczenie ilościowe i półilościowe ludzkich przeciwciał klasy IgG  przeciwko wirusowi odry w surowicy lub osoczu.
2. koniugat enzymatyczny, kalibratory i kontrole gotowe do użycia 
3.   możliwość przechowywania świeżych prób do badania do 14 dni od momentu pobrania, w temp. od 2°C do 8°C
Wymagania pozostałe:      1. Metoda ELISA. 
2. Certyfikat CE/deklaracja zgodności dla wszystkich testów. 
3. Dołączone do oferty instrukcje wykonania w języku polskim (procedura wykonania, skład zestawu itp) w wersji papierowej lub płyta CD
4. Dołączone do oferty charakterystykę testów (czułość, specyficzność, ilość dołków przeznaczonych na kontrolę, blank, badane próby).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badań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</si>
  <si>
    <t xml:space="preserve">1. oznaczenie ilościowe ludzkich przeciwciał klasy IgA  przeciwko toksynie Bordetella pertussis w surowicy lub osoczu.
2. koniugat enzymatyczny, kalibratory i kontrole gotowe do użycia 
3.   możliwość przechowywania świeżych prób do badania do 14 dni od momentu pobrania, w temp. od 2°C do 8°C
Wymagania pozostałe:      1. Metoda ELISA. 
2. Certyfikat CE/deklaracja zgodności dla wszystkich testów. 
3. Dołączone do oferty instrukcje wykonania w języku polskim (procedura wykonania, skład zestawu itp) w wersji papierowej lub płyta CD
4. Dołączone do oferty charakterystykę testów (czułość, specyficzność, ilość dołków przeznaczonych na kontrolę, blank, badane próby).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badań dla pozycji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</si>
  <si>
    <t xml:space="preserve">1. oznaczenie ilościowe ludzkich przeciwciał klasy IgG  przeciwko toksynie Bordetella pertussis w surowicy lub osoczu.
2. koniugat enzymatyczny, kalibratory i kontrole gotowe do użycia 
3.   możliwość przechowywania świeżych prób do badania do 14 dni od momentu pobrania, w temp. od 2°C do 8°C
Wymagania pozostałe:      1. Metoda ELISA. 
2. Certyfikat CE/deklaracja zgodności dla wszystkich testów. 
3. Dołączone do oferty instrukcje wykonania w języku polskim (procedura wykonania, skład zestawu itp) w wersji papierowej lub płyta CD
4. Dołączone do oferty charakterystykę testów (czułość, specyficzność, ilość dołków przeznaczonych na kontrolę, blank, badane próby).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badań dla pozycji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</si>
  <si>
    <t xml:space="preserve">1. oznaczenie półilościowe ludzkich przeciwciał klasy IgG  przeciwko Bordetella pertussis w surowicy lub osoczu.
2. koniugat enzymatyczny, kalibratory i kontrole gotowe do użycia 
3.   możliwość przechowywania świeżych prób do badania do 14 dni od momentu pobrania, w temp. od 2°C do 8°C
4. bufor do rozcieńczania próbek zawierający absorbent IgG/RF
Wymagania pozostałe:      1. Metoda ELISA. 
2. Certyfikat CE/deklaracja zgodności dla wszystkich testów. 
3. Dołączone do oferty instrukcje wykonania w języku polskim (procedura wykonania, skład zestawu itp) w wersji papierowej lub płyta CD
4. Dołączone do oferty charakterystykę testów (czułość, specyficzność, ilość dołków przeznaczonych na kontrolę, blank, badane próby).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badań dla pozycji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</si>
  <si>
    <t xml:space="preserve">zestaw </t>
  </si>
  <si>
    <t>Coli lateks EPEC 
Odczynnik poliwalentny A Odczynnik poliwalentny B Odczynnik poliwalentny C  (po 5 ml)
Lateks kontrolny, płytki do oznaczeń bagietki (5 ml)</t>
  </si>
  <si>
    <t>Lateks Salmonella – zestaw 
- odczynnik poliwalentny B-E i G (minimum 2 w zestawie)
- odczynnik lateksowy B
- odczynnik lateksowy C1
- odczynnik lateksowy C2
- odczynnik lateksowy D
- odczynnik lateksowy E
- odczynnik lateksowy G
- lateks kontrolny (8 ml)
- antygen kontrolny (4 ml)
- płytki szklane</t>
  </si>
  <si>
    <t>Taśma ze wskaźnikiem procesu sterylizacji zawierająca termoaktywne pigmenty, przylepna w rolce na 160 °C na suche gorące powietrze</t>
  </si>
  <si>
    <t>Lizostafina krążki</t>
  </si>
  <si>
    <t>Kolumienki powinowactwa immunologicznego do użycia w połączeniu z testem ELISA RIDASCREEN® Aflatoxin Total (R4701) do oznaczania aflatoksyn w szerokim asortymencie badanych próbek: orzechy, pasze, zioła, przyprawy, liście herbaty, kawa zielona (zawierające monoklonalne przeciwciało specyficzne wobec aflatoksyn: B1, B2, G1 i G2, pojemność kolumny (zdolność wiązania) to 150 ng aflatoksyn, odzysk w zakresie 70-110%). Pojemność kolumienek 1 ml. (R5002)</t>
  </si>
  <si>
    <t xml:space="preserve">minimum 18 cech biochemcznych, odczyt po 4 godzinach inkubacji </t>
  </si>
  <si>
    <t>Szybki, jednoetapowy  test  do identyfikacji pałececzek Enterobacteriaceae oraz innych pałeczek Gram-ujemne, oksydazo-ujemne wraz z niezbędnymi (RapidOne)</t>
  </si>
  <si>
    <t>zestaw do izolacji materiału genetycznego wirusów (DNA i RNA) z próbek wymazów, osocza, surowicy zawierający kompletne odczynniki do przeprowadzenia izolacji  w kierunku wirusa grypy</t>
  </si>
  <si>
    <t xml:space="preserve"> zestaw do izolacji materiału genetycznego musi być kompatybilny z zestawami  miksu do przeprowadzenia reakcji – poz. 2 -3
 zestawy stworzone do pochodnych zastosowań wykorzystujących metody amplifikacji enzymatycznej lub innych modyfikacji DNA/RNA z następującą po nich detekcją sygnału lub amplifikacją sygnału, w tym RT-PCR
            - zestaw musi zawierać czynnik np. Carrier RNA (poli-A) wspomagający izolację z materiału ubogiego w DNA/RNA
            - procedury nie wymagają ekstrakcji mieszaniną fenolu i chloroformu i wymagają tylko minimalnego kontaktu użytkownika z materiałem o charakterze zakaźnym
            - procedura izolacji nie wymaga inkubacji próbek w temperaturze wyższej niż   pokojowa, bez użycia łaźni, termobloku itp., 
            - zestawy oparte o specyficzne sondy typu TaqMan wraz ze specyficznymi primerami
            - zestaw oprócz miksu reakcyjnego i mieszaniny sonda – primery musi zawierać   kontrolę dodatnią
            - zestaw musi posiadać endogenną wewnętrzną kontrolę skierowaną do ludzkiego genu GAPDH
            - zestaw musi zawierać wszystkie bufory do izolacji poza etanolem
             - w przypadku identyfikacji grypy A/B – konieczne osobne kanały fluorescencyjne i możliwość analizy na kanałach osobno dla grypy A i osobno grypy B
- produkty oznaczone znakiem CE
- certyfikat jakości / świadectwo dopuszczenia do obrotu
             - testy do wykonania na aparacie: Rotor-Gene Q Model: 5-plex Producent: QIAGEN
 będącym na wyposażeniu WSSE Szczecin
- testy muszą być odczytywane w programie  zawartym w komputerze połączonym z termocyklerem – program Rotor Gen Q Pure Detection Qiagen  
- instrukcja wykonania testów w języku polskim
- testy zawierać muszą kontrolę wewnętrzną
- w przypadku konieczności wprowadzenia testu do programu przyjazd firmy i wprowadzenie
- pomoc techniczno – merytoryczna świadczona przez oferenta
</t>
  </si>
  <si>
    <t xml:space="preserve">zestaw do izolacji materiału genetycznego wirusów (DNA i RNA) z próbek kału zawierający kompletne odczynniki do przeprowadzenia izolacji  w kierunku norowirusa I, II </t>
  </si>
  <si>
    <t xml:space="preserve"> zestaw do izolacji materiału genetycznego musi być kompatybilny z zestawami  miksu do przeprowadzenia reakcji – poz. 5
 zestawy stworzone do pochodnych zastosowań wykorzystujących metody amplifikacji enzymatycznej lub innych modyfikacji DNA/RNA z następującą po nich detekcją sygnału lub amplifikacją sygnału, w tym RT-PCR
            - zestaw jeżeli jest to wymagane musi zawierać czynnik np. Carrier RNA (poli-A) wspomagający izolację z materiału ubogiego w DNA/RNA
            - procedury nie wymagają ekstrakcji mieszaniną fenolu i chloroformu i wymagają tylko minimalnego kontaktu użytkownika z materiałem o charakterze zakaźnym
            - procedura izolacji nie wymaga inkubacji próbek w temperaturze wyższej niż   pokojowa, bez użycia łaźni, termobloku itp., 
            - zestawy oparte o specyficzne sondy typu TaqMan wraz ze specyficznymi primerami         
            - zestaw musi posiadać endogenną wewnętrzną kontrolę skierowaną do ludzkiego genu GAPDH
            - zestaw musi zawierać wszystkie bufory do izolacji poza etanolem             
- produkty oznaczone znakiem CE
- certyfikat jakości / świadectwo dopuszczenia do obrotu
             - testy do wykonania na aparacie: Rotor-Gene Q Model: 5-plex Producent: QIAGEN
 będącym na wyposażeniu WSSE Szczecin
- testy muszą być odczytywane w programie  zawartym w komputerze połączonym z termocyklerem – program Rotor Gen Q Pure Detection Qiagen, lub wymagane jest wprowadzenie programu do odczytu badania do komputera  
- instrukcja wykonania testów w języku polskim
- testy zawierać muszą kontrolę wewnętrzną
- w przypadku konieczności wprowadzenia testu do programu przyjazd firmy i wprowadzenie
- pomoc techniczno – merytoryczna świadczona przez oferenta
</t>
  </si>
  <si>
    <t>test do identyfikacji norowirusów I,II metodą Real – time PCR, wykrywający wirusa Noro typ I, II z wymazów z kału, test kompletny zawierając wszystkie odczynniki do przygotowania miksu do reakcji PCR</t>
  </si>
  <si>
    <t xml:space="preserve"> zestaw miksu musi być kompatybilny z zestawem do izolacji materiału genetycznego – poz. 1
 zestawy stworzone do pochodnych zastosowań wykorzystujących metody amplifikacji enzymatycznej lub innych modyfikacji DNA/RNA z następującą po nich detekcją sygnału lub amplifikacją sygnału, w tym RT-PCR
            - zestaw musi zawierać czynnik np. Carrier RNA (poli-A) wspomagający izolację z materiału ubogiego w DNA/RNA
            - procedury nie wymagają ekstrakcji mieszaniną fenolu i chloroformu i wymagają tylko minimalnego kontaktu użytkownika z materiałem o charakterze zakaźnym
            - procedura izolacji nie wymaga inkubacji próbek w temperaturze wyższej niż   pokojowa, bez użycia łaźni, termobloku itp., 
            - zestawy oparte o specyficzne sondy typu TaqMan wraz ze specyficznymi primerami
            - zestaw oprócz miksu reakcyjnego i mieszaniny sonda – primery musi zawierać   kontrolę dodatnią
            - zestaw musi posiadać endogenną wewnętrzną kontrolę skierowaną do ludzkiego genu GAPDH
            - zestaw musi zawierać wszystkie bufory do izolacji poza etanolem
             - w przypadku identyfikacji grypy A/B – konieczne osobne kanały fluorescencyjne i możliwość analizy na kanałach osobno dla grypy A i osobno grypy B
- produkty oznaczone znakiem CE
- certyfikat jakości / świadectwo dopuszczenia do obrotu
             - testy do wykonania na aparacie: Rotor-Gene Q Model: 5-plex Producent: QIAGEN
 będącym na wyposażeniu WSSE Szczecin
- testy muszą być odczytywane w programie  zawartym w komputerze połączonym z termocyklerem – program Rotor Gen Q Pure Detection Qiagen  
- instrukcja wykonania testów w języku polskim
- testy zawierać muszą kontrolę wewnętrzną
- w przypadku konieczności wprowadzenia testu do programu przyjazd firmy i wprowadzenie
- pomoc techniczno – merytoryczna świadczona przez oferenta
</t>
  </si>
  <si>
    <t xml:space="preserve"> zestaw miksu do identyfikacji wirusa musi być kompatybilny z zestawami  do izolacji materiału genetycznego – poz. 4
 zestawy stworzone do pochodnych zastosowań wykorzystujących metody amplifikacji enzymatycznej lub innych modyfikacji DNA/RNA z następującą po nich detekcją sygnału lub amplifikacją sygnału, w tym RT-PCR
            - zestaw musi (jeżeli jest to konieczne) zawierać czynnik np. Carrier RNA (poli-A) wspomagający izolację z materiału ubogiego w DNA/RNA
            - procedury nie wymagają ekstrakcji mieszaniną fenolu i chloroformu i wymagają tylko minimalnego kontaktu użytkownika z materiałem o charakterze zakaźnym
            - procedura izolacji nie wymaga inkubacji próbek w temperaturze wyższej niż   pokojowa, bez użycia łaźni, termobloku itp., 
            - zestawy oparte o specyficzne sondy typu TaqMan wraz ze specyficznymi primerami
            - zestaw oprócz miksu reakcyjnego i mieszaniny sonda – primery musi zawierać   kontrolę dodatnią
            - zestaw musi posiadać endogenną wewnętrzną kontrolę skierowaną do ludzkiego genu GAPDH
            - zestaw musi zawierać wszystkie bufory do izolacji poza etanolem
             - produkty oznaczone znakiem CE
- certyfikat jakości / świadectwo dopuszczenia do obrotu
             - testy do wykonania na aparacie: Rotor-Gene Q Model: 5-plex Producent: QIAGEN
 będącym na wyposażeniu WSSE Szczecin
- testy muszą być odczytywane w programie  zawartym w komputerze połączonym z termocyklerem – program Rotor Gen Q Pure Detection Qiagen  
- instrukcja wykonania testów w języku polskim
- testy zawierać muszą kontrolę wewnętrzną
- konieczność wprowadzenia testu do programu przyjazd firmy i wprowadzenie w ramach
- pomoc techniczno – merytoryczna świadczona przez oferenta
</t>
  </si>
  <si>
    <t>Lateks diagnostyczny Shigella sonnei zestaw: odczynnik diagnostyczny - 5 x 8 ml, lateks kontrolny 5 x 8 ml, antygen kontrolny 1 x 4 ml, płytki szklane min. 4 sztuki w zestawie, pałeczki mieszadełka</t>
  </si>
  <si>
    <t>PAKIET NR 3 LATEKSY DO DIAGNOSTYKI SALMONELLA i SHIGELLA</t>
  </si>
  <si>
    <t>Skaner do odczytu testów Western blot wraz z programem do odczytu testów oraz czytnik płytek do testów z tego pakietu wraz z programem do odczytu</t>
  </si>
  <si>
    <t>udostepnienie urządzenia przez firmę - opłata roczna za użytkowanie skanet i czytnik</t>
  </si>
  <si>
    <t>Nazwa i stężenie podawane będą każdorazowo, podczas składania zamówienia, fiolki lub blistry zawierające po 50 krążków sprzedawane pojedynczo, każdy krążek musi posiadać międzynarodowe nie zmieniające się oznaczenie nazwy antybiotyku i stężenia antybiotyku, pakowane fabrycznie w hermetyczne opakowania z pochłaniaczem wilgoci. Inny termin ważności krążków jest możliwy tylko po uzyskaniu wcześniejszej zgody Zamawiającego.</t>
  </si>
  <si>
    <t>Zestaw musi zawierać: płyn Lugola, fiolet krystaliczny, odbarwiacz, fuksyna karbolowa/zasadowa. Zestaw zawiera 4 odczynniki po 250 ml lub 240 ml.Wymagane jest świadectwo jakości pod względem chemicznym i mikrobiologicznym</t>
  </si>
  <si>
    <r>
      <t xml:space="preserve">wykonane z surowca umożliwiającego opisanie i archiwizację w formie pojedynczych arkuszy bez kleju, monitorowanie temperatury i czasu cyklu w temp. </t>
    </r>
    <r>
      <rPr>
        <sz val="10"/>
        <color rgb="FFFF0000"/>
        <rFont val="Calibri"/>
        <family val="2"/>
        <charset val="238"/>
      </rPr>
      <t>160±5</t>
    </r>
    <r>
      <rPr>
        <vertAlign val="superscript"/>
        <sz val="10"/>
        <color rgb="FFFF0000"/>
        <rFont val="Calibri"/>
        <family val="2"/>
        <charset val="238"/>
      </rPr>
      <t>o</t>
    </r>
    <r>
      <rPr>
        <sz val="10"/>
        <color rgb="FFFF0000"/>
        <rFont val="Calibri"/>
        <family val="2"/>
        <charset val="238"/>
      </rPr>
      <t>C</t>
    </r>
  </si>
  <si>
    <t xml:space="preserve">płyki szklane </t>
  </si>
  <si>
    <t>płytka</t>
  </si>
  <si>
    <t>Surowica Salmonella dla antyg Hc</t>
  </si>
  <si>
    <t>Surowica Salmonella dla antyg Hd</t>
  </si>
  <si>
    <t>Surowica Salmonella dla antyg Hlv</t>
  </si>
  <si>
    <t>Surowica Salmonella dla antyg Hgp</t>
  </si>
  <si>
    <t>Surowica Salmonella dla antyg Heh</t>
  </si>
  <si>
    <t>Surowica Salmonella dla antyg Hgm</t>
  </si>
  <si>
    <t>Surowica Salmonella dla antyg O11</t>
  </si>
  <si>
    <r>
      <t xml:space="preserve">Test konkurencyjny immunoenzymatyczny do ilościowego oznaczania </t>
    </r>
    <r>
      <rPr>
        <b/>
        <sz val="12"/>
        <rFont val="Calibri"/>
        <family val="2"/>
        <charset val="238"/>
      </rPr>
      <t>fumonizyny</t>
    </r>
    <r>
      <rPr>
        <sz val="12"/>
        <rFont val="Calibri"/>
        <family val="2"/>
        <charset val="238"/>
      </rPr>
      <t xml:space="preserve"> w zbożach i produktach zbożowych oraz paszach </t>
    </r>
  </si>
  <si>
    <t>Test z wykorzystaniem przeciwciał swoistych dla fumonizyny na fazie stałej (immunoenzymatyczna metoda konkurencyjna) ; Czułość testu ok. 25 µg/kg; Granica wykrywalności w zbożach i produktach zbożowych ok. ok. 25 µg/kg; Średni odzysk: ok. 60 %; krzyżowe: Fumonizyna B1 -100 %; • 6 roztworów standardowych o stężeniu: 0 µg/kg; 25 µg/kg; 74 µg/kg; 222 µg/kg, 666 µg/kg; 2000 µg/kg fumonizyny w roztworze metanol/woda gotowe do użycia;1 mikropłytkę z 96 studzienkami pokrytymi przeciwciałami przechwytującymi; Fumonizyna B2 - ok. 40 %, Fumonizyna B3 - ok.100% (R3401)</t>
  </si>
  <si>
    <t>Kontrola pozytywna do testu immunochromatograficznego   wykrywającego  antygeny norowirusów w próbkach kału</t>
  </si>
  <si>
    <t>Taśma ze wskaźnikiem procesu sterylizacji parowej zawierająca termoaktywne pigmenty przylepna w rolce na 121°C  do autoklawu</t>
  </si>
  <si>
    <t xml:space="preserve">Wieloparametrowe wskaźniki chemiczne do kotroli procesu steryliazacji parą wodną  w temperaturze 121-134°C </t>
  </si>
  <si>
    <t>Wymagania: spełaniające wymogi klasy D wg normy EN 867-1 i klasy 4 wg normy ISO 11140-1, certyfikat jakości lub świadectwo dopuszczenia do obrotu produktu medycznego</t>
  </si>
  <si>
    <t>Testy kuwetowe do oznaczania chloru wolnego firmy Hach LCK310</t>
  </si>
  <si>
    <t>przystosowane do średnicy gniazd spektrofotometru Hach Lange DR 2800</t>
  </si>
  <si>
    <t>Testy kuwetowe do oznaczania ozonu w zakresie 0,01 – 0,25 mg/l AccuVac nr kat. 2516025 lub równoważny</t>
  </si>
  <si>
    <t>Kontrola pozytywna do testu immunochromatograficznego wykrywającego  antygeny Campylobacter w próbkach kału</t>
  </si>
  <si>
    <t>Zestaw kontrolny ATB nr 15 512 dla densytometru firmy BIOMERIEUX</t>
  </si>
  <si>
    <t>PAKIET NR 4 SUROWICE DO OZNACZANIA SZCZEPÓW BAKTERYJNYCH</t>
  </si>
  <si>
    <t>PAKIET NR 5 TESTY DO DIAGNOSTYKI IMMUNOCHROMATOGRAFICZNEJ Z PRÓBEK KAŁU</t>
  </si>
  <si>
    <t>PAKIET NR 6 TESTY DO DIAGNOSTYKI ECHINOKOKOZY METODĄ ELISA</t>
  </si>
  <si>
    <t>PAKIET NR 7 TESTY DO DIAGNOSTYKI ELISA I WESTERN BLOT</t>
  </si>
  <si>
    <t>PAKIET NR 8 TESTY DO DIAGNOSTYKI IMMUNOENZYMATYCZNEJ</t>
  </si>
  <si>
    <t>PAKIET NR 9 TESTY DO DIAGNOSTYKI GIARDIA INTESTINALIS METODĄ ELISA</t>
  </si>
  <si>
    <t>PAKIET NR 10 SPORALE - WSKAŹNIKI SKUTECZNOŚCI STERYLIZACJI</t>
  </si>
  <si>
    <t>PAKIET NR 11 TESTY IMMUNOENZYMATYCZNE DO OZNACZANIA MYKOTOKSYN, AZOTANÓW I AZOTYNÓW, GLIADYN I ODPOWIADAJĄCYCH PROLAMIN W ŻYWNOŚCI ORAZ KOLUMIENEK</t>
  </si>
  <si>
    <t>PAKIET NR 12 TESTY KUWETOWE I SASZETKOWE</t>
  </si>
  <si>
    <r>
      <t>Wskaźniki chemiczne (paski) do kontroli skuteczności  procesu sterylizacji w suchym gorącym powietrzu w temperaturze 160</t>
    </r>
    <r>
      <rPr>
        <vertAlign val="superscript"/>
        <sz val="12"/>
        <rFont val="Calibri"/>
        <family val="2"/>
        <charset val="238"/>
      </rPr>
      <t>o</t>
    </r>
    <r>
      <rPr>
        <sz val="12"/>
        <rFont val="Calibri"/>
        <family val="2"/>
        <charset val="238"/>
      </rPr>
      <t>C</t>
    </r>
  </si>
  <si>
    <t>PAKIET NR 13 WSKAŹNIKI BIOLOGICZNE I CHEMICZNE</t>
  </si>
  <si>
    <t>PAKIET NR 14 TESTY DST</t>
  </si>
  <si>
    <t>PAKIET NR 15 TESTY DO  METOD ZMINIATURYZOWANYCH</t>
  </si>
  <si>
    <t>PAKIET NR 16 ZESTAWY DO IDENTYFIKACJI BAKTERII, TESTY, ODCZYNNIKI DO SPRZĘTU I PROGRAMU ODCZYTU TESTÓW BĘDĄCYCH NA WYPOSAŻENIU WSSE</t>
  </si>
  <si>
    <t>PAKIET NR 17 TESTY DO DIAGNOSTYKI MIKROBIOLOGICZNEJ</t>
  </si>
  <si>
    <t>PAKIET NR 18 TESTY DO DIAGNOSTYKI RT- PCR</t>
  </si>
  <si>
    <t>Do testu z pozycji 4</t>
  </si>
  <si>
    <r>
      <t xml:space="preserve">1. Test służący do wykrywania przeciwciał IgG przeciwko Echinococcus granulosus w surowicy ludzkiej.
2. Zestaw 96 oznaczeń.
3. Test służący do diagnostyki bąblowicy jednojamowej u ludzi.
4. Pojemność kontroli negatywnej nie mniej niż 0,2 ml.
5. Pojemność kontroli pozytywnej nie mniej niż 0,2 ml.
6. Pojemność kontroli cut-off nie mniej niż 0,2 ml.
7. Odczyt absorbancji przy długości fali 405 nm.
8. Dzielone studzienki reakcyjne.
1. Certyfikat CE/deklaracja zgodności dla wszystkich testów. 
2. Dołączone do oferty instrukcje wykonania w języku polskim (procedura wykonania, skład  zestawu itp) płyta CD lub wersja papierowa.
3. Dołączone do oferty charakterystykę testów (czułość, specyficzność, ilość dołków  przeznaczonych na kontrolę, blank, badane próby). </t>
    </r>
    <r>
      <rPr>
        <b/>
        <sz val="12"/>
        <color indexed="8"/>
        <rFont val="Calibri"/>
        <family val="2"/>
        <charset val="238"/>
      </rPr>
      <t>I/LUB ISTNIEJE MOŻLIWOŚĆ UDOSTĘPNIENIA ADRESU BEZPŁATNEJ STRONY INTERNETOWEJ, NA KTÓREJ ZNAJDUJĄ SIĘ AKTUALNE KARTY CHARAKTERYSTYK.</t>
    </r>
    <r>
      <rPr>
        <sz val="12"/>
        <color indexed="8"/>
        <rFont val="Calibri"/>
        <family val="2"/>
        <charset val="238"/>
      </rPr>
      <t xml:space="preserve">
4. W testach określających dwa lub więcej typów przeciwciał (np. IgG, IgM oraz awidność IgG) musi być jeden producent i dostawca wszystkich klas. Cena poszczególnych testów będzie rozpatrywana łącznie dla wszystkich klas.  Zaprogramowanie i wprowadzenie przez Przedstawiciela firmy testów do badań immunoenzymatycznych ELISA. Pisemne zapewnienie wprowadzenia programów testów do POSIADANYCH PRZEZ WSSE PROGRAMÓW BADAWCZYCH W KOMPUTERZE nie w czytniku!. 
6. Zapewnienie bezpłatnych konsultacji wykonywanych badań, bezpłatne szkolenia w tym zakresie.
7. Wykonanie badań winno być możliwe na następującej aparaturze:
• inkubator PST 60HL
• płuczka mikropłytek Atlantis
• czytnik mikropłytek Expert Plus połączony i skoordynowany z komputerem, sterowany przez program MikroWin 2000, który dokonuje odczytu, oblicza, analizuje i zapamiętuje wyniki.
• inkubator Stat Fax – 2200 
• płuczka Biosan 
• czytnik Bio Tek Elx 800 połączony i skoordynowany z komputerem, sterowany przez program GEN 5 ELISA V1.00.14, który dokonuje odczytu testu, oblicza, analizuje i zapamiętuje wyniki</t>
    </r>
  </si>
  <si>
    <r>
      <rPr>
        <sz val="12"/>
        <color indexed="8"/>
        <rFont val="Calibri"/>
        <family val="2"/>
        <charset val="238"/>
      </rPr>
      <t>1. Test służący do wykrywania przeciwciał IgG przeciwko Echinococcus multilocularis w surowicy ludzkiej.
2. Zestaw 96 oznaczeń.
3. Test służący do diagnostyki bąblowicy wielojamowej (alweolarna echinokokoza).
4. Dołki mikropłytki opłaszczone antygenem Em2+Em18 .
5. Pojemność kontroli negatywnej nie mniej niż 0,2 ml.
6. Pojemność kontroli pozytywnej nie mniej niż 0,2 ml.
7. Pojemność kontroli cut-off nie mniej niż 0,2 ml.
8. Odczyt absorbancji przy długości fali 405 nm.
9. Dzielone studzienki reakcyjne.
1. Certyfikat CE/deklaracja zgodności dla wszystkich testów. 
2. Dołączone do oferty instrukcje wykonania w języku polskim (procedura wykonania, skład  zestawu itp) płyta CD lub wersja papierowa.
3. Dołączone do oferty charakterystykę testów (czułość, specyficzność, ilość dołków  przeznaczonych na kontrolę, blank, badane próby)</t>
    </r>
    <r>
      <rPr>
        <b/>
        <sz val="12"/>
        <color indexed="8"/>
        <rFont val="Calibri"/>
        <family val="2"/>
        <charset val="238"/>
      </rPr>
      <t xml:space="preserve"> I/LUB ISTNIEJE MOŻLIWOŚĆ UDOSTĘPNIENIA ADRESU BEZPŁATNEJ STRONY INTERNETOWEJ, NA KTÓREJ ZNAJDUJĄ SIĘ AKTUALNE KARTY CHARAKTERYSTYK.</t>
    </r>
    <r>
      <rPr>
        <sz val="12"/>
        <color indexed="8"/>
        <rFont val="Calibri"/>
        <family val="2"/>
        <charset val="238"/>
      </rPr>
      <t xml:space="preserve">
4. W testach określających dwa lub więcej typów przeciwciał (np. IgG, IgM oraz awidność IgG) musi być jeden producent i dostawca wszystkich klas. Cena poszczególnych testów będzie rozpatrywana łącznie dla wszystkich klas. 
5. Zaprogramowanie i wprowadzenie przez Przedstawiciela firmy testów do badań immunoenzymatycznych ELISA. Pisemne zapewnienie wprowadzenia programów testów do POSIADANYCH PRZEZ WSSE PROGRAMÓW BADAWCZYCH W KOMPUTERZE nie w czytniku!. 
6. Zapewnienie bezpłatnych konsultacji wykonywanych badań, bezpłatne szkolenia w tym zakresie.
7. Wykonanie badań winno być możliwe na następującej aparaturze:
• inkubator PST 60HL
• płuczka mikropłytek Atlantis
• czytnik mikropłytek Expert Plus połączony i skoordynowany z komputerem, sterowany przez program MikroWin 2000, który dokonuje odczytu, oblicza, analizuje i zapamiętuje wyniki.
• inkubator Stat Fax – 2200 
• płuczka Biosan 
• czytnik Bio Tek Elx 800 połączony i skoordynowany z komputerem, sterowany przez program GEN 5 ELISA V1.00.14, który dokonuje odczytu testu, oblicza, analizuje i zapamiętuje wyniki</t>
    </r>
  </si>
  <si>
    <r>
      <t xml:space="preserve">1. Test służący do wykrywania i różnicowania przeciwciał IgG przeciwko Echinococcus multilocularis oraz przeciwciał IgG przeciwko Echinococcus granulosus w surowicy ludzkiej. 2. Test służący do diagnostyki bąblowicy  wielojamowej (alweokokozy) i bąblowicy jednojamowej (hydatidozy)
2. Test służący do diagnostyki bąblowicy wielojamowej (alweokokozy) i do diagnostyki  bąblowicy jednojamowej (hydatidozy).
3. Wskaźnik różnicowania pomiędzy Echinococcus granulosus i Echinococcus multilocularis nie mniej niż 80%.
4. Paski testowe z rozdzielonym elektroforetycznie ekstraktem antygenów Echinoccocus.
5. Dodatkowo każdy pasek posiada fragment membrany z biochemicznie wyprodukowanymi antygenami Em18, Em95 oraz EgAgB.
6. Swoistość 100%, czułość ponad 90%. 7. Certyfikat CE/deklaracja zgodności dla wszystkich testów. 8. Możliwość elektronicznej oceny zainkubowanych pasków.
9. Dołączone do oferty instrukcje wykonania w języku polskim (procedura wykonania, skład  zestawu itp).
10. Dołączone do oferty charakterystykę testów (czułość, specyficzność)  </t>
    </r>
    <r>
      <rPr>
        <b/>
        <sz val="12"/>
        <color indexed="8"/>
        <rFont val="Calibri"/>
        <family val="2"/>
        <charset val="238"/>
      </rPr>
      <t>I/LUB ISTNIEJE MOŻLIWOŚĆ UDOSTĘPNIENIA ADRESU BEZPŁATNEJ STRONY INTERNETOWEJ, NA KTÓREJ ZNAJDUJĄ SIĘ AKTUALNE KARTY CHARAKTERYSTYK.</t>
    </r>
    <r>
      <rPr>
        <sz val="12"/>
        <color indexed="8"/>
        <rFont val="Calibri"/>
        <family val="2"/>
        <charset val="238"/>
      </rPr>
      <t xml:space="preserve">
11. Termin ważności testów minimum 12 m-cy od momentu dostarczenia testów do WSSE- WB
12. Zaprogramowanie i wprowadzenie przez Przedstawiciela firmy testów do badań WB do programu do odczytu Euroline. Pisemne zapewnienie wprowadzenia programów testów do POSIADANYCH PRZEZ WSSE PROGRAMÓW BADAWCZYCH W KOMPUTERZE nie w czytniku!. 
13. Zapewnienie bezpłatnych konsultacji wykonywanych badań, bezpłatne szkolenia w tym zakresie.
• płuczka nowa na serologii 
• czytnik Bio Tek Elx 800 połączony i skoordynowany z komputerem, sterowany przez program GEN 5 ELISA V1.00.14, który dokonuje odczytu testu, oblicza, analizuje i zapamiętuje wyniki
</t>
    </r>
  </si>
  <si>
    <r>
      <t xml:space="preserve">1. test immunoenzymatyczny do ilościowego i półilościowego oznaczania ludzkich przeciwciał klasy IgG przeciwko Borrelia w surowicy lub plazmie
2. studzienki opłaszczone mieszanką ekstraktów antygenów Borrelia burgdorferi sensu stricte, Borrelia afzelli i Borrelia garinii i antygenem VlsE B. burgdorferi.
3. możliwość przechowywania świeżych prób do badania do 14 dni od momentu pobrania, w temp. od 2°C do 8°C
4. koniugat enzymatyczny, kalibratory i kontrole gotowe do użycia
5. Metoda ELISA 
6. Certyfikat CE/deklaracja zgodności dla wszystkich testów. 
7. Dołączone do oferty instrukcje wykonania w języku polskim (procedura wykonania, skład zestawu itp)
8. Dołączone do oferty charakterystykę testów (czułość, specyficzność, ilość dołków przeznaczonych na kontrolę, blank, badane próby) </t>
    </r>
    <r>
      <rPr>
        <b/>
        <sz val="12"/>
        <color indexed="8"/>
        <rFont val="Calibri"/>
        <family val="2"/>
        <charset val="238"/>
        <scheme val="minor"/>
      </rPr>
      <t xml:space="preserve"> I/LUB ISTNIEJE MOŻLIWOŚĆ UDOSTĘPNIENIA ADRESU BEZPŁATNEJ STRONY INTERNETOWEJ, NA KTÓREJ ZNAJDUJĄ SIĘ AKTUALNE KARTY CHARAKTERYSTYK.</t>
    </r>
    <r>
      <rPr>
        <sz val="10"/>
        <color indexed="8"/>
        <rFont val="Calibri"/>
        <family val="2"/>
        <charset val="238"/>
      </rPr>
      <t xml:space="preserve">
9. Dołączone do oferty cenę jednego opakowania poszczególnych testów brutto.
10. W testach określających dwa lub więcej typów przeciwciał (IgG, IgM, IgA) musi być jeden producent  i dostawca wszystkich klas. Cena poszczególnych testów będzie rozpatrywana łącznie dla wszystkich klas. Test wstępny Elisa i test potwierdzenia typu blot  muszą pochodzić od jednego producenta.11. Zaprogramowanie i wprowadzenie przez Przedstawiciela firmy testów do badań immunoenzymatycznych ELISA.  Pisemne zapewnienie wprowadzenia programów testów do POSIADANYCH PRZEZ WSSE PROGRAMÓW BADAWCZYCH W KOMPUTERZE nie w  czytniku!. 
11. Paski mikropłytki łamane umieszczone w ramce (każdy z osobno odłamywanymi studzienkami reakcyjnymi).
12. Zapewnienie bezpłatnych konsultacji wykonywanych badań, bezpłatne szkolenia w tym zakresie
Wykonanie badań winno być możliwe na następującej aparaturze:
• inkubator Stat Fax – 2200 
• płuczka Biosan 
• czytnik Bio Tek Elx 800 połączony i skoordynowany z komputerem ,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r>
  </si>
  <si>
    <r>
      <rPr>
        <sz val="12"/>
        <color indexed="8"/>
        <rFont val="Calibri"/>
        <family val="2"/>
        <charset val="238"/>
      </rPr>
      <t>1. Oznaczenie półilościowe przeciwciał klasy IgM  przeciwko HSV- 1 i HSV-2.
2. koniugat enzymatyczny, kalibratory i kontrole gotowe do użycia 
3.   możliwość przechowywania świeżych prób do badania do 14 dni od momentu pobrania, w temp. od 2°C do 8°C
4. bufor do rozcieńczania próbek zawierający absorbent IgG/RF
Wymagania pozostałe:      1. Metoda ELISA. 
2. Certyfikat CE/deklaracja zgodności dla wszystkich testów. 
3. Dołączone do oferty instrukcje wykonania w języku polskim (procedura wykonania, skład zestawu itp.) w wersji papierowej lub płyta CD
4. Dołączona do oferty charakterystyka testów (czułość, specyficzność, ilość dołków przeznaczonych na kontrolę, blank, badane próby)</t>
    </r>
    <r>
      <rPr>
        <b/>
        <sz val="12"/>
        <color indexed="8"/>
        <rFont val="Calibri"/>
        <family val="2"/>
        <charset val="238"/>
      </rPr>
      <t xml:space="preserve">  I/LUB ISTNIEJE MOŻLIWOŚĆ UDOSTĘPNIENIA ADRESU BEZPŁATNEJ STRONY INTERNETOWEJ, NA KTÓREJ ZNAJDUJĄ SIĘ AKTUALNE KARTY CHARAKTERYSTYK.</t>
    </r>
    <r>
      <rPr>
        <sz val="12"/>
        <color indexed="8"/>
        <rFont val="Calibri"/>
        <family val="2"/>
        <charset val="238"/>
      </rPr>
      <t xml:space="preserve">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badań dla pozycji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r>
    <r>
      <rPr>
        <sz val="10"/>
        <color indexed="8"/>
        <rFont val="Calibri"/>
        <family val="2"/>
        <charset val="238"/>
      </rPr>
      <t xml:space="preserve">
</t>
    </r>
  </si>
  <si>
    <r>
      <t xml:space="preserve">1. Oznaczenie ilościowe przeciwciał klasy IgM  przeciwko HSV -1 i HSV-2 w surowicy lub osoczu.
2. koniugat enzymatyczny, kalibratory i kontrole gotowe do użycia 
3.   możliwość przechowywania świeżych prób do badania do 14 dni od momentu pobrania, w temp. od 2°C do 8°C
Wymagania pozostałe:      1. Metoda ELISA. 
2. Certyfikat CE/deklaracja zgodności dla wszystkich testów. 
3. Dołączone do oferty instrukcje wykonania w języku polskim (procedura wykonania, skład zestawu itp.) w wersji papierowej lub płyta CD
4. Dołączona do oferty charakterystyka testów (czułość, specyficzność, ilość dołków przeznaczonych na kontrolę, blank, badane próby) </t>
    </r>
    <r>
      <rPr>
        <b/>
        <sz val="12"/>
        <color indexed="8"/>
        <rFont val="Calibri"/>
        <family val="2"/>
        <charset val="238"/>
      </rPr>
      <t xml:space="preserve"> I/LUB ISTNIEJE MOŻLIWOŚĆ UDOSTĘPNIENIA ADRESU BEZPŁATNEJ STRONY INTERNETOWEJ, NA KTÓREJ ZNAJDUJĄ SIĘ AKTUALNE KARTY CHARAKTERYSTYK.</t>
    </r>
    <r>
      <rPr>
        <sz val="10"/>
        <color indexed="8"/>
        <rFont val="Calibri"/>
        <family val="2"/>
        <charset val="238"/>
      </rPr>
      <t xml:space="preserve">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badania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r>
  </si>
  <si>
    <r>
      <t xml:space="preserve">1. test immunoenzymatyczny do ilościowego i półilościowego oznaczania ludzkich przeciwciał klasy IgM przeciwko Borrelia w surowicy lub plazmie
2. studzienki opłaszczone antygenem z ekstraktem Borrelia burgdorferi sensu stricte, Borrelia afzelli i Borrelia garinii
3. możliwość przechowywania świeżych prób do badania do 14 dni od momentu pobrania, w temp. od 2°C do 8°C
4. bufor do rozcieńczania próbek zawierający absorbent IgG/RF
5. koniugat enzymatyczny, kalibratory i kontrole gotowe do użycia
6. Metoda ELISA 
7. Certyfikat CE/deklaracja zgodności dla wszystkich testów. 
8. Dołączone do oferty instrukcje wykonania w języku polskim (procedura wykonania, skład zestawu itp)
9. Dołączone do oferty charakterystykę testów (czułość, specyficzność, ilość dołków przeznaczonych na kontrolę, blank, badane próby)  </t>
    </r>
    <r>
      <rPr>
        <b/>
        <sz val="12"/>
        <color indexed="8"/>
        <rFont val="Calibri"/>
        <family val="2"/>
        <charset val="238"/>
      </rPr>
      <t>I/LUB ISTNIEJE MOŻLIWOŚĆ UDOSTĘPNIENIA ADRESU BEZPŁATNEJ STRONY INTERNETOWEJ, NA KTÓREJ ZNAJDUJĄ SIĘ AKTUALNE KARTY CHARAKTERYSTYK.</t>
    </r>
    <r>
      <rPr>
        <sz val="10"/>
        <color indexed="8"/>
        <rFont val="Calibri"/>
        <family val="2"/>
        <charset val="238"/>
      </rPr>
      <t xml:space="preserve">
10. Dołączone do oferty cenę jednego opakowania poszczególnych testów brutto.
11. W testach określających dwa lub więcej typów przeciwciał (IgG, IgM, IgA) musi być jeden producent  i dostawca wszystkich klas. Cena poszczególnych testów będzie rozpatrywana łącznie dla wszystkich klas. Test wstępny Elisa i test potwierdzenia typu blot  muszą pochodzić od jednego producenta.
12. Zaprogramowanie i wprowadzenie przez Przedstawiciela firmy testów do badań immunoenzymatycznych ELISA.  Pisemne zapewnienie wprowadzenia programów testów do POSIADANYCH PRZEZ WSSE PROGRAMÓW BADAWCZYCH W KOMPUTERZE - nie w  czytniku!. 
13. Paski mikropłytki łamane umieszczone w ramce (każdy z osobno odłamywanymi studzienkami reakcyjnymi).
14. Zapewnienie bezpłatnych konsultacji wykonywanych badań, bezpłatne szkolenia w tym zakresie
15. Wykonanie badań winno być możliwe na następującej aparaturze:
• inkubator Stat Fax – 2200 
• płuczka Biosan 
• czytnik Bio Tek Elx 800 połączony i skoordynowany z komputerem ,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r>
  </si>
  <si>
    <r>
      <t>Wymagania:1. Jeden pasek testowy przeznaczony dla jednego pacjenta.
2. Na każdym pasku testowym linia kontrolna wskazująca na prawidłowe wykonanie analizy.
3. Pasek testowy zawiera osobno naniesione antygeny w postaci linii.
4. Antygeny: rekombinowane (VlsE Borrelia burgdorferi,  VlsE B. garinii, VlsE B. afzelii, lipidy charakterystyczne dla fazy późnej: lipid Borrelia afzelii, lipid Borrelia burgdorferi, p83, p41, p39, wysokospecyficzne dimeryczne OspC (z B. afzelii, B. burgdorferi sensu stricto i B. garinii), p58, p21, p20, p19, p18).
5. Każdy pasek dodatkowo zawiera dwie linie kontrolne: dla koniugatu IgG i IgM oraz linię kontrolną dla mieszanki klas IgG i IgM.
6. Zestawy zawierają wszelkie potrzebne do inkubacji odczynniki.
7. Brak konieczności zużywania pasków testowych na tzw. cut off lub kalibrację.
8. Metoda  blot 
9. Certyfikat CE/deklaracja zgodności dla wszystkich testów. 
10. Dołączone do oferty instrukcje wykonania w języku polskim (procedura wykonania, skład zestawu itp)
11. Dołączona do oferty charakterystyka testów (czułość, specyficzność).</t>
    </r>
    <r>
      <rPr>
        <b/>
        <sz val="10"/>
        <color indexed="8"/>
        <rFont val="Calibri"/>
        <family val="2"/>
        <charset val="238"/>
      </rPr>
      <t xml:space="preserve"> I/LUB ISTNIEJE MOŻLIWOŚĆ UDOSTĘPNIENIA ADRESU BEZPŁATNEJ STRONY INTERNETOWEJ, NA KTÓREJ ZNAJDUJĄ SIĘ AKTUALNE KARTY CHARAKTERYSTYK. </t>
    </r>
    <r>
      <rPr>
        <sz val="10"/>
        <color indexed="8"/>
        <rFont val="Calibri"/>
        <family val="2"/>
        <charset val="238"/>
      </rPr>
      <t xml:space="preserve">
12. Dołączone do oferty cenę jednego opakowania poszczególnych testów brutto.
13. W testach określających dwa lub więcej typów przeciwciał (IgG, IgM, IgA) musi być jeden producent  i dostawca wszystkich klas. Cena poszczególnych testów będzie rozpatrywana łącznie dla wszystkich klas. Test wstępny Elisa i test potwierdzenia typu blot  muszą pochodzić od jednego producenta.
14. Zapewnienie bezpłatnych konsultacji wykonywanych badań, bezpłatne szkolenia w tym zakresie
</t>
    </r>
  </si>
  <si>
    <r>
      <t xml:space="preserve">Wymagania: 1. Półilościowe oznaczanie ludzkich przeciwciał klasy IgM przeciw enterowirusom w surowicy lub osoczu. 
2. koniugat enzymatyczny, kalibratory i kontrole gotowe do użycia 
3.   możliwość przechowywania świeżych prób do badania do 14 dni od momentu pobrania, w temp. od 2°C do 8°C
4. bufor do rozcieńczania próbek zawierający absorbent IgG/RF
5. dołki reakcyjne opłaszczone rekombinowanymi antygenami VP1  z wirusa coxsackie i echowirusa
Wymagania pozostałe:      1. Metoda ELISA
2. Certyfikat CE/deklaracja zgodności dla wszystkich testów. 
3. Dołączone do oferty instrukcje wykonania w języku polskim (procedura wykonania, skład zestawu itp) w wersji papierowej lub płyta CD
4. Dołączone do oferty charakterystykę testów (czułość, specyficzność, ilość dołków przeznaczonych na kontrolę, blank, badane próby). </t>
    </r>
    <r>
      <rPr>
        <b/>
        <sz val="12"/>
        <color indexed="8"/>
        <rFont val="Calibri"/>
        <family val="2"/>
        <charset val="238"/>
      </rPr>
      <t xml:space="preserve"> I/LUB ISTNIEJE MOŻLIWOŚĆ UDOSTĘPNIENIA ADRESU BEZPŁATNEJ STRONY INTERNETOWEJ, NA KTÓREJ ZNAJDUJĄ SIĘ AKTUALNE KARTY CHARAKTERYSTYK.</t>
    </r>
    <r>
      <rPr>
        <sz val="10"/>
        <color indexed="8"/>
        <rFont val="Calibri"/>
        <family val="2"/>
        <charset val="238"/>
      </rPr>
      <t xml:space="preserve">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badań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r>
  </si>
  <si>
    <t xml:space="preserve">Wymagania: 1. Jeden pasek testowy przeznaczony dla jednego pacjenta.
2. Na każdym pasku testowym linia kontrolna wskazująca na prawidłowe wykonanie analizy.
3. Pasek testowy zawiera osobno naniesione antygeny w postaci linii.
4. Antygeny: VlsE Borrelia burgdorferi, wysoko oczyszczona rekombinowana flagelina (p41), i BmpA (p39) oraz wysoko oczyszczone rekombinowane, wysokospecyficzne dimeryczne antygeny OspC (p25) z Borrelia afzelii, Borrelia burgdorferi, Borrelia garinii i Borrelia spielmanii.
5. Każdy pasek dodatkowo zawiera dwie linie kontrolne: dla koniugatu IgG i IgM oraz linię kontrolną dla mieszanki klas IgG i IgM.
6. Zestawy zawierają wszelkie potrzebne do inkubacji odczynniki.
7. Brak konieczności zużywania pasków testowych na tzw. cut off lub kalibrację.
8. Metoda blot
9. Certyfikat CE/deklaracja zgodności dla wszystkich testów. 
10. Dołączone do oferty instrukcje wykonania w języku polskim (procedura wykonania, skład zestawu itp)
11. Dołączona do oferty charakterystyka testów (czułość, specyficzność) I/LUB ISTNIEJE MOŻLIWOŚĆ UDOSTĘPNIENIA ADRESU BEZPŁATNEJ STRONY INTERNETOWEJ, NA KTÓREJ ZNAJDUJĄ SIĘ AKTUALNE KARTY CHARAKTERYSTYK. 
12. Dołączone do oferty cenę jednego opakowania poszczególnych testów brutto.
13. W testach określających dwa lub więcej typów przeciwciał (IgG, IgM, IgA) musi być jeden producent  i dostawca wszystkich klas. Cena poszczególnych testów będzie rozpatrywana łącznie dla wszystkich klas. Test wstępny Elisa i test potwierdzenia typu blot  muszą pochodzić od jednego producenta.
14. Zapewnienie bezpłatnych konsultacji wykonywanych badań, bezpłatne szkolenia w tym zakresie
</t>
  </si>
  <si>
    <t xml:space="preserve">Wymagania: 1. Półilościowe oznaczanie ludzkich przeciwciał klasy IgG przeciw enterowirusom w surowicy lub osoczu. 
2. koniugat enzymatyczny, kalibratory i kontrole gotowe do użycia 
3.   możliwość przechowywania świeżych prób do badania do 14 dni od momentu pobrania, w temp. od 2°C do 8°C
4. dołki reakcyjne opłaszczone rekombinowanymi antygenami VP1  z wirusa coxsackie i echowirusa
Wymagania pozostałe:      1. Metoda ELISA. 
2. Certyfikat CE/deklaracja zgodności dla wszystkich testów. 
3. Dołączone do oferty instrukcje wykonania w języku polskim (procedura wykonania, skład zestawu itp) w wersji papierowej lub płyta CD
4. Dołączone do oferty charakterystykę testów (czułość, specyficzność, ilość dołków przeznaczonych na kontrolę, blank, badane próby).I/LUB ISTNIEJE MOŻLIWOŚĆ UDOSTĘPNIENIA ADRESU BEZPŁATNEJ STRONY INTERNETOWEJ, NA KTÓREJ ZNAJDUJĄ SIĘ AKTUALNE KARTY CHARAKTERYSTYK.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badań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</si>
  <si>
    <t xml:space="preserve">1. oznaczenie półilościowe ludzkich przeciwciał klasy IgM  przeciwko wirusowi ospy wietrznej-półpaśca w surowicy lub osoczu.
2. koniugat enzymatyczny, kalibratory i kontrole gotowe do użycia 
3.   możliwość przechowywania świeżych prób do badania do 14 dni od momentu pobrania, w temp. od 2°C do 8°C
4. bufor do rozcieńczania próbek zawierający absorbent IgG/RF
Wymagania pozostałe:      1. Metoda ELISA. 
2. Certyfikat CE/deklaracja zgodności dla wszystkich testów. 
3. Dołączone do oferty instrukcje wykonania w języku polskim (procedura wykonania, skład zestawu itp) w wersji papierowej lub płyta CD
4. Dołączone do oferty charakterystykę testów (czułość, specyficzność, ilość dołków przeznaczonych na kontrolę, blank, badane próby)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badań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</si>
  <si>
    <t>Uwaga do wszystkich pakietów: deklaracje zgodności  CE tam gdzie jest to wymagane zgodnie z ustawą o wyrobach medycznych. Karty charakterystyk dołączone w formie papierowej przy pierwszej dostawie asortymentu i przy każdej zmianie. Dopuszcza się udostępnienie adresu bezpłatnej strony internetowej, na której znajduja sie wymagane dokumenty. Asortyment musi być dostarczony do WSSE w stanie nieuszkodzonym</t>
  </si>
  <si>
    <t>min.12 od daty dostawy</t>
  </si>
  <si>
    <t>Lateks E.coli O157 Zestaw
-Odczynnik lateksowy O157 (5ml) lub (2x2,5ml)
-Lateks kontrolny (5 ml) lub (2x2,5ml)
-Antygen kontrolny (1 ml) 
- płytki do oznaczeń
- bagietki</t>
  </si>
  <si>
    <t>ampułki 2,0 ml lub 5,0 ml (odpowiednio przeliczona ilość do pojemności) zgodne z PN-EN ISO 6888-1</t>
  </si>
  <si>
    <t>100 lub inna odpowiednio przdeliczona</t>
  </si>
  <si>
    <t>Numer katalogowy*</t>
  </si>
  <si>
    <t>* nr katalogowy ma ułatwić identyfikację produktu, jego wpisanie nie jest obowiązkowe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</si>
</sst>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charset val="238"/>
      <scheme val="minor"/>
    </font>
    <font>
      <sz val="8"/>
      <name val="Calibri"/>
      <family val="2"/>
      <charset val="238"/>
    </font>
    <font>
      <b/>
      <sz val="11"/>
      <color indexed="8"/>
      <name val="Calibri"/>
      <family val="2"/>
      <charset val="238"/>
    </font>
    <font>
      <sz val="12"/>
      <color indexed="8"/>
      <name val="Calibri"/>
      <family val="2"/>
      <charset val="238"/>
    </font>
    <font>
      <b/>
      <sz val="14"/>
      <color indexed="8"/>
      <name val="Calibri"/>
      <family val="2"/>
      <charset val="238"/>
    </font>
    <font>
      <b/>
      <sz val="12"/>
      <color indexed="8"/>
      <name val="Calibri"/>
      <family val="2"/>
      <charset val="238"/>
    </font>
    <font>
      <sz val="12"/>
      <name val="Calibri"/>
      <family val="2"/>
      <charset val="238"/>
    </font>
    <font>
      <sz val="12"/>
      <color indexed="10"/>
      <name val="Calibri"/>
      <family val="2"/>
      <charset val="238"/>
    </font>
    <font>
      <b/>
      <sz val="11"/>
      <color indexed="8"/>
      <name val="Calibri"/>
      <family val="2"/>
      <charset val="238"/>
    </font>
    <font>
      <sz val="10"/>
      <color indexed="8"/>
      <name val="Calibri"/>
      <family val="2"/>
      <charset val="238"/>
    </font>
    <font>
      <b/>
      <sz val="14"/>
      <color indexed="10"/>
      <name val="Calibri"/>
      <family val="2"/>
      <charset val="238"/>
    </font>
    <font>
      <sz val="11"/>
      <name val="Calibri"/>
      <family val="2"/>
      <charset val="238"/>
    </font>
    <font>
      <sz val="10"/>
      <color indexed="8"/>
      <name val="Calibri"/>
      <family val="2"/>
      <charset val="238"/>
    </font>
    <font>
      <sz val="10"/>
      <name val="Calibri"/>
      <family val="2"/>
      <charset val="238"/>
    </font>
    <font>
      <b/>
      <sz val="10"/>
      <color indexed="8"/>
      <name val="Calibri"/>
      <family val="2"/>
      <charset val="238"/>
    </font>
    <font>
      <sz val="10"/>
      <color indexed="10"/>
      <name val="Calibri"/>
      <family val="2"/>
      <charset val="238"/>
    </font>
    <font>
      <sz val="12"/>
      <color indexed="8"/>
      <name val="Calibri"/>
      <family val="2"/>
      <charset val="238"/>
    </font>
    <font>
      <b/>
      <sz val="12"/>
      <name val="Calibri"/>
      <family val="2"/>
      <charset val="238"/>
    </font>
    <font>
      <sz val="10"/>
      <color indexed="8"/>
      <name val="Czcionka tekstu podstawowego"/>
      <charset val="238"/>
    </font>
    <font>
      <b/>
      <sz val="26"/>
      <color indexed="8"/>
      <name val="Calibri"/>
      <family val="2"/>
      <charset val="238"/>
    </font>
    <font>
      <b/>
      <sz val="12"/>
      <color theme="1"/>
      <name val="Calibri"/>
      <family val="2"/>
      <charset val="238"/>
      <scheme val="minor"/>
    </font>
    <font>
      <sz val="12"/>
      <color theme="1"/>
      <name val="Calibri"/>
      <family val="2"/>
      <charset val="238"/>
      <scheme val="minor"/>
    </font>
    <font>
      <sz val="10"/>
      <color indexed="8"/>
      <name val="Calibri"/>
      <family val="2"/>
      <charset val="238"/>
      <scheme val="minor"/>
    </font>
    <font>
      <sz val="12"/>
      <color rgb="FFFF0000"/>
      <name val="Calibri"/>
      <family val="2"/>
      <charset val="238"/>
      <scheme val="minor"/>
    </font>
    <font>
      <b/>
      <sz val="16"/>
      <color indexed="8"/>
      <name val="Calibri"/>
      <family val="2"/>
      <charset val="238"/>
    </font>
    <font>
      <sz val="11"/>
      <color indexed="8"/>
      <name val="Calibri"/>
      <family val="2"/>
      <charset val="238"/>
    </font>
    <font>
      <sz val="10"/>
      <color rgb="FFFF0000"/>
      <name val="Calibri"/>
      <family val="2"/>
      <charset val="238"/>
    </font>
    <font>
      <sz val="9"/>
      <color indexed="8"/>
      <name val="Calibri"/>
      <family val="2"/>
      <charset val="238"/>
    </font>
    <font>
      <sz val="12"/>
      <color theme="1"/>
      <name val="Calibri"/>
      <family val="2"/>
      <charset val="238"/>
    </font>
    <font>
      <u/>
      <sz val="6.6"/>
      <color theme="10"/>
      <name val="Calibri"/>
      <family val="2"/>
      <charset val="238"/>
    </font>
    <font>
      <vertAlign val="superscript"/>
      <sz val="10"/>
      <color rgb="FFFF0000"/>
      <name val="Calibri"/>
      <family val="2"/>
      <charset val="238"/>
    </font>
    <font>
      <sz val="12"/>
      <color rgb="FFFF0000"/>
      <name val="Calibri"/>
      <family val="2"/>
      <charset val="238"/>
    </font>
    <font>
      <sz val="11"/>
      <color rgb="FFFF0000"/>
      <name val="Calibri"/>
      <family val="2"/>
      <charset val="238"/>
      <scheme val="minor"/>
    </font>
    <font>
      <vertAlign val="superscript"/>
      <sz val="12"/>
      <name val="Calibri"/>
      <family val="2"/>
      <charset val="238"/>
    </font>
    <font>
      <b/>
      <sz val="12"/>
      <color indexed="8"/>
      <name val="Calibri"/>
      <family val="2"/>
      <charset val="238"/>
      <scheme val="minor"/>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rgb="FFFFFF0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99CCFF"/>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9" fillId="0" borderId="0" applyNumberFormat="0" applyFill="0" applyBorder="0" applyAlignment="0" applyProtection="0">
      <alignment vertical="top"/>
      <protection locked="0"/>
    </xf>
  </cellStyleXfs>
  <cellXfs count="230">
    <xf numFmtId="0" fontId="0" fillId="0" borderId="0" xfId="0"/>
    <xf numFmtId="0" fontId="0" fillId="0" borderId="0" xfId="0" applyFont="1" applyAlignment="1"/>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0" borderId="0" xfId="0" applyFont="1" applyBorder="1" applyAlignment="1">
      <alignment horizontal="center" vertical="center"/>
    </xf>
    <xf numFmtId="0" fontId="0" fillId="2" borderId="3" xfId="0" applyFont="1" applyFill="1" applyBorder="1" applyAlignment="1">
      <alignment horizontal="center" vertical="center" wrapText="1"/>
    </xf>
    <xf numFmtId="0" fontId="0" fillId="2" borderId="3" xfId="0" applyFont="1" applyFill="1" applyBorder="1" applyAlignment="1">
      <alignment horizontal="center" vertical="center"/>
    </xf>
    <xf numFmtId="0" fontId="0" fillId="0" borderId="4" xfId="0" applyFont="1" applyBorder="1" applyAlignment="1">
      <alignment horizontal="center" vertical="center"/>
    </xf>
    <xf numFmtId="0" fontId="0" fillId="0" borderId="0" xfId="0" applyFont="1"/>
    <xf numFmtId="0" fontId="3" fillId="2" borderId="1"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0" xfId="0" applyFont="1" applyFill="1" applyAlignment="1">
      <alignment horizontal="center" vertical="center" wrapText="1"/>
    </xf>
    <xf numFmtId="0" fontId="0" fillId="2" borderId="0" xfId="0" applyFont="1" applyFill="1" applyAlignment="1">
      <alignment horizontal="center" vertical="center" wrapText="1"/>
    </xf>
    <xf numFmtId="0" fontId="6" fillId="2" borderId="2" xfId="0" applyFont="1" applyFill="1" applyBorder="1" applyAlignment="1">
      <alignment horizontal="center" vertical="center"/>
    </xf>
    <xf numFmtId="0" fontId="3" fillId="0" borderId="2" xfId="0" applyFont="1" applyBorder="1" applyAlignment="1">
      <alignment horizontal="center" vertical="center"/>
    </xf>
    <xf numFmtId="2" fontId="3" fillId="3" borderId="2"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Border="1" applyAlignment="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xf>
    <xf numFmtId="0" fontId="0" fillId="0" borderId="0" xfId="0" applyFont="1" applyFill="1" applyAlignment="1">
      <alignment horizontal="center" vertical="center"/>
    </xf>
    <xf numFmtId="0" fontId="0" fillId="2" borderId="0" xfId="0" applyFont="1" applyFill="1" applyAlignment="1">
      <alignment horizontal="center" vertical="center"/>
    </xf>
    <xf numFmtId="0" fontId="6" fillId="2" borderId="1" xfId="0" applyFont="1" applyFill="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Border="1" applyAlignment="1"/>
    <xf numFmtId="0" fontId="3" fillId="0" borderId="9" xfId="0" applyFont="1" applyBorder="1" applyAlignment="1">
      <alignment horizontal="center" vertical="center"/>
    </xf>
    <xf numFmtId="0" fontId="3"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3" fillId="0" borderId="0" xfId="0" applyFont="1" applyBorder="1" applyAlignment="1">
      <alignment wrapText="1"/>
    </xf>
    <xf numFmtId="0" fontId="3" fillId="2" borderId="8"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Border="1" applyAlignment="1">
      <alignment horizontal="center" vertical="center"/>
    </xf>
    <xf numFmtId="0" fontId="9"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5" fillId="0" borderId="0" xfId="0" applyFont="1" applyFill="1" applyBorder="1" applyAlignment="1">
      <alignment horizontal="center" vertical="center"/>
    </xf>
    <xf numFmtId="0" fontId="8" fillId="0" borderId="0" xfId="0" applyFont="1" applyBorder="1" applyAlignment="1">
      <alignment horizontal="center" vertical="center"/>
    </xf>
    <xf numFmtId="0" fontId="0" fillId="0" borderId="0" xfId="0" applyFont="1" applyAlignment="1">
      <alignment horizontal="center" vertical="center"/>
    </xf>
    <xf numFmtId="0" fontId="3" fillId="0" borderId="13" xfId="0" applyFont="1" applyFill="1" applyBorder="1" applyAlignment="1">
      <alignment horizontal="center" vertical="center"/>
    </xf>
    <xf numFmtId="0" fontId="7"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0" fillId="0" borderId="0" xfId="0" applyFont="1" applyBorder="1" applyAlignment="1"/>
    <xf numFmtId="0" fontId="4" fillId="0" borderId="4" xfId="0" applyFont="1" applyFill="1" applyBorder="1" applyAlignment="1">
      <alignment horizontal="center" vertical="center"/>
    </xf>
    <xf numFmtId="0" fontId="4" fillId="0" borderId="4"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0"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11" fillId="0" borderId="0" xfId="0" applyFont="1" applyAlignment="1"/>
    <xf numFmtId="0" fontId="3" fillId="0" borderId="3" xfId="0" applyFont="1" applyBorder="1" applyAlignment="1">
      <alignment horizontal="left" vertical="center"/>
    </xf>
    <xf numFmtId="0" fontId="0" fillId="0" borderId="0" xfId="0" applyFont="1" applyAlignment="1">
      <alignment horizontal="left"/>
    </xf>
    <xf numFmtId="0" fontId="12" fillId="2"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5" xfId="0" applyFont="1" applyBorder="1" applyAlignment="1">
      <alignment horizontal="center" vertical="center" wrapText="1"/>
    </xf>
    <xf numFmtId="0" fontId="13" fillId="0" borderId="1"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12" fillId="2" borderId="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5" fillId="0" borderId="1" xfId="0" applyFont="1" applyBorder="1" applyAlignment="1">
      <alignment horizontal="center" vertical="center" wrapText="1"/>
    </xf>
    <xf numFmtId="0" fontId="12" fillId="0" borderId="0" xfId="0" applyFont="1" applyAlignment="1">
      <alignment horizontal="center" vertical="center" wrapText="1"/>
    </xf>
    <xf numFmtId="0" fontId="16" fillId="2" borderId="1" xfId="0" applyFont="1" applyFill="1" applyBorder="1" applyAlignment="1">
      <alignment horizontal="center" vertical="center" wrapText="1"/>
    </xf>
    <xf numFmtId="0" fontId="3" fillId="0" borderId="3" xfId="0" applyFont="1" applyBorder="1" applyAlignment="1">
      <alignment horizontal="left" vertical="center" wrapText="1"/>
    </xf>
    <xf numFmtId="0" fontId="5" fillId="0" borderId="0" xfId="0" applyFont="1" applyBorder="1" applyAlignment="1">
      <alignment horizontal="center" vertical="center"/>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wrapText="1"/>
    </xf>
    <xf numFmtId="0" fontId="17" fillId="0" borderId="1" xfId="0" applyFont="1" applyBorder="1" applyAlignment="1">
      <alignment horizontal="center" vertical="center"/>
    </xf>
    <xf numFmtId="0" fontId="2" fillId="0" borderId="0" xfId="0" applyFont="1" applyAlignment="1">
      <alignment horizontal="center" vertical="center"/>
    </xf>
    <xf numFmtId="0" fontId="6" fillId="0" borderId="3" xfId="0" applyFont="1" applyBorder="1" applyAlignment="1">
      <alignment horizontal="left" vertical="center" wrapText="1"/>
    </xf>
    <xf numFmtId="0" fontId="6" fillId="0" borderId="3" xfId="0" applyFont="1" applyBorder="1" applyAlignment="1">
      <alignment horizontal="left" vertical="center"/>
    </xf>
    <xf numFmtId="0" fontId="3" fillId="0" borderId="3" xfId="0" applyFont="1" applyFill="1" applyBorder="1" applyAlignment="1">
      <alignment horizontal="left" vertical="center" wrapText="1"/>
    </xf>
    <xf numFmtId="0" fontId="9"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Border="1" applyAlignment="1">
      <alignment horizontal="left" vertical="center" wrapText="1"/>
    </xf>
    <xf numFmtId="2" fontId="8" fillId="0" borderId="0" xfId="0" applyNumberFormat="1" applyFont="1" applyBorder="1" applyAlignment="1">
      <alignment horizontal="center" vertical="center"/>
    </xf>
    <xf numFmtId="0" fontId="4" fillId="0" borderId="0" xfId="0" applyFont="1" applyBorder="1" applyAlignment="1"/>
    <xf numFmtId="0" fontId="3" fillId="4" borderId="1" xfId="0" applyFont="1" applyFill="1" applyBorder="1" applyAlignment="1">
      <alignment horizontal="center" vertical="center"/>
    </xf>
    <xf numFmtId="0" fontId="6" fillId="2" borderId="1" xfId="0" applyNumberFormat="1" applyFont="1" applyFill="1" applyBorder="1" applyAlignment="1">
      <alignment horizontal="center" vertical="center"/>
    </xf>
    <xf numFmtId="0" fontId="4" fillId="0" borderId="0" xfId="0" applyFont="1" applyFill="1" applyBorder="1" applyAlignment="1">
      <alignment horizontal="center" vertical="center"/>
    </xf>
    <xf numFmtId="2" fontId="4" fillId="0" borderId="0" xfId="0" applyNumberFormat="1" applyFont="1" applyFill="1" applyBorder="1" applyAlignment="1">
      <alignment horizontal="center" vertical="center"/>
    </xf>
    <xf numFmtId="0" fontId="0" fillId="4" borderId="1"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3" fillId="0" borderId="14" xfId="0" applyFont="1" applyFill="1" applyBorder="1" applyAlignment="1">
      <alignment horizontal="center" vertical="center"/>
    </xf>
    <xf numFmtId="0" fontId="5" fillId="4" borderId="7" xfId="0" applyFont="1" applyFill="1" applyBorder="1" applyAlignment="1">
      <alignment horizontal="center" vertical="center"/>
    </xf>
    <xf numFmtId="2" fontId="5" fillId="4" borderId="19" xfId="0" applyNumberFormat="1" applyFont="1" applyFill="1" applyBorder="1" applyAlignment="1">
      <alignment horizontal="center" vertical="center"/>
    </xf>
    <xf numFmtId="0" fontId="5" fillId="4" borderId="10" xfId="0" applyFont="1" applyFill="1" applyBorder="1" applyAlignment="1">
      <alignment horizontal="center" vertical="center"/>
    </xf>
    <xf numFmtId="0" fontId="5" fillId="4" borderId="19" xfId="0" applyFont="1" applyFill="1" applyBorder="1" applyAlignment="1">
      <alignment horizontal="center" vertical="center"/>
    </xf>
    <xf numFmtId="0" fontId="5" fillId="0" borderId="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2" fontId="21" fillId="5" borderId="1" xfId="0" applyNumberFormat="1" applyFont="1" applyFill="1" applyBorder="1" applyAlignment="1">
      <alignment horizontal="center" vertical="center"/>
    </xf>
    <xf numFmtId="2" fontId="5" fillId="4" borderId="7" xfId="0" applyNumberFormat="1" applyFont="1" applyFill="1" applyBorder="1" applyAlignment="1">
      <alignment horizontal="center" vertical="center"/>
    </xf>
    <xf numFmtId="2" fontId="3" fillId="3" borderId="1" xfId="0" applyNumberFormat="1" applyFont="1" applyFill="1" applyBorder="1" applyAlignment="1">
      <alignment horizontal="center" vertical="center"/>
    </xf>
    <xf numFmtId="2" fontId="3" fillId="3" borderId="13" xfId="0" applyNumberFormat="1" applyFont="1" applyFill="1" applyBorder="1" applyAlignment="1">
      <alignment horizontal="center" vertical="center"/>
    </xf>
    <xf numFmtId="2" fontId="6" fillId="3"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0" fillId="6" borderId="0" xfId="0" applyFont="1" applyFill="1" applyAlignment="1">
      <alignment horizontal="left"/>
    </xf>
    <xf numFmtId="0" fontId="5" fillId="0" borderId="1" xfId="0" applyFont="1" applyFill="1" applyBorder="1" applyAlignment="1">
      <alignment horizontal="center" vertical="center"/>
    </xf>
    <xf numFmtId="0" fontId="0" fillId="0" borderId="0" xfId="0" applyFont="1" applyFill="1" applyAlignment="1">
      <alignment horizontal="left"/>
    </xf>
    <xf numFmtId="0" fontId="3" fillId="0" borderId="3" xfId="0" applyFont="1" applyFill="1" applyBorder="1" applyAlignment="1">
      <alignment horizontal="left" vertical="center"/>
    </xf>
    <xf numFmtId="0" fontId="23" fillId="0" borderId="0" xfId="0" applyFont="1" applyBorder="1" applyAlignment="1">
      <alignment horizontal="left" wrapText="1"/>
    </xf>
    <xf numFmtId="0" fontId="9" fillId="0" borderId="3" xfId="0" applyFont="1" applyFill="1" applyBorder="1" applyAlignment="1">
      <alignment horizontal="center" vertical="center" wrapText="1"/>
    </xf>
    <xf numFmtId="2" fontId="3" fillId="7" borderId="1" xfId="0" applyNumberFormat="1" applyFont="1" applyFill="1" applyBorder="1" applyAlignment="1">
      <alignment horizontal="center" vertical="center"/>
    </xf>
    <xf numFmtId="0" fontId="0" fillId="0" borderId="24" xfId="0" applyFont="1" applyBorder="1"/>
    <xf numFmtId="2" fontId="4" fillId="0" borderId="25" xfId="0" applyNumberFormat="1" applyFont="1" applyFill="1" applyBorder="1" applyAlignment="1">
      <alignment horizontal="center" vertical="center"/>
    </xf>
    <xf numFmtId="0" fontId="4" fillId="0" borderId="26" xfId="0" applyFont="1" applyFill="1" applyBorder="1" applyAlignment="1">
      <alignment horizontal="center" vertical="center"/>
    </xf>
    <xf numFmtId="0" fontId="4" fillId="4" borderId="27" xfId="0" applyFont="1" applyFill="1" applyBorder="1" applyAlignment="1">
      <alignment horizontal="center" vertical="center"/>
    </xf>
    <xf numFmtId="2" fontId="4" fillId="4" borderId="20" xfId="0" applyNumberFormat="1" applyFont="1" applyFill="1" applyBorder="1" applyAlignment="1">
      <alignment horizontal="center" vertical="center"/>
    </xf>
    <xf numFmtId="0" fontId="24" fillId="0" borderId="0" xfId="0" applyFont="1" applyBorder="1" applyAlignment="1">
      <alignment horizontal="right" vertical="center" wrapText="1"/>
    </xf>
    <xf numFmtId="0" fontId="0" fillId="0" borderId="0" xfId="0" applyFont="1" applyBorder="1"/>
    <xf numFmtId="0" fontId="3" fillId="0" borderId="28" xfId="0" applyFont="1" applyBorder="1" applyAlignment="1">
      <alignment horizontal="left" vertical="center" wrapText="1"/>
    </xf>
    <xf numFmtId="0" fontId="3" fillId="8" borderId="28" xfId="0" applyFont="1" applyFill="1" applyBorder="1" applyAlignment="1">
      <alignment horizontal="center" vertical="center"/>
    </xf>
    <xf numFmtId="0" fontId="3" fillId="0" borderId="29" xfId="0" applyFont="1" applyBorder="1" applyAlignment="1">
      <alignment horizontal="left" vertical="center" wrapText="1"/>
    </xf>
    <xf numFmtId="0" fontId="3" fillId="8" borderId="0" xfId="0" applyFont="1" applyFill="1" applyBorder="1" applyAlignment="1">
      <alignment horizontal="center" vertical="center"/>
    </xf>
    <xf numFmtId="0" fontId="3" fillId="0" borderId="6" xfId="0" applyFont="1" applyFill="1" applyBorder="1" applyAlignment="1">
      <alignment horizontal="left" vertical="center"/>
    </xf>
    <xf numFmtId="0" fontId="3" fillId="2"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5" fillId="0" borderId="0" xfId="0" applyFont="1" applyAlignment="1">
      <alignment horizontal="center" vertical="center"/>
    </xf>
    <xf numFmtId="2" fontId="3" fillId="3" borderId="11" xfId="0" applyNumberFormat="1" applyFont="1" applyFill="1" applyBorder="1" applyAlignment="1">
      <alignment horizontal="center" vertical="center"/>
    </xf>
    <xf numFmtId="0" fontId="7" fillId="0" borderId="1" xfId="0" applyFont="1" applyBorder="1" applyAlignment="1">
      <alignment horizontal="center" vertical="center"/>
    </xf>
    <xf numFmtId="0" fontId="2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3" fillId="0" borderId="1" xfId="0" applyFont="1" applyFill="1" applyBorder="1" applyAlignment="1">
      <alignment horizontal="center" vertical="center" wrapText="1"/>
    </xf>
    <xf numFmtId="0" fontId="6" fillId="0" borderId="13" xfId="0" applyFont="1" applyFill="1" applyBorder="1" applyAlignment="1">
      <alignment horizontal="center" vertical="center"/>
    </xf>
    <xf numFmtId="0" fontId="3" fillId="0" borderId="2"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3" xfId="0" applyFont="1" applyBorder="1" applyAlignment="1">
      <alignment horizontal="left" vertical="center" wrapText="1"/>
    </xf>
    <xf numFmtId="0" fontId="0" fillId="0" borderId="0" xfId="0" applyFont="1" applyAlignment="1"/>
    <xf numFmtId="0" fontId="0" fillId="0" borderId="4" xfId="0" applyFont="1" applyBorder="1" applyAlignment="1">
      <alignment horizontal="center" vertical="center"/>
    </xf>
    <xf numFmtId="0" fontId="3" fillId="0" borderId="1" xfId="0" applyFont="1" applyFill="1" applyBorder="1" applyAlignment="1">
      <alignment horizontal="center" vertical="center"/>
    </xf>
    <xf numFmtId="0" fontId="3" fillId="0" borderId="0" xfId="0" applyFont="1" applyBorder="1" applyAlignment="1"/>
    <xf numFmtId="0" fontId="3" fillId="0" borderId="0" xfId="0" applyFont="1" applyBorder="1" applyAlignment="1">
      <alignment horizontal="center" vertical="center"/>
    </xf>
    <xf numFmtId="0" fontId="6"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4" xfId="0" applyFont="1" applyFill="1" applyBorder="1" applyAlignment="1">
      <alignment horizontal="center" vertical="center"/>
    </xf>
    <xf numFmtId="0" fontId="3" fillId="0" borderId="4" xfId="0" applyFont="1" applyBorder="1" applyAlignment="1">
      <alignment horizontal="center" vertical="center"/>
    </xf>
    <xf numFmtId="0" fontId="9" fillId="0" borderId="1" xfId="0" applyFont="1" applyBorder="1" applyAlignment="1">
      <alignment horizontal="center" vertical="center" wrapText="1"/>
    </xf>
    <xf numFmtId="49" fontId="4" fillId="0" borderId="4" xfId="0" applyNumberFormat="1" applyFont="1" applyBorder="1" applyAlignment="1"/>
    <xf numFmtId="0" fontId="9" fillId="0" borderId="14"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6" fillId="0" borderId="3" xfId="0" applyFont="1" applyBorder="1" applyAlignment="1">
      <alignment horizontal="left" vertical="center" wrapText="1"/>
    </xf>
    <xf numFmtId="0" fontId="6" fillId="0" borderId="1" xfId="0" applyFont="1" applyBorder="1" applyAlignment="1">
      <alignment horizontal="left" vertical="center" wrapText="1"/>
    </xf>
    <xf numFmtId="2" fontId="5" fillId="4" borderId="18" xfId="0" applyNumberFormat="1" applyFont="1" applyFill="1" applyBorder="1" applyAlignment="1">
      <alignment horizontal="center" vertical="center"/>
    </xf>
    <xf numFmtId="0" fontId="5" fillId="4" borderId="18" xfId="0" applyFont="1" applyFill="1" applyBorder="1" applyAlignment="1">
      <alignment horizontal="center" vertical="center"/>
    </xf>
    <xf numFmtId="0" fontId="5" fillId="4" borderId="21" xfId="0" applyFont="1" applyFill="1" applyBorder="1" applyAlignment="1">
      <alignment horizontal="center" vertical="center"/>
    </xf>
    <xf numFmtId="2" fontId="5" fillId="4" borderId="22" xfId="0" applyNumberFormat="1" applyFont="1" applyFill="1" applyBorder="1" applyAlignment="1">
      <alignment horizontal="center" vertical="center"/>
    </xf>
    <xf numFmtId="2" fontId="21" fillId="5" borderId="1" xfId="0" applyNumberFormat="1" applyFont="1" applyFill="1" applyBorder="1" applyAlignment="1">
      <alignment horizontal="center" vertical="center"/>
    </xf>
    <xf numFmtId="2" fontId="3" fillId="3" borderId="1" xfId="0" applyNumberFormat="1" applyFont="1" applyFill="1" applyBorder="1" applyAlignment="1">
      <alignment horizontal="center" vertical="center"/>
    </xf>
    <xf numFmtId="0" fontId="9" fillId="0" borderId="1" xfId="0" applyFont="1" applyBorder="1" applyAlignment="1">
      <alignment horizontal="center" vertical="center" wrapText="1"/>
    </xf>
    <xf numFmtId="2" fontId="21" fillId="5" borderId="13" xfId="0" applyNumberFormat="1" applyFont="1" applyFill="1" applyBorder="1" applyAlignment="1">
      <alignment horizontal="center" vertical="center"/>
    </xf>
    <xf numFmtId="0" fontId="20" fillId="4" borderId="10" xfId="0" applyFont="1" applyFill="1" applyBorder="1" applyAlignment="1">
      <alignment horizontal="center"/>
    </xf>
    <xf numFmtId="0" fontId="20" fillId="4" borderId="7" xfId="0" applyFont="1" applyFill="1" applyBorder="1" applyAlignment="1">
      <alignment horizontal="center"/>
    </xf>
    <xf numFmtId="2" fontId="20" fillId="4" borderId="19" xfId="0" applyNumberFormat="1" applyFont="1" applyFill="1" applyBorder="1" applyAlignment="1">
      <alignment horizontal="center"/>
    </xf>
    <xf numFmtId="0" fontId="3" fillId="0" borderId="5" xfId="0" applyFont="1" applyBorder="1" applyAlignment="1">
      <alignment horizontal="left" vertical="center" wrapText="1"/>
    </xf>
    <xf numFmtId="0" fontId="3" fillId="0" borderId="0" xfId="0" applyFont="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13" fillId="0" borderId="0" xfId="1" applyFont="1" applyAlignment="1" applyProtection="1"/>
    <xf numFmtId="2" fontId="3" fillId="0" borderId="0" xfId="0" applyNumberFormat="1" applyFont="1" applyFill="1" applyBorder="1" applyAlignment="1">
      <alignment horizontal="center" vertical="center"/>
    </xf>
    <xf numFmtId="2" fontId="21" fillId="0" borderId="0" xfId="0" applyNumberFormat="1" applyFont="1" applyFill="1" applyBorder="1" applyAlignment="1">
      <alignment horizontal="center" vertical="center"/>
    </xf>
    <xf numFmtId="0" fontId="9" fillId="0" borderId="13" xfId="0" applyFont="1" applyBorder="1" applyAlignment="1">
      <alignment horizontal="center" vertical="center" wrapText="1"/>
    </xf>
    <xf numFmtId="0" fontId="3" fillId="2" borderId="13" xfId="0" applyFont="1" applyFill="1" applyBorder="1" applyAlignment="1">
      <alignment horizontal="center" vertical="center"/>
    </xf>
    <xf numFmtId="0" fontId="3" fillId="0" borderId="8" xfId="0" applyFont="1" applyBorder="1" applyAlignment="1">
      <alignment horizontal="left" vertical="center" wrapText="1"/>
    </xf>
    <xf numFmtId="0" fontId="3" fillId="0" borderId="13" xfId="0" applyFont="1" applyBorder="1" applyAlignment="1">
      <alignment horizontal="center" vertical="center"/>
    </xf>
    <xf numFmtId="0" fontId="5" fillId="0" borderId="13" xfId="0" applyFont="1" applyBorder="1" applyAlignment="1">
      <alignment horizontal="center" vertical="center"/>
    </xf>
    <xf numFmtId="0" fontId="3" fillId="0" borderId="11" xfId="0" applyFont="1" applyBorder="1" applyAlignment="1">
      <alignment horizontal="center" vertical="center"/>
    </xf>
    <xf numFmtId="0" fontId="31" fillId="0" borderId="1" xfId="0" applyFont="1" applyBorder="1" applyAlignment="1">
      <alignment horizontal="center" vertical="center"/>
    </xf>
    <xf numFmtId="0" fontId="3" fillId="0" borderId="1" xfId="0" applyFont="1" applyFill="1" applyBorder="1" applyAlignment="1">
      <alignment horizontal="left" vertical="center" wrapText="1"/>
    </xf>
    <xf numFmtId="0" fontId="0" fillId="0" borderId="1" xfId="0" applyFont="1" applyBorder="1" applyAlignment="1"/>
    <xf numFmtId="0" fontId="0" fillId="0" borderId="1" xfId="0" applyFont="1" applyBorder="1" applyAlignment="1">
      <alignment horizontal="center" vertical="center"/>
    </xf>
    <xf numFmtId="0" fontId="32" fillId="0" borderId="0" xfId="0" applyFont="1" applyAlignment="1"/>
    <xf numFmtId="0" fontId="28" fillId="0" borderId="1" xfId="0" applyFont="1" applyBorder="1" applyAlignment="1">
      <alignment vertical="top" wrapText="1"/>
    </xf>
    <xf numFmtId="0" fontId="13" fillId="0" borderId="1" xfId="0" applyFont="1" applyFill="1" applyBorder="1" applyAlignment="1">
      <alignment horizontal="left" vertical="center" wrapText="1"/>
    </xf>
    <xf numFmtId="0" fontId="6" fillId="0" borderId="1" xfId="0" applyFont="1" applyFill="1" applyBorder="1" applyAlignment="1" applyProtection="1">
      <alignment horizontal="center" vertical="center"/>
      <protection locked="0"/>
    </xf>
    <xf numFmtId="0" fontId="5" fillId="8" borderId="0" xfId="0" applyFont="1" applyFill="1" applyBorder="1" applyAlignment="1">
      <alignment horizontal="center" vertical="center"/>
    </xf>
    <xf numFmtId="2" fontId="5" fillId="8" borderId="0" xfId="0" applyNumberFormat="1" applyFont="1" applyFill="1" applyBorder="1" applyAlignment="1">
      <alignment horizontal="center" vertical="center"/>
    </xf>
    <xf numFmtId="2" fontId="4" fillId="4" borderId="30" xfId="0" applyNumberFormat="1" applyFont="1" applyFill="1" applyBorder="1" applyAlignment="1">
      <alignment horizontal="center" vertical="center"/>
    </xf>
    <xf numFmtId="0" fontId="5" fillId="4" borderId="20" xfId="0" applyFont="1" applyFill="1" applyBorder="1" applyAlignment="1">
      <alignment horizontal="center" vertical="center"/>
    </xf>
    <xf numFmtId="2" fontId="5" fillId="4" borderId="20" xfId="0" applyNumberFormat="1" applyFont="1" applyFill="1" applyBorder="1" applyAlignment="1">
      <alignment horizontal="center" vertical="center"/>
    </xf>
    <xf numFmtId="0" fontId="4" fillId="0" borderId="4" xfId="0" applyFont="1" applyBorder="1" applyAlignment="1">
      <alignment horizontal="left"/>
    </xf>
    <xf numFmtId="0" fontId="3" fillId="0" borderId="3" xfId="0" applyFont="1" applyFill="1" applyBorder="1" applyAlignment="1">
      <alignment horizontal="center" vertical="center"/>
    </xf>
    <xf numFmtId="0" fontId="0" fillId="0" borderId="2" xfId="0" applyFont="1" applyBorder="1" applyAlignment="1"/>
    <xf numFmtId="0" fontId="6" fillId="0" borderId="11" xfId="0" applyFont="1" applyBorder="1" applyAlignment="1">
      <alignment horizontal="center" vertical="center"/>
    </xf>
    <xf numFmtId="0" fontId="4" fillId="0" borderId="4" xfId="0" applyFont="1" applyBorder="1" applyAlignment="1">
      <alignment horizontal="left"/>
    </xf>
    <xf numFmtId="49" fontId="4" fillId="0" borderId="4" xfId="0" applyNumberFormat="1" applyFont="1" applyBorder="1" applyAlignment="1">
      <alignment horizontal="left"/>
    </xf>
    <xf numFmtId="49" fontId="4" fillId="0" borderId="6" xfId="0" applyNumberFormat="1" applyFont="1" applyBorder="1" applyAlignment="1">
      <alignment horizontal="left"/>
    </xf>
    <xf numFmtId="49" fontId="4" fillId="0" borderId="0" xfId="0" applyNumberFormat="1" applyFont="1" applyBorder="1" applyAlignment="1">
      <alignment horizontal="left"/>
    </xf>
    <xf numFmtId="0" fontId="3" fillId="0" borderId="0" xfId="0" applyFont="1" applyBorder="1" applyAlignment="1">
      <alignment horizontal="left" wrapText="1"/>
    </xf>
    <xf numFmtId="0" fontId="9" fillId="0" borderId="1" xfId="0" applyFont="1" applyBorder="1" applyAlignment="1">
      <alignment horizontal="left" vertical="top"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4" xfId="0" applyFont="1" applyBorder="1" applyAlignment="1">
      <alignment horizontal="left" wrapText="1"/>
    </xf>
    <xf numFmtId="0" fontId="9" fillId="0" borderId="1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2" xfId="0" applyFont="1" applyBorder="1" applyAlignment="1">
      <alignment horizontal="center" vertical="center" wrapText="1"/>
    </xf>
    <xf numFmtId="0" fontId="3" fillId="0" borderId="3" xfId="0" applyFont="1" applyFill="1" applyBorder="1" applyAlignment="1">
      <alignment horizontal="center" vertical="center"/>
    </xf>
    <xf numFmtId="0" fontId="3" fillId="0" borderId="23" xfId="0" applyFont="1" applyFill="1" applyBorder="1" applyAlignment="1">
      <alignment horizontal="center" vertical="center"/>
    </xf>
    <xf numFmtId="0" fontId="19" fillId="4" borderId="23"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6" fillId="0" borderId="1" xfId="0" applyFont="1" applyBorder="1" applyAlignment="1">
      <alignment horizontal="center" vertical="center" wrapText="1"/>
    </xf>
    <xf numFmtId="0" fontId="19" fillId="4" borderId="8" xfId="0" applyFont="1" applyFill="1" applyBorder="1" applyAlignment="1">
      <alignment horizontal="center" vertical="center" wrapText="1"/>
    </xf>
    <xf numFmtId="0" fontId="5" fillId="0" borderId="31" xfId="0" applyFont="1" applyBorder="1" applyAlignment="1">
      <alignment horizontal="left" vertical="center" wrapText="1"/>
    </xf>
  </cellXfs>
  <cellStyles count="2">
    <cellStyle name="Hiperłącze" xfId="1" builtinId="8"/>
    <cellStyle name="Normalny" xfId="0" builtinId="0"/>
  </cellStyles>
  <dxfs count="0"/>
  <tableStyles count="0" defaultTableStyle="TableStyleMedium9" defaultPivotStyle="PivotStyleLight16"/>
  <colors>
    <mruColors>
      <color rgb="FF99CCFF"/>
      <color rgb="FF6699FF"/>
      <color rgb="FF0099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243"/>
  <sheetViews>
    <sheetView tabSelected="1" view="pageBreakPreview" topLeftCell="A223" zoomScale="80" zoomScaleNormal="80" zoomScaleSheetLayoutView="80" workbookViewId="0">
      <selection activeCell="B228" sqref="B228:O228"/>
    </sheetView>
  </sheetViews>
  <sheetFormatPr defaultColWidth="9.140625" defaultRowHeight="15"/>
  <cols>
    <col min="1" max="1" width="6" style="41" customWidth="1"/>
    <col min="2" max="2" width="68" style="8" customWidth="1"/>
    <col min="3" max="3" width="8" style="80" customWidth="1"/>
    <col min="4" max="4" width="7.85546875" style="134" customWidth="1"/>
    <col min="5" max="5" width="8.7109375" style="80" customWidth="1"/>
    <col min="6" max="6" width="8.85546875" style="80" customWidth="1"/>
    <col min="7" max="7" width="11" style="41" customWidth="1"/>
    <col min="8" max="8" width="14.7109375" style="41" customWidth="1"/>
    <col min="9" max="9" width="14" style="41" customWidth="1"/>
    <col min="10" max="10" width="17.7109375" style="41" customWidth="1"/>
    <col min="11" max="11" width="15.5703125" style="41" customWidth="1"/>
    <col min="12" max="12" width="20.85546875" style="41" customWidth="1"/>
    <col min="13" max="13" width="10.7109375" style="41" customWidth="1"/>
    <col min="14" max="14" width="15.5703125" style="41" customWidth="1"/>
    <col min="15" max="15" width="170.140625" style="71" customWidth="1"/>
    <col min="16" max="16" width="14" style="41" customWidth="1"/>
    <col min="17" max="17" width="16.140625" style="41" customWidth="1"/>
    <col min="18" max="18" width="9.140625" style="41"/>
    <col min="19" max="19" width="16.5703125" style="41" customWidth="1"/>
    <col min="20" max="20" width="22.85546875" style="8" customWidth="1"/>
    <col min="21" max="252" width="9.140625" style="8"/>
    <col min="253" max="253" width="40.85546875" style="8" customWidth="1"/>
    <col min="254" max="16384" width="9.140625" style="8"/>
  </cols>
  <sheetData>
    <row r="1" spans="1:53" ht="18.75">
      <c r="A1" s="7"/>
      <c r="B1" s="208" t="s">
        <v>168</v>
      </c>
      <c r="C1" s="208"/>
      <c r="D1" s="208"/>
      <c r="E1" s="208"/>
      <c r="F1" s="208"/>
      <c r="G1" s="208"/>
      <c r="H1" s="208"/>
      <c r="I1" s="208"/>
      <c r="J1" s="208"/>
      <c r="K1" s="208"/>
      <c r="L1" s="208"/>
      <c r="M1" s="208"/>
      <c r="N1" s="208"/>
      <c r="O1" s="208"/>
      <c r="P1" s="208"/>
      <c r="Q1" s="208"/>
      <c r="R1" s="208"/>
      <c r="S1" s="208"/>
      <c r="T1" s="208"/>
    </row>
    <row r="2" spans="1:53" s="12" customFormat="1" ht="78.75" customHeight="1">
      <c r="A2" s="9" t="s">
        <v>116</v>
      </c>
      <c r="B2" s="5" t="s">
        <v>0</v>
      </c>
      <c r="C2" s="9" t="s">
        <v>119</v>
      </c>
      <c r="D2" s="130" t="s">
        <v>121</v>
      </c>
      <c r="E2" s="130" t="s">
        <v>120</v>
      </c>
      <c r="F2" s="130" t="s">
        <v>122</v>
      </c>
      <c r="G2" s="2" t="s">
        <v>118</v>
      </c>
      <c r="H2" s="2" t="s">
        <v>2</v>
      </c>
      <c r="I2" s="2" t="s">
        <v>3</v>
      </c>
      <c r="J2" s="2" t="s">
        <v>4</v>
      </c>
      <c r="K2" s="2" t="s">
        <v>5</v>
      </c>
      <c r="L2" s="2" t="s">
        <v>6</v>
      </c>
      <c r="M2" s="2" t="s">
        <v>65</v>
      </c>
      <c r="N2" s="2" t="s">
        <v>289</v>
      </c>
      <c r="O2" s="72" t="s">
        <v>7</v>
      </c>
      <c r="P2" s="93" t="s">
        <v>8</v>
      </c>
      <c r="Q2" s="93" t="s">
        <v>9</v>
      </c>
      <c r="R2" s="2" t="s">
        <v>10</v>
      </c>
      <c r="S2" s="2" t="s">
        <v>115</v>
      </c>
      <c r="T2" s="10"/>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row>
    <row r="3" spans="1:53" s="1" customFormat="1" ht="99.75" customHeight="1" thickBot="1">
      <c r="A3" s="13">
        <v>1</v>
      </c>
      <c r="B3" s="73" t="s">
        <v>50</v>
      </c>
      <c r="C3" s="14">
        <v>15</v>
      </c>
      <c r="D3" s="14"/>
      <c r="E3" s="14">
        <v>10</v>
      </c>
      <c r="F3" s="14"/>
      <c r="G3" s="14">
        <f>SUM(C3:F3)</f>
        <v>25</v>
      </c>
      <c r="H3" s="14" t="s">
        <v>11</v>
      </c>
      <c r="I3" s="14">
        <v>50</v>
      </c>
      <c r="J3" s="14" t="s">
        <v>12</v>
      </c>
      <c r="K3" s="14">
        <f>G3*I3</f>
        <v>1250</v>
      </c>
      <c r="L3" s="14" t="s">
        <v>12</v>
      </c>
      <c r="M3" s="14">
        <v>12</v>
      </c>
      <c r="N3" s="141"/>
      <c r="O3" s="56" t="s">
        <v>232</v>
      </c>
      <c r="P3" s="34"/>
      <c r="Q3" s="135"/>
      <c r="R3" s="42"/>
      <c r="S3" s="172"/>
    </row>
    <row r="4" spans="1:53" s="1" customFormat="1" ht="16.5" thickBot="1">
      <c r="A4" s="17"/>
      <c r="B4" s="18"/>
      <c r="C4" s="74"/>
      <c r="D4" s="19"/>
      <c r="E4" s="74"/>
      <c r="F4" s="74"/>
      <c r="G4" s="19"/>
      <c r="H4" s="19"/>
      <c r="I4" s="19"/>
      <c r="J4" s="19"/>
      <c r="K4" s="19"/>
      <c r="L4" s="19"/>
      <c r="M4" s="19"/>
      <c r="N4" s="151"/>
      <c r="O4" s="57"/>
      <c r="P4" s="98" t="s">
        <v>117</v>
      </c>
      <c r="Q4" s="106">
        <f>SUM(Q3:Q3)</f>
        <v>0</v>
      </c>
      <c r="R4" s="96" t="s">
        <v>117</v>
      </c>
      <c r="S4" s="97">
        <f>SUM(S3:S3)</f>
        <v>0</v>
      </c>
    </row>
    <row r="5" spans="1:53" s="1" customFormat="1" ht="15.75">
      <c r="A5" s="21"/>
      <c r="B5" s="18"/>
      <c r="C5" s="74"/>
      <c r="D5" s="19"/>
      <c r="E5" s="74"/>
      <c r="F5" s="74"/>
      <c r="G5" s="19"/>
      <c r="H5" s="19"/>
      <c r="I5" s="19"/>
      <c r="J5" s="19"/>
      <c r="K5" s="19"/>
      <c r="L5" s="19"/>
      <c r="M5" s="19"/>
      <c r="N5" s="151"/>
      <c r="O5" s="57"/>
      <c r="P5" s="21"/>
      <c r="Q5" s="21"/>
      <c r="R5" s="21"/>
      <c r="S5" s="4"/>
    </row>
    <row r="6" spans="1:53" s="1" customFormat="1" ht="18.75">
      <c r="A6" s="21"/>
      <c r="B6" s="206" t="s">
        <v>154</v>
      </c>
      <c r="C6" s="206"/>
      <c r="D6" s="206"/>
      <c r="E6" s="206"/>
      <c r="F6" s="206"/>
      <c r="G6" s="206"/>
      <c r="H6" s="19"/>
      <c r="I6" s="19"/>
      <c r="J6" s="19"/>
      <c r="K6" s="19"/>
      <c r="L6" s="19"/>
      <c r="M6" s="19"/>
      <c r="N6" s="151"/>
      <c r="O6" s="57"/>
      <c r="P6" s="21"/>
      <c r="Q6" s="21"/>
      <c r="R6" s="21"/>
      <c r="S6" s="4"/>
    </row>
    <row r="7" spans="1:53" s="23" customFormat="1" ht="129" customHeight="1">
      <c r="A7" s="9" t="s">
        <v>116</v>
      </c>
      <c r="B7" s="5" t="s">
        <v>0</v>
      </c>
      <c r="C7" s="9" t="s">
        <v>119</v>
      </c>
      <c r="D7" s="130" t="s">
        <v>121</v>
      </c>
      <c r="E7" s="130" t="s">
        <v>120</v>
      </c>
      <c r="F7" s="130" t="s">
        <v>122</v>
      </c>
      <c r="G7" s="2" t="s">
        <v>1</v>
      </c>
      <c r="H7" s="2" t="s">
        <v>2</v>
      </c>
      <c r="I7" s="2" t="s">
        <v>3</v>
      </c>
      <c r="J7" s="2" t="s">
        <v>4</v>
      </c>
      <c r="K7" s="2" t="s">
        <v>5</v>
      </c>
      <c r="L7" s="2" t="s">
        <v>6</v>
      </c>
      <c r="M7" s="2" t="s">
        <v>65</v>
      </c>
      <c r="N7" s="2"/>
      <c r="O7" s="72" t="s">
        <v>7</v>
      </c>
      <c r="P7" s="93" t="s">
        <v>8</v>
      </c>
      <c r="Q7" s="93" t="s">
        <v>9</v>
      </c>
      <c r="R7" s="2" t="s">
        <v>10</v>
      </c>
      <c r="S7" s="2" t="s">
        <v>115</v>
      </c>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row>
    <row r="8" spans="1:53" s="1" customFormat="1" ht="68.25" customHeight="1">
      <c r="A8" s="24">
        <v>1</v>
      </c>
      <c r="B8" s="73" t="s">
        <v>214</v>
      </c>
      <c r="C8" s="85">
        <v>1</v>
      </c>
      <c r="D8" s="131"/>
      <c r="E8" s="131"/>
      <c r="F8" s="131"/>
      <c r="G8" s="14">
        <f t="shared" ref="G8:G23" si="0">SUM(C8:F8)</f>
        <v>1</v>
      </c>
      <c r="H8" s="25" t="s">
        <v>213</v>
      </c>
      <c r="I8" s="25">
        <v>1</v>
      </c>
      <c r="J8" s="25" t="s">
        <v>16</v>
      </c>
      <c r="K8" s="14">
        <f t="shared" ref="K8:K23" si="1">G8*I8</f>
        <v>1</v>
      </c>
      <c r="L8" s="25" t="s">
        <v>17</v>
      </c>
      <c r="M8" s="25">
        <v>12</v>
      </c>
      <c r="N8" s="185"/>
      <c r="O8" s="215"/>
      <c r="P8" s="16"/>
      <c r="Q8" s="15"/>
      <c r="R8" s="16"/>
      <c r="S8" s="105"/>
    </row>
    <row r="9" spans="1:53" s="1" customFormat="1" ht="28.5" customHeight="1">
      <c r="A9" s="24">
        <v>2</v>
      </c>
      <c r="B9" s="73" t="s">
        <v>124</v>
      </c>
      <c r="C9" s="85">
        <v>1</v>
      </c>
      <c r="D9" s="131"/>
      <c r="E9" s="131"/>
      <c r="F9" s="131"/>
      <c r="G9" s="14">
        <f t="shared" si="0"/>
        <v>1</v>
      </c>
      <c r="H9" s="25" t="s">
        <v>14</v>
      </c>
      <c r="I9" s="25">
        <v>1</v>
      </c>
      <c r="J9" s="25" t="s">
        <v>15</v>
      </c>
      <c r="K9" s="14">
        <f t="shared" si="1"/>
        <v>1</v>
      </c>
      <c r="L9" s="25" t="s">
        <v>15</v>
      </c>
      <c r="M9" s="25">
        <v>12</v>
      </c>
      <c r="N9" s="187"/>
      <c r="O9" s="216"/>
      <c r="P9" s="16"/>
      <c r="Q9" s="15"/>
      <c r="R9" s="16"/>
      <c r="S9" s="169"/>
    </row>
    <row r="10" spans="1:53" s="1" customFormat="1" ht="24.75" customHeight="1">
      <c r="A10" s="24">
        <v>3</v>
      </c>
      <c r="B10" s="73" t="s">
        <v>125</v>
      </c>
      <c r="C10" s="85">
        <v>1</v>
      </c>
      <c r="D10" s="131"/>
      <c r="E10" s="131"/>
      <c r="F10" s="131"/>
      <c r="G10" s="14">
        <f t="shared" si="0"/>
        <v>1</v>
      </c>
      <c r="H10" s="25" t="s">
        <v>14</v>
      </c>
      <c r="I10" s="25">
        <v>1</v>
      </c>
      <c r="J10" s="25" t="s">
        <v>15</v>
      </c>
      <c r="K10" s="14">
        <f t="shared" si="1"/>
        <v>1</v>
      </c>
      <c r="L10" s="25" t="s">
        <v>15</v>
      </c>
      <c r="M10" s="25">
        <v>12</v>
      </c>
      <c r="N10" s="187"/>
      <c r="O10" s="216"/>
      <c r="P10" s="149"/>
      <c r="Q10" s="15"/>
      <c r="R10" s="16"/>
      <c r="S10" s="169"/>
    </row>
    <row r="11" spans="1:53" s="1" customFormat="1" ht="27" customHeight="1">
      <c r="A11" s="24">
        <v>4</v>
      </c>
      <c r="B11" s="73" t="s">
        <v>126</v>
      </c>
      <c r="C11" s="85">
        <v>1</v>
      </c>
      <c r="D11" s="131"/>
      <c r="E11" s="131"/>
      <c r="F11" s="131"/>
      <c r="G11" s="14">
        <f t="shared" si="0"/>
        <v>1</v>
      </c>
      <c r="H11" s="25" t="s">
        <v>14</v>
      </c>
      <c r="I11" s="25">
        <v>1</v>
      </c>
      <c r="J11" s="25" t="s">
        <v>15</v>
      </c>
      <c r="K11" s="14">
        <f t="shared" si="1"/>
        <v>1</v>
      </c>
      <c r="L11" s="25" t="s">
        <v>15</v>
      </c>
      <c r="M11" s="25">
        <v>12</v>
      </c>
      <c r="N11" s="187"/>
      <c r="O11" s="216"/>
      <c r="P11" s="149"/>
      <c r="Q11" s="15"/>
      <c r="R11" s="16"/>
      <c r="S11" s="169"/>
    </row>
    <row r="12" spans="1:53" s="1" customFormat="1" ht="25.5" customHeight="1">
      <c r="A12" s="24">
        <v>5</v>
      </c>
      <c r="B12" s="73" t="s">
        <v>127</v>
      </c>
      <c r="C12" s="85">
        <v>1</v>
      </c>
      <c r="D12" s="131"/>
      <c r="E12" s="131"/>
      <c r="F12" s="131"/>
      <c r="G12" s="14">
        <f t="shared" si="0"/>
        <v>1</v>
      </c>
      <c r="H12" s="25" t="s">
        <v>14</v>
      </c>
      <c r="I12" s="25">
        <v>2</v>
      </c>
      <c r="J12" s="25" t="s">
        <v>15</v>
      </c>
      <c r="K12" s="14">
        <f t="shared" si="1"/>
        <v>2</v>
      </c>
      <c r="L12" s="25" t="s">
        <v>15</v>
      </c>
      <c r="M12" s="25">
        <v>12</v>
      </c>
      <c r="N12" s="187"/>
      <c r="O12" s="216"/>
      <c r="P12" s="149"/>
      <c r="Q12" s="15"/>
      <c r="R12" s="16"/>
      <c r="S12" s="169"/>
    </row>
    <row r="13" spans="1:53" s="1" customFormat="1" ht="23.25" customHeight="1">
      <c r="A13" s="24">
        <v>6</v>
      </c>
      <c r="B13" s="73" t="s">
        <v>128</v>
      </c>
      <c r="C13" s="85">
        <v>1</v>
      </c>
      <c r="D13" s="131"/>
      <c r="E13" s="131"/>
      <c r="F13" s="131"/>
      <c r="G13" s="14">
        <f t="shared" si="0"/>
        <v>1</v>
      </c>
      <c r="H13" s="25" t="s">
        <v>14</v>
      </c>
      <c r="I13" s="25">
        <v>2</v>
      </c>
      <c r="J13" s="25" t="s">
        <v>15</v>
      </c>
      <c r="K13" s="14">
        <f t="shared" si="1"/>
        <v>2</v>
      </c>
      <c r="L13" s="25" t="s">
        <v>15</v>
      </c>
      <c r="M13" s="25">
        <v>12</v>
      </c>
      <c r="N13" s="187"/>
      <c r="O13" s="216"/>
      <c r="P13" s="149"/>
      <c r="Q13" s="15"/>
      <c r="R13" s="16"/>
      <c r="S13" s="169"/>
    </row>
    <row r="14" spans="1:53" s="1" customFormat="1" ht="23.25" customHeight="1">
      <c r="A14" s="24">
        <v>7</v>
      </c>
      <c r="B14" s="73" t="s">
        <v>129</v>
      </c>
      <c r="C14" s="85">
        <v>1</v>
      </c>
      <c r="D14" s="131"/>
      <c r="E14" s="131"/>
      <c r="F14" s="131"/>
      <c r="G14" s="14">
        <f t="shared" si="0"/>
        <v>1</v>
      </c>
      <c r="H14" s="25" t="s">
        <v>14</v>
      </c>
      <c r="I14" s="25">
        <v>2</v>
      </c>
      <c r="J14" s="25" t="s">
        <v>15</v>
      </c>
      <c r="K14" s="14">
        <f t="shared" si="1"/>
        <v>2</v>
      </c>
      <c r="L14" s="25" t="s">
        <v>15</v>
      </c>
      <c r="M14" s="25">
        <v>12</v>
      </c>
      <c r="N14" s="187"/>
      <c r="O14" s="216"/>
      <c r="P14" s="149"/>
      <c r="Q14" s="15"/>
      <c r="R14" s="16"/>
      <c r="S14" s="169"/>
    </row>
    <row r="15" spans="1:53" s="1" customFormat="1" ht="23.25" customHeight="1">
      <c r="A15" s="24">
        <v>8</v>
      </c>
      <c r="B15" s="73" t="s">
        <v>123</v>
      </c>
      <c r="C15" s="85">
        <v>1</v>
      </c>
      <c r="D15" s="131"/>
      <c r="E15" s="131"/>
      <c r="F15" s="131"/>
      <c r="G15" s="14">
        <f>SUM(C15:F15)</f>
        <v>1</v>
      </c>
      <c r="H15" s="25" t="s">
        <v>14</v>
      </c>
      <c r="I15" s="25">
        <v>2</v>
      </c>
      <c r="J15" s="25" t="s">
        <v>15</v>
      </c>
      <c r="K15" s="14">
        <f>G15*I15</f>
        <v>2</v>
      </c>
      <c r="L15" s="25" t="s">
        <v>15</v>
      </c>
      <c r="M15" s="25">
        <v>12</v>
      </c>
      <c r="N15" s="187"/>
      <c r="O15" s="216"/>
      <c r="P15" s="149"/>
      <c r="Q15" s="15"/>
      <c r="R15" s="16"/>
      <c r="S15" s="169"/>
    </row>
    <row r="16" spans="1:53" s="1" customFormat="1" ht="25.5" customHeight="1">
      <c r="A16" s="24">
        <v>9</v>
      </c>
      <c r="B16" s="73" t="s">
        <v>130</v>
      </c>
      <c r="C16" s="85">
        <v>1</v>
      </c>
      <c r="D16" s="131"/>
      <c r="E16" s="131"/>
      <c r="F16" s="131"/>
      <c r="G16" s="14">
        <f t="shared" si="0"/>
        <v>1</v>
      </c>
      <c r="H16" s="25" t="s">
        <v>14</v>
      </c>
      <c r="I16" s="25">
        <v>2</v>
      </c>
      <c r="J16" s="25" t="s">
        <v>15</v>
      </c>
      <c r="K16" s="14">
        <f t="shared" si="1"/>
        <v>2</v>
      </c>
      <c r="L16" s="25" t="s">
        <v>15</v>
      </c>
      <c r="M16" s="25">
        <v>12</v>
      </c>
      <c r="N16" s="187"/>
      <c r="O16" s="216"/>
      <c r="P16" s="149"/>
      <c r="Q16" s="15"/>
      <c r="R16" s="16"/>
      <c r="S16" s="169"/>
    </row>
    <row r="17" spans="1:53" s="1" customFormat="1" ht="21.75" customHeight="1">
      <c r="A17" s="24">
        <v>10</v>
      </c>
      <c r="B17" s="73" t="s">
        <v>131</v>
      </c>
      <c r="C17" s="85">
        <v>1</v>
      </c>
      <c r="D17" s="131"/>
      <c r="E17" s="131"/>
      <c r="F17" s="131"/>
      <c r="G17" s="14">
        <f t="shared" si="0"/>
        <v>1</v>
      </c>
      <c r="H17" s="25" t="s">
        <v>14</v>
      </c>
      <c r="I17" s="25">
        <v>2</v>
      </c>
      <c r="J17" s="25" t="s">
        <v>15</v>
      </c>
      <c r="K17" s="14">
        <f t="shared" si="1"/>
        <v>2</v>
      </c>
      <c r="L17" s="25" t="s">
        <v>15</v>
      </c>
      <c r="M17" s="25">
        <v>12</v>
      </c>
      <c r="N17" s="187"/>
      <c r="O17" s="216"/>
      <c r="P17" s="149"/>
      <c r="Q17" s="15"/>
      <c r="R17" s="16"/>
      <c r="S17" s="169"/>
    </row>
    <row r="18" spans="1:53" s="1" customFormat="1" ht="20.25" customHeight="1">
      <c r="A18" s="24">
        <v>11</v>
      </c>
      <c r="B18" s="73" t="s">
        <v>132</v>
      </c>
      <c r="C18" s="85">
        <v>1</v>
      </c>
      <c r="D18" s="131"/>
      <c r="E18" s="131"/>
      <c r="F18" s="131"/>
      <c r="G18" s="14">
        <f t="shared" si="0"/>
        <v>1</v>
      </c>
      <c r="H18" s="25" t="s">
        <v>14</v>
      </c>
      <c r="I18" s="25">
        <v>2</v>
      </c>
      <c r="J18" s="25" t="s">
        <v>15</v>
      </c>
      <c r="K18" s="14">
        <f t="shared" si="1"/>
        <v>2</v>
      </c>
      <c r="L18" s="25" t="s">
        <v>15</v>
      </c>
      <c r="M18" s="25">
        <v>12</v>
      </c>
      <c r="N18" s="187"/>
      <c r="O18" s="216"/>
      <c r="P18" s="149"/>
      <c r="Q18" s="15"/>
      <c r="R18" s="16"/>
      <c r="S18" s="169"/>
    </row>
    <row r="19" spans="1:53" s="1" customFormat="1" ht="20.25" customHeight="1">
      <c r="A19" s="24">
        <v>12</v>
      </c>
      <c r="B19" s="53" t="s">
        <v>133</v>
      </c>
      <c r="C19" s="25">
        <v>1</v>
      </c>
      <c r="D19" s="131"/>
      <c r="E19" s="131"/>
      <c r="F19" s="25"/>
      <c r="G19" s="14">
        <f t="shared" si="0"/>
        <v>1</v>
      </c>
      <c r="H19" s="25" t="s">
        <v>14</v>
      </c>
      <c r="I19" s="25">
        <v>2</v>
      </c>
      <c r="J19" s="25" t="s">
        <v>15</v>
      </c>
      <c r="K19" s="14">
        <f t="shared" si="1"/>
        <v>2</v>
      </c>
      <c r="L19" s="25" t="s">
        <v>15</v>
      </c>
      <c r="M19" s="25">
        <v>12</v>
      </c>
      <c r="N19" s="187"/>
      <c r="O19" s="216"/>
      <c r="P19" s="149"/>
      <c r="Q19" s="15"/>
      <c r="R19" s="16"/>
      <c r="S19" s="169"/>
    </row>
    <row r="20" spans="1:53" s="1" customFormat="1" ht="20.25" customHeight="1">
      <c r="A20" s="24">
        <v>13</v>
      </c>
      <c r="B20" s="53" t="s">
        <v>134</v>
      </c>
      <c r="C20" s="25">
        <v>1</v>
      </c>
      <c r="D20" s="131"/>
      <c r="E20" s="131"/>
      <c r="F20" s="25"/>
      <c r="G20" s="14">
        <f t="shared" si="0"/>
        <v>1</v>
      </c>
      <c r="H20" s="25" t="s">
        <v>14</v>
      </c>
      <c r="I20" s="25">
        <v>2</v>
      </c>
      <c r="J20" s="25" t="s">
        <v>15</v>
      </c>
      <c r="K20" s="14">
        <f t="shared" si="1"/>
        <v>2</v>
      </c>
      <c r="L20" s="25" t="s">
        <v>15</v>
      </c>
      <c r="M20" s="25">
        <v>12</v>
      </c>
      <c r="N20" s="187"/>
      <c r="O20" s="216"/>
      <c r="P20" s="149"/>
      <c r="Q20" s="15"/>
      <c r="R20" s="16"/>
      <c r="S20" s="169"/>
    </row>
    <row r="21" spans="1:53" s="1" customFormat="1" ht="20.25" customHeight="1">
      <c r="A21" s="24">
        <v>14</v>
      </c>
      <c r="B21" s="53" t="s">
        <v>135</v>
      </c>
      <c r="C21" s="25">
        <v>1</v>
      </c>
      <c r="D21" s="131"/>
      <c r="E21" s="131"/>
      <c r="F21" s="25"/>
      <c r="G21" s="14">
        <f t="shared" si="0"/>
        <v>1</v>
      </c>
      <c r="H21" s="25" t="s">
        <v>14</v>
      </c>
      <c r="I21" s="25">
        <v>2</v>
      </c>
      <c r="J21" s="25" t="s">
        <v>15</v>
      </c>
      <c r="K21" s="14">
        <f t="shared" si="1"/>
        <v>2</v>
      </c>
      <c r="L21" s="25" t="s">
        <v>15</v>
      </c>
      <c r="M21" s="25">
        <v>12</v>
      </c>
      <c r="N21" s="187"/>
      <c r="O21" s="216"/>
      <c r="P21" s="149"/>
      <c r="Q21" s="15"/>
      <c r="R21" s="16"/>
      <c r="S21" s="169"/>
    </row>
    <row r="22" spans="1:53" s="1" customFormat="1" ht="18.75" customHeight="1">
      <c r="A22" s="24">
        <v>15</v>
      </c>
      <c r="B22" s="53" t="s">
        <v>136</v>
      </c>
      <c r="C22" s="25">
        <v>1</v>
      </c>
      <c r="D22" s="131"/>
      <c r="E22" s="131"/>
      <c r="F22" s="25"/>
      <c r="G22" s="14">
        <f t="shared" si="0"/>
        <v>1</v>
      </c>
      <c r="H22" s="25" t="s">
        <v>14</v>
      </c>
      <c r="I22" s="25">
        <v>2</v>
      </c>
      <c r="J22" s="25" t="s">
        <v>15</v>
      </c>
      <c r="K22" s="14">
        <f t="shared" si="1"/>
        <v>2</v>
      </c>
      <c r="L22" s="25" t="s">
        <v>15</v>
      </c>
      <c r="M22" s="25">
        <v>12</v>
      </c>
      <c r="N22" s="187"/>
      <c r="O22" s="216"/>
      <c r="P22" s="149"/>
      <c r="Q22" s="15"/>
      <c r="R22" s="16"/>
      <c r="S22" s="169"/>
    </row>
    <row r="23" spans="1:53" s="1" customFormat="1" ht="101.25" customHeight="1" thickBot="1">
      <c r="A23" s="24">
        <v>16</v>
      </c>
      <c r="B23" s="73" t="s">
        <v>286</v>
      </c>
      <c r="C23" s="25">
        <v>1</v>
      </c>
      <c r="D23" s="131"/>
      <c r="E23" s="131"/>
      <c r="F23" s="25"/>
      <c r="G23" s="14">
        <f t="shared" si="0"/>
        <v>1</v>
      </c>
      <c r="H23" s="25" t="s">
        <v>16</v>
      </c>
      <c r="I23" s="25">
        <v>1</v>
      </c>
      <c r="J23" s="25" t="s">
        <v>16</v>
      </c>
      <c r="K23" s="14">
        <f t="shared" si="1"/>
        <v>1</v>
      </c>
      <c r="L23" s="25" t="s">
        <v>17</v>
      </c>
      <c r="M23" s="25">
        <v>12</v>
      </c>
      <c r="N23" s="141"/>
      <c r="O23" s="217"/>
      <c r="P23" s="16"/>
      <c r="Q23" s="15"/>
      <c r="R23" s="16"/>
      <c r="S23" s="169"/>
    </row>
    <row r="24" spans="1:53" s="1" customFormat="1" ht="30.75" customHeight="1" thickBot="1">
      <c r="A24" s="21"/>
      <c r="B24" s="18"/>
      <c r="C24" s="74"/>
      <c r="D24" s="19"/>
      <c r="E24" s="74"/>
      <c r="F24" s="74"/>
      <c r="G24" s="19"/>
      <c r="H24" s="19"/>
      <c r="I24" s="19"/>
      <c r="J24" s="19"/>
      <c r="K24" s="19"/>
      <c r="L24" s="19"/>
      <c r="M24" s="19"/>
      <c r="N24" s="151"/>
      <c r="O24" s="57"/>
      <c r="P24" s="98" t="s">
        <v>117</v>
      </c>
      <c r="Q24" s="106">
        <f>SUM(Q8:Q23)</f>
        <v>0</v>
      </c>
      <c r="R24" s="96" t="s">
        <v>117</v>
      </c>
      <c r="S24" s="97">
        <f>SUM(S8:S23)</f>
        <v>0</v>
      </c>
    </row>
    <row r="25" spans="1:53" s="1" customFormat="1" ht="15.75">
      <c r="A25" s="21"/>
      <c r="B25" s="18"/>
      <c r="C25" s="74"/>
      <c r="D25" s="19"/>
      <c r="E25" s="74"/>
      <c r="F25" s="74"/>
      <c r="G25" s="19"/>
      <c r="H25" s="19"/>
      <c r="I25" s="19"/>
      <c r="J25" s="19"/>
      <c r="K25" s="19"/>
      <c r="L25" s="19"/>
      <c r="M25" s="19"/>
      <c r="N25" s="151"/>
      <c r="O25" s="57"/>
      <c r="P25" s="39"/>
      <c r="Q25" s="39"/>
      <c r="R25" s="39"/>
      <c r="S25" s="87"/>
    </row>
    <row r="26" spans="1:53" s="1" customFormat="1" ht="18.75">
      <c r="A26" s="21"/>
      <c r="B26" s="88" t="s">
        <v>229</v>
      </c>
      <c r="C26" s="74"/>
      <c r="D26" s="19"/>
      <c r="E26" s="74"/>
      <c r="F26" s="74"/>
      <c r="G26" s="19"/>
      <c r="H26" s="19"/>
      <c r="I26" s="19"/>
      <c r="J26" s="19"/>
      <c r="K26" s="19"/>
      <c r="L26" s="19"/>
      <c r="M26" s="19"/>
      <c r="N26" s="151"/>
      <c r="O26" s="57"/>
      <c r="P26" s="39"/>
      <c r="Q26" s="39"/>
      <c r="R26" s="39"/>
      <c r="S26" s="87"/>
    </row>
    <row r="27" spans="1:53" s="23" customFormat="1" ht="129" customHeight="1">
      <c r="A27" s="9" t="s">
        <v>116</v>
      </c>
      <c r="B27" s="5" t="s">
        <v>0</v>
      </c>
      <c r="C27" s="9" t="s">
        <v>119</v>
      </c>
      <c r="D27" s="130" t="s">
        <v>121</v>
      </c>
      <c r="E27" s="130" t="s">
        <v>120</v>
      </c>
      <c r="F27" s="130" t="s">
        <v>122</v>
      </c>
      <c r="G27" s="2" t="s">
        <v>1</v>
      </c>
      <c r="H27" s="2" t="s">
        <v>2</v>
      </c>
      <c r="I27" s="2" t="s">
        <v>3</v>
      </c>
      <c r="J27" s="2" t="s">
        <v>4</v>
      </c>
      <c r="K27" s="2" t="s">
        <v>5</v>
      </c>
      <c r="L27" s="2" t="s">
        <v>6</v>
      </c>
      <c r="M27" s="2" t="s">
        <v>65</v>
      </c>
      <c r="N27" s="2"/>
      <c r="O27" s="72" t="s">
        <v>7</v>
      </c>
      <c r="P27" s="93" t="s">
        <v>8</v>
      </c>
      <c r="Q27" s="93" t="s">
        <v>9</v>
      </c>
      <c r="R27" s="2" t="s">
        <v>10</v>
      </c>
      <c r="S27" s="2" t="s">
        <v>115</v>
      </c>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row>
    <row r="28" spans="1:53" s="1" customFormat="1" ht="192" customHeight="1">
      <c r="A28" s="89">
        <v>1</v>
      </c>
      <c r="B28" s="73" t="s">
        <v>215</v>
      </c>
      <c r="C28" s="85">
        <v>4</v>
      </c>
      <c r="D28" s="131">
        <v>1</v>
      </c>
      <c r="E28" s="131">
        <v>2</v>
      </c>
      <c r="F28" s="131">
        <v>1</v>
      </c>
      <c r="G28" s="14">
        <f>SUM(C28:F28)</f>
        <v>8</v>
      </c>
      <c r="H28" s="25" t="s">
        <v>16</v>
      </c>
      <c r="I28" s="25">
        <v>1</v>
      </c>
      <c r="J28" s="25" t="s">
        <v>16</v>
      </c>
      <c r="K28" s="14">
        <f>G28*I28</f>
        <v>8</v>
      </c>
      <c r="L28" s="25" t="s">
        <v>17</v>
      </c>
      <c r="M28" s="25">
        <v>12</v>
      </c>
      <c r="N28" s="185"/>
      <c r="O28" s="218" t="s">
        <v>160</v>
      </c>
      <c r="P28" s="16"/>
      <c r="Q28" s="107"/>
      <c r="R28" s="16"/>
      <c r="S28" s="105"/>
    </row>
    <row r="29" spans="1:53" s="147" customFormat="1" ht="192" customHeight="1">
      <c r="A29" s="89">
        <v>2</v>
      </c>
      <c r="B29" s="73" t="s">
        <v>228</v>
      </c>
      <c r="C29" s="85">
        <v>1</v>
      </c>
      <c r="D29" s="131"/>
      <c r="E29" s="131"/>
      <c r="F29" s="131"/>
      <c r="G29" s="141">
        <f>SUM(C29:F29)</f>
        <v>1</v>
      </c>
      <c r="H29" s="153" t="s">
        <v>16</v>
      </c>
      <c r="I29" s="153">
        <v>1</v>
      </c>
      <c r="J29" s="153" t="s">
        <v>16</v>
      </c>
      <c r="K29" s="141">
        <f>G29*I29</f>
        <v>1</v>
      </c>
      <c r="L29" s="153" t="s">
        <v>17</v>
      </c>
      <c r="M29" s="153">
        <v>12</v>
      </c>
      <c r="N29" s="187"/>
      <c r="O29" s="219"/>
      <c r="P29" s="149"/>
      <c r="Q29" s="170"/>
      <c r="R29" s="149"/>
      <c r="S29" s="169"/>
    </row>
    <row r="30" spans="1:53" s="147" customFormat="1" ht="192" customHeight="1">
      <c r="A30" s="89">
        <v>3</v>
      </c>
      <c r="B30" s="73" t="s">
        <v>18</v>
      </c>
      <c r="C30" s="85">
        <v>60</v>
      </c>
      <c r="D30" s="131">
        <v>60</v>
      </c>
      <c r="E30" s="131">
        <v>12</v>
      </c>
      <c r="F30" s="131">
        <v>15</v>
      </c>
      <c r="G30" s="14">
        <f>SUM(C30:F30)</f>
        <v>147</v>
      </c>
      <c r="H30" s="25" t="s">
        <v>14</v>
      </c>
      <c r="I30" s="25">
        <v>8</v>
      </c>
      <c r="J30" s="25" t="s">
        <v>15</v>
      </c>
      <c r="K30" s="14">
        <f>G30*I30</f>
        <v>1176</v>
      </c>
      <c r="L30" s="25" t="s">
        <v>15</v>
      </c>
      <c r="M30" s="25">
        <v>12</v>
      </c>
      <c r="N30" s="187"/>
      <c r="O30" s="219"/>
      <c r="P30" s="42"/>
      <c r="Q30" s="108"/>
      <c r="R30" s="42"/>
      <c r="S30" s="169"/>
    </row>
    <row r="31" spans="1:53" s="1" customFormat="1" ht="51" customHeight="1" thickBot="1">
      <c r="A31" s="89">
        <v>4</v>
      </c>
      <c r="B31" s="189" t="s">
        <v>235</v>
      </c>
      <c r="C31" s="191">
        <v>20</v>
      </c>
      <c r="D31" s="190"/>
      <c r="E31" s="190"/>
      <c r="F31" s="190"/>
      <c r="G31" s="191">
        <f>SUM(C31:F31)</f>
        <v>20</v>
      </c>
      <c r="H31" s="149" t="s">
        <v>236</v>
      </c>
      <c r="I31" s="190">
        <v>1</v>
      </c>
      <c r="J31" s="149" t="s">
        <v>86</v>
      </c>
      <c r="K31" s="191">
        <f>G31*I31</f>
        <v>20</v>
      </c>
      <c r="L31" s="149" t="s">
        <v>85</v>
      </c>
      <c r="M31" s="190"/>
      <c r="N31" s="203"/>
      <c r="O31" s="220"/>
      <c r="P31" s="42"/>
      <c r="Q31" s="108"/>
      <c r="R31" s="42"/>
      <c r="S31" s="169"/>
    </row>
    <row r="32" spans="1:53" s="1" customFormat="1" ht="46.5" customHeight="1" thickBot="1">
      <c r="A32" s="221"/>
      <c r="B32" s="222"/>
      <c r="C32" s="222"/>
      <c r="D32" s="222"/>
      <c r="E32" s="222"/>
      <c r="F32" s="222"/>
      <c r="G32" s="222"/>
      <c r="H32" s="222"/>
      <c r="I32" s="222"/>
      <c r="J32" s="222"/>
      <c r="K32" s="222"/>
      <c r="L32" s="222"/>
      <c r="M32" s="222"/>
      <c r="N32" s="222"/>
      <c r="O32" s="222"/>
      <c r="P32" s="98" t="s">
        <v>117</v>
      </c>
      <c r="Q32" s="106">
        <f>SUM(Q28:Q31)</f>
        <v>0</v>
      </c>
      <c r="R32" s="96" t="s">
        <v>117</v>
      </c>
      <c r="S32" s="97">
        <f>SUM(S28:S31)</f>
        <v>0</v>
      </c>
    </row>
    <row r="33" spans="1:53" s="1" customFormat="1" ht="15.75">
      <c r="A33" s="21"/>
      <c r="B33" s="18"/>
      <c r="C33" s="74"/>
      <c r="D33" s="19"/>
      <c r="E33" s="74"/>
      <c r="F33" s="74"/>
      <c r="G33" s="19"/>
      <c r="H33" s="19"/>
      <c r="I33" s="19"/>
      <c r="J33" s="19"/>
      <c r="K33" s="19"/>
      <c r="L33" s="19"/>
      <c r="M33" s="19"/>
      <c r="N33" s="151"/>
      <c r="O33" s="57"/>
      <c r="P33" s="21"/>
      <c r="Q33" s="21"/>
      <c r="R33" s="21"/>
      <c r="S33" s="4"/>
    </row>
    <row r="34" spans="1:53" s="1" customFormat="1" ht="15.75">
      <c r="A34" s="21"/>
      <c r="B34" s="18"/>
      <c r="C34" s="74"/>
      <c r="D34" s="19"/>
      <c r="E34" s="74"/>
      <c r="F34" s="74"/>
      <c r="G34" s="19"/>
      <c r="H34" s="19"/>
      <c r="I34" s="19"/>
      <c r="J34" s="19"/>
      <c r="K34" s="19"/>
      <c r="L34" s="19"/>
      <c r="M34" s="19"/>
      <c r="N34" s="151"/>
      <c r="O34" s="57"/>
      <c r="P34" s="21"/>
      <c r="Q34" s="21"/>
      <c r="R34" s="21"/>
      <c r="S34" s="4"/>
    </row>
    <row r="35" spans="1:53" s="1" customFormat="1" ht="18.75" customHeight="1">
      <c r="A35" s="30"/>
      <c r="B35" s="214" t="s">
        <v>255</v>
      </c>
      <c r="C35" s="214"/>
      <c r="D35" s="214"/>
      <c r="E35" s="214"/>
      <c r="F35" s="214"/>
      <c r="G35" s="214"/>
      <c r="H35" s="214"/>
      <c r="I35" s="20"/>
      <c r="J35" s="20"/>
      <c r="K35" s="20"/>
      <c r="L35" s="20"/>
      <c r="M35" s="20"/>
      <c r="N35" s="20"/>
      <c r="O35" s="57"/>
      <c r="P35" s="30"/>
      <c r="Q35" s="30"/>
      <c r="R35" s="30"/>
      <c r="S35" s="31"/>
    </row>
    <row r="36" spans="1:53" s="12" customFormat="1" ht="75">
      <c r="A36" s="9" t="s">
        <v>116</v>
      </c>
      <c r="B36" s="5" t="s">
        <v>0</v>
      </c>
      <c r="C36" s="9" t="s">
        <v>119</v>
      </c>
      <c r="D36" s="130" t="s">
        <v>121</v>
      </c>
      <c r="E36" s="130" t="s">
        <v>120</v>
      </c>
      <c r="F36" s="130" t="s">
        <v>122</v>
      </c>
      <c r="G36" s="2" t="s">
        <v>1</v>
      </c>
      <c r="H36" s="2" t="s">
        <v>2</v>
      </c>
      <c r="I36" s="2" t="s">
        <v>3</v>
      </c>
      <c r="J36" s="2" t="s">
        <v>4</v>
      </c>
      <c r="K36" s="2" t="s">
        <v>5</v>
      </c>
      <c r="L36" s="2" t="s">
        <v>6</v>
      </c>
      <c r="M36" s="2" t="s">
        <v>65</v>
      </c>
      <c r="N36" s="2"/>
      <c r="O36" s="55" t="s">
        <v>7</v>
      </c>
      <c r="P36" s="93" t="s">
        <v>8</v>
      </c>
      <c r="Q36" s="93" t="s">
        <v>9</v>
      </c>
      <c r="R36" s="2" t="s">
        <v>10</v>
      </c>
      <c r="S36" s="2" t="s">
        <v>115</v>
      </c>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row>
    <row r="37" spans="1:53" s="1" customFormat="1" ht="15.75" customHeight="1">
      <c r="A37" s="90">
        <v>1</v>
      </c>
      <c r="B37" s="73" t="s">
        <v>19</v>
      </c>
      <c r="C37" s="25"/>
      <c r="D37" s="25">
        <v>1</v>
      </c>
      <c r="E37" s="25"/>
      <c r="F37" s="25">
        <v>1</v>
      </c>
      <c r="G37" s="14">
        <f>SUM(C37:F37)</f>
        <v>2</v>
      </c>
      <c r="H37" s="25" t="s">
        <v>14</v>
      </c>
      <c r="I37" s="25">
        <v>5</v>
      </c>
      <c r="J37" s="25" t="s">
        <v>15</v>
      </c>
      <c r="K37" s="14">
        <f t="shared" ref="K37:K63" si="2">G37*I37</f>
        <v>10</v>
      </c>
      <c r="L37" s="25" t="s">
        <v>15</v>
      </c>
      <c r="M37" s="25">
        <v>12</v>
      </c>
      <c r="N37" s="185"/>
      <c r="O37" s="211" t="s">
        <v>161</v>
      </c>
      <c r="P37" s="16"/>
      <c r="Q37" s="107"/>
      <c r="R37" s="16"/>
      <c r="S37" s="105"/>
    </row>
    <row r="38" spans="1:53" s="1" customFormat="1" ht="15.75" customHeight="1">
      <c r="A38" s="90">
        <v>2</v>
      </c>
      <c r="B38" s="73" t="s">
        <v>141</v>
      </c>
      <c r="C38" s="25">
        <v>2</v>
      </c>
      <c r="D38" s="25"/>
      <c r="E38" s="25"/>
      <c r="F38" s="25"/>
      <c r="G38" s="14">
        <f t="shared" ref="G38:G63" si="3">SUM(C38:F38)</f>
        <v>2</v>
      </c>
      <c r="H38" s="25" t="s">
        <v>14</v>
      </c>
      <c r="I38" s="25">
        <v>5</v>
      </c>
      <c r="J38" s="25" t="s">
        <v>15</v>
      </c>
      <c r="K38" s="14">
        <f t="shared" si="2"/>
        <v>10</v>
      </c>
      <c r="L38" s="25" t="s">
        <v>15</v>
      </c>
      <c r="M38" s="25">
        <v>12</v>
      </c>
      <c r="N38" s="187"/>
      <c r="O38" s="212"/>
      <c r="P38" s="149"/>
      <c r="Q38" s="107"/>
      <c r="R38" s="16"/>
      <c r="S38" s="169"/>
    </row>
    <row r="39" spans="1:53" s="1" customFormat="1" ht="15.75" customHeight="1">
      <c r="A39" s="90">
        <v>3</v>
      </c>
      <c r="B39" s="73" t="s">
        <v>155</v>
      </c>
      <c r="C39" s="25">
        <v>2</v>
      </c>
      <c r="D39" s="25"/>
      <c r="E39" s="25"/>
      <c r="F39" s="25">
        <v>1</v>
      </c>
      <c r="G39" s="14">
        <f t="shared" si="3"/>
        <v>3</v>
      </c>
      <c r="H39" s="25" t="s">
        <v>14</v>
      </c>
      <c r="I39" s="25">
        <v>5</v>
      </c>
      <c r="J39" s="25" t="s">
        <v>15</v>
      </c>
      <c r="K39" s="14">
        <f t="shared" si="2"/>
        <v>15</v>
      </c>
      <c r="L39" s="25" t="s">
        <v>15</v>
      </c>
      <c r="M39" s="25">
        <v>12</v>
      </c>
      <c r="N39" s="187"/>
      <c r="O39" s="212"/>
      <c r="P39" s="149"/>
      <c r="Q39" s="107"/>
      <c r="R39" s="16"/>
      <c r="S39" s="169"/>
    </row>
    <row r="40" spans="1:53" s="1" customFormat="1" ht="15.75" customHeight="1">
      <c r="A40" s="90">
        <v>4</v>
      </c>
      <c r="B40" s="73" t="s">
        <v>237</v>
      </c>
      <c r="C40" s="25">
        <v>2</v>
      </c>
      <c r="D40" s="25"/>
      <c r="E40" s="25"/>
      <c r="F40" s="25"/>
      <c r="G40" s="14">
        <f t="shared" si="3"/>
        <v>2</v>
      </c>
      <c r="H40" s="25" t="s">
        <v>14</v>
      </c>
      <c r="I40" s="25">
        <v>5</v>
      </c>
      <c r="J40" s="25" t="s">
        <v>15</v>
      </c>
      <c r="K40" s="14">
        <f t="shared" si="2"/>
        <v>10</v>
      </c>
      <c r="L40" s="25" t="s">
        <v>15</v>
      </c>
      <c r="M40" s="25">
        <v>12</v>
      </c>
      <c r="N40" s="187"/>
      <c r="O40" s="212"/>
      <c r="P40" s="149"/>
      <c r="Q40" s="107"/>
      <c r="R40" s="16"/>
      <c r="S40" s="169"/>
    </row>
    <row r="41" spans="1:53" s="1" customFormat="1" ht="15.75" customHeight="1">
      <c r="A41" s="90">
        <v>5</v>
      </c>
      <c r="B41" s="73" t="s">
        <v>238</v>
      </c>
      <c r="C41" s="25">
        <v>2</v>
      </c>
      <c r="D41" s="25"/>
      <c r="E41" s="25"/>
      <c r="F41" s="25"/>
      <c r="G41" s="14">
        <f t="shared" si="3"/>
        <v>2</v>
      </c>
      <c r="H41" s="25" t="s">
        <v>14</v>
      </c>
      <c r="I41" s="25">
        <v>5</v>
      </c>
      <c r="J41" s="25" t="s">
        <v>15</v>
      </c>
      <c r="K41" s="14">
        <f t="shared" si="2"/>
        <v>10</v>
      </c>
      <c r="L41" s="25" t="s">
        <v>15</v>
      </c>
      <c r="M41" s="25">
        <v>12</v>
      </c>
      <c r="N41" s="187"/>
      <c r="O41" s="212"/>
      <c r="P41" s="149"/>
      <c r="Q41" s="107"/>
      <c r="R41" s="16"/>
      <c r="S41" s="169"/>
    </row>
    <row r="42" spans="1:53" s="1" customFormat="1" ht="15.75" customHeight="1">
      <c r="A42" s="90">
        <v>6</v>
      </c>
      <c r="B42" s="73" t="s">
        <v>21</v>
      </c>
      <c r="C42" s="25">
        <v>2</v>
      </c>
      <c r="D42" s="25"/>
      <c r="E42" s="25"/>
      <c r="F42" s="25"/>
      <c r="G42" s="14">
        <f t="shared" si="3"/>
        <v>2</v>
      </c>
      <c r="H42" s="25" t="s">
        <v>14</v>
      </c>
      <c r="I42" s="25">
        <v>5</v>
      </c>
      <c r="J42" s="25" t="s">
        <v>15</v>
      </c>
      <c r="K42" s="14">
        <f t="shared" si="2"/>
        <v>10</v>
      </c>
      <c r="L42" s="25" t="s">
        <v>15</v>
      </c>
      <c r="M42" s="25">
        <v>12</v>
      </c>
      <c r="N42" s="187"/>
      <c r="O42" s="212"/>
      <c r="P42" s="149"/>
      <c r="Q42" s="107"/>
      <c r="R42" s="16"/>
      <c r="S42" s="169"/>
    </row>
    <row r="43" spans="1:53" s="1" customFormat="1" ht="15.75" customHeight="1">
      <c r="A43" s="90">
        <v>7</v>
      </c>
      <c r="B43" s="73" t="s">
        <v>239</v>
      </c>
      <c r="C43" s="25">
        <v>2</v>
      </c>
      <c r="D43" s="25"/>
      <c r="E43" s="25"/>
      <c r="F43" s="25"/>
      <c r="G43" s="14">
        <f t="shared" si="3"/>
        <v>2</v>
      </c>
      <c r="H43" s="25" t="s">
        <v>14</v>
      </c>
      <c r="I43" s="25">
        <v>5</v>
      </c>
      <c r="J43" s="25" t="s">
        <v>15</v>
      </c>
      <c r="K43" s="14">
        <f t="shared" si="2"/>
        <v>10</v>
      </c>
      <c r="L43" s="25" t="s">
        <v>15</v>
      </c>
      <c r="M43" s="25">
        <v>12</v>
      </c>
      <c r="N43" s="187"/>
      <c r="O43" s="212"/>
      <c r="P43" s="149"/>
      <c r="Q43" s="107"/>
      <c r="R43" s="16"/>
      <c r="S43" s="169"/>
    </row>
    <row r="44" spans="1:53" s="1" customFormat="1" ht="15.75" customHeight="1">
      <c r="A44" s="90">
        <v>8</v>
      </c>
      <c r="B44" s="73" t="s">
        <v>22</v>
      </c>
      <c r="C44" s="25"/>
      <c r="D44" s="25">
        <v>1</v>
      </c>
      <c r="E44" s="25">
        <v>1</v>
      </c>
      <c r="F44" s="25">
        <v>1</v>
      </c>
      <c r="G44" s="14">
        <f t="shared" si="3"/>
        <v>3</v>
      </c>
      <c r="H44" s="25" t="s">
        <v>14</v>
      </c>
      <c r="I44" s="25">
        <v>5</v>
      </c>
      <c r="J44" s="25" t="s">
        <v>15</v>
      </c>
      <c r="K44" s="14">
        <f t="shared" si="2"/>
        <v>15</v>
      </c>
      <c r="L44" s="25" t="s">
        <v>15</v>
      </c>
      <c r="M44" s="25">
        <v>12</v>
      </c>
      <c r="N44" s="187"/>
      <c r="O44" s="212"/>
      <c r="P44" s="149"/>
      <c r="Q44" s="107"/>
      <c r="R44" s="16"/>
      <c r="S44" s="169"/>
    </row>
    <row r="45" spans="1:53" s="1" customFormat="1" ht="15.75" customHeight="1">
      <c r="A45" s="90">
        <v>9</v>
      </c>
      <c r="B45" s="73" t="s">
        <v>23</v>
      </c>
      <c r="C45" s="25">
        <v>2</v>
      </c>
      <c r="D45" s="25"/>
      <c r="E45" s="25"/>
      <c r="F45" s="25"/>
      <c r="G45" s="14">
        <f t="shared" si="3"/>
        <v>2</v>
      </c>
      <c r="H45" s="25" t="s">
        <v>14</v>
      </c>
      <c r="I45" s="25">
        <v>5</v>
      </c>
      <c r="J45" s="25" t="s">
        <v>15</v>
      </c>
      <c r="K45" s="14">
        <f t="shared" si="2"/>
        <v>10</v>
      </c>
      <c r="L45" s="25" t="s">
        <v>15</v>
      </c>
      <c r="M45" s="25">
        <v>12</v>
      </c>
      <c r="N45" s="187"/>
      <c r="O45" s="212"/>
      <c r="P45" s="149"/>
      <c r="Q45" s="107"/>
      <c r="R45" s="16"/>
      <c r="S45" s="169"/>
    </row>
    <row r="46" spans="1:53" s="1" customFormat="1" ht="15.75" customHeight="1">
      <c r="A46" s="90">
        <v>10</v>
      </c>
      <c r="B46" s="73" t="s">
        <v>24</v>
      </c>
      <c r="C46" s="25">
        <v>1</v>
      </c>
      <c r="D46" s="25"/>
      <c r="E46" s="25"/>
      <c r="F46" s="25"/>
      <c r="G46" s="14">
        <f t="shared" si="3"/>
        <v>1</v>
      </c>
      <c r="H46" s="25" t="s">
        <v>14</v>
      </c>
      <c r="I46" s="25">
        <v>5</v>
      </c>
      <c r="J46" s="25" t="s">
        <v>15</v>
      </c>
      <c r="K46" s="14">
        <f t="shared" si="2"/>
        <v>5</v>
      </c>
      <c r="L46" s="25" t="s">
        <v>15</v>
      </c>
      <c r="M46" s="25">
        <v>12</v>
      </c>
      <c r="N46" s="187"/>
      <c r="O46" s="212"/>
      <c r="P46" s="149"/>
      <c r="Q46" s="107"/>
      <c r="R46" s="16"/>
      <c r="S46" s="169"/>
    </row>
    <row r="47" spans="1:53" s="1" customFormat="1" ht="15.75" customHeight="1">
      <c r="A47" s="90">
        <v>11</v>
      </c>
      <c r="B47" s="73" t="s">
        <v>25</v>
      </c>
      <c r="C47" s="25"/>
      <c r="D47" s="25"/>
      <c r="E47" s="25">
        <v>1</v>
      </c>
      <c r="F47" s="25">
        <v>1</v>
      </c>
      <c r="G47" s="14">
        <f t="shared" si="3"/>
        <v>2</v>
      </c>
      <c r="H47" s="25" t="s">
        <v>14</v>
      </c>
      <c r="I47" s="25">
        <v>5</v>
      </c>
      <c r="J47" s="25" t="s">
        <v>15</v>
      </c>
      <c r="K47" s="14">
        <f t="shared" si="2"/>
        <v>10</v>
      </c>
      <c r="L47" s="25" t="s">
        <v>15</v>
      </c>
      <c r="M47" s="25">
        <v>12</v>
      </c>
      <c r="N47" s="187"/>
      <c r="O47" s="212"/>
      <c r="P47" s="149"/>
      <c r="Q47" s="107"/>
      <c r="R47" s="16"/>
      <c r="S47" s="169"/>
    </row>
    <row r="48" spans="1:53" s="1" customFormat="1" ht="15.75" customHeight="1">
      <c r="A48" s="90">
        <v>12</v>
      </c>
      <c r="B48" s="73" t="s">
        <v>240</v>
      </c>
      <c r="C48" s="25">
        <v>3</v>
      </c>
      <c r="D48" s="25"/>
      <c r="E48" s="25">
        <v>1</v>
      </c>
      <c r="F48" s="25">
        <v>1</v>
      </c>
      <c r="G48" s="14">
        <f t="shared" si="3"/>
        <v>5</v>
      </c>
      <c r="H48" s="25" t="s">
        <v>14</v>
      </c>
      <c r="I48" s="25">
        <v>5</v>
      </c>
      <c r="J48" s="25" t="s">
        <v>15</v>
      </c>
      <c r="K48" s="14">
        <f t="shared" si="2"/>
        <v>25</v>
      </c>
      <c r="L48" s="25" t="s">
        <v>15</v>
      </c>
      <c r="M48" s="25">
        <v>12</v>
      </c>
      <c r="N48" s="187"/>
      <c r="O48" s="212"/>
      <c r="P48" s="149"/>
      <c r="Q48" s="107"/>
      <c r="R48" s="16"/>
      <c r="S48" s="169"/>
    </row>
    <row r="49" spans="1:19" s="1" customFormat="1" ht="15.75" customHeight="1">
      <c r="A49" s="90">
        <v>13</v>
      </c>
      <c r="B49" s="73" t="s">
        <v>26</v>
      </c>
      <c r="C49" s="25">
        <v>2</v>
      </c>
      <c r="D49" s="25">
        <v>1</v>
      </c>
      <c r="E49" s="25">
        <v>1</v>
      </c>
      <c r="F49" s="25"/>
      <c r="G49" s="14">
        <f t="shared" si="3"/>
        <v>4</v>
      </c>
      <c r="H49" s="25" t="s">
        <v>14</v>
      </c>
      <c r="I49" s="25">
        <v>5</v>
      </c>
      <c r="J49" s="25" t="s">
        <v>15</v>
      </c>
      <c r="K49" s="14">
        <f t="shared" si="2"/>
        <v>20</v>
      </c>
      <c r="L49" s="25" t="s">
        <v>15</v>
      </c>
      <c r="M49" s="25">
        <v>12</v>
      </c>
      <c r="N49" s="187"/>
      <c r="O49" s="212"/>
      <c r="P49" s="149"/>
      <c r="Q49" s="107"/>
      <c r="R49" s="16"/>
      <c r="S49" s="169"/>
    </row>
    <row r="50" spans="1:19" s="1" customFormat="1" ht="15.75" customHeight="1">
      <c r="A50" s="90">
        <v>14</v>
      </c>
      <c r="B50" s="73" t="s">
        <v>156</v>
      </c>
      <c r="C50" s="25">
        <v>3</v>
      </c>
      <c r="D50" s="25">
        <v>1</v>
      </c>
      <c r="E50" s="25">
        <v>1</v>
      </c>
      <c r="F50" s="25">
        <v>1</v>
      </c>
      <c r="G50" s="14">
        <f t="shared" si="3"/>
        <v>6</v>
      </c>
      <c r="H50" s="25" t="s">
        <v>14</v>
      </c>
      <c r="I50" s="25">
        <v>5</v>
      </c>
      <c r="J50" s="25" t="s">
        <v>15</v>
      </c>
      <c r="K50" s="14">
        <f t="shared" si="2"/>
        <v>30</v>
      </c>
      <c r="L50" s="25" t="s">
        <v>15</v>
      </c>
      <c r="M50" s="25">
        <v>12</v>
      </c>
      <c r="N50" s="187"/>
      <c r="O50" s="212"/>
      <c r="P50" s="149"/>
      <c r="Q50" s="107"/>
      <c r="R50" s="16"/>
      <c r="S50" s="169"/>
    </row>
    <row r="51" spans="1:19" s="1" customFormat="1" ht="15.75" customHeight="1">
      <c r="A51" s="90">
        <v>15</v>
      </c>
      <c r="B51" s="73" t="s">
        <v>241</v>
      </c>
      <c r="C51" s="25">
        <v>1</v>
      </c>
      <c r="D51" s="25"/>
      <c r="E51" s="25"/>
      <c r="F51" s="25"/>
      <c r="G51" s="14">
        <f t="shared" si="3"/>
        <v>1</v>
      </c>
      <c r="H51" s="25" t="s">
        <v>14</v>
      </c>
      <c r="I51" s="25">
        <v>5</v>
      </c>
      <c r="J51" s="25" t="s">
        <v>15</v>
      </c>
      <c r="K51" s="14">
        <f t="shared" si="2"/>
        <v>5</v>
      </c>
      <c r="L51" s="25" t="s">
        <v>15</v>
      </c>
      <c r="M51" s="25">
        <v>12</v>
      </c>
      <c r="N51" s="187"/>
      <c r="O51" s="212"/>
      <c r="P51" s="149"/>
      <c r="Q51" s="107"/>
      <c r="R51" s="16"/>
      <c r="S51" s="169"/>
    </row>
    <row r="52" spans="1:19" s="1" customFormat="1" ht="15.75" customHeight="1">
      <c r="A52" s="90">
        <v>16</v>
      </c>
      <c r="B52" s="73" t="s">
        <v>242</v>
      </c>
      <c r="C52" s="25">
        <v>2</v>
      </c>
      <c r="D52" s="25">
        <v>2</v>
      </c>
      <c r="E52" s="25">
        <v>1</v>
      </c>
      <c r="F52" s="25"/>
      <c r="G52" s="14">
        <f t="shared" si="3"/>
        <v>5</v>
      </c>
      <c r="H52" s="25" t="s">
        <v>14</v>
      </c>
      <c r="I52" s="25">
        <v>5</v>
      </c>
      <c r="J52" s="25" t="s">
        <v>15</v>
      </c>
      <c r="K52" s="14">
        <f t="shared" si="2"/>
        <v>25</v>
      </c>
      <c r="L52" s="25" t="s">
        <v>15</v>
      </c>
      <c r="M52" s="25">
        <v>12</v>
      </c>
      <c r="N52" s="187"/>
      <c r="O52" s="212"/>
      <c r="P52" s="149"/>
      <c r="Q52" s="107"/>
      <c r="R52" s="16"/>
      <c r="S52" s="169"/>
    </row>
    <row r="53" spans="1:19" s="1" customFormat="1" ht="15.75" customHeight="1">
      <c r="A53" s="90">
        <v>17</v>
      </c>
      <c r="B53" s="73" t="s">
        <v>27</v>
      </c>
      <c r="C53" s="25">
        <v>3</v>
      </c>
      <c r="D53" s="25"/>
      <c r="E53" s="25">
        <v>1</v>
      </c>
      <c r="F53" s="25">
        <v>1</v>
      </c>
      <c r="G53" s="14">
        <f t="shared" si="3"/>
        <v>5</v>
      </c>
      <c r="H53" s="25" t="s">
        <v>14</v>
      </c>
      <c r="I53" s="25">
        <v>5</v>
      </c>
      <c r="J53" s="25" t="s">
        <v>15</v>
      </c>
      <c r="K53" s="14">
        <f t="shared" si="2"/>
        <v>25</v>
      </c>
      <c r="L53" s="25" t="s">
        <v>15</v>
      </c>
      <c r="M53" s="25">
        <v>12</v>
      </c>
      <c r="N53" s="187"/>
      <c r="O53" s="212"/>
      <c r="P53" s="149"/>
      <c r="Q53" s="107"/>
      <c r="R53" s="16"/>
      <c r="S53" s="169"/>
    </row>
    <row r="54" spans="1:19" s="1" customFormat="1" ht="15.75" customHeight="1">
      <c r="A54" s="90">
        <v>18</v>
      </c>
      <c r="B54" s="73" t="s">
        <v>28</v>
      </c>
      <c r="C54" s="25">
        <v>3</v>
      </c>
      <c r="D54" s="25"/>
      <c r="E54" s="25">
        <v>2</v>
      </c>
      <c r="F54" s="25"/>
      <c r="G54" s="14">
        <f t="shared" si="3"/>
        <v>5</v>
      </c>
      <c r="H54" s="25" t="s">
        <v>14</v>
      </c>
      <c r="I54" s="25">
        <v>5</v>
      </c>
      <c r="J54" s="25" t="s">
        <v>15</v>
      </c>
      <c r="K54" s="14">
        <f t="shared" si="2"/>
        <v>25</v>
      </c>
      <c r="L54" s="25" t="s">
        <v>15</v>
      </c>
      <c r="M54" s="25">
        <v>12</v>
      </c>
      <c r="N54" s="187"/>
      <c r="O54" s="212"/>
      <c r="P54" s="149"/>
      <c r="Q54" s="107"/>
      <c r="R54" s="16"/>
      <c r="S54" s="169"/>
    </row>
    <row r="55" spans="1:19" s="1" customFormat="1" ht="15.75" customHeight="1">
      <c r="A55" s="90">
        <v>19</v>
      </c>
      <c r="B55" s="73" t="s">
        <v>29</v>
      </c>
      <c r="C55" s="25">
        <v>3</v>
      </c>
      <c r="D55" s="25"/>
      <c r="E55" s="25">
        <v>2</v>
      </c>
      <c r="F55" s="25">
        <v>1</v>
      </c>
      <c r="G55" s="14">
        <f t="shared" si="3"/>
        <v>6</v>
      </c>
      <c r="H55" s="25" t="s">
        <v>14</v>
      </c>
      <c r="I55" s="25">
        <v>5</v>
      </c>
      <c r="J55" s="25" t="s">
        <v>15</v>
      </c>
      <c r="K55" s="14">
        <f t="shared" si="2"/>
        <v>30</v>
      </c>
      <c r="L55" s="25" t="s">
        <v>15</v>
      </c>
      <c r="M55" s="25">
        <v>12</v>
      </c>
      <c r="N55" s="187"/>
      <c r="O55" s="212"/>
      <c r="P55" s="149"/>
      <c r="Q55" s="107"/>
      <c r="R55" s="16"/>
      <c r="S55" s="169"/>
    </row>
    <row r="56" spans="1:19" s="1" customFormat="1" ht="15.75" customHeight="1">
      <c r="A56" s="90">
        <v>20</v>
      </c>
      <c r="B56" s="73" t="s">
        <v>30</v>
      </c>
      <c r="C56" s="25">
        <v>3</v>
      </c>
      <c r="D56" s="25"/>
      <c r="E56" s="25">
        <v>2</v>
      </c>
      <c r="F56" s="25"/>
      <c r="G56" s="14">
        <f t="shared" si="3"/>
        <v>5</v>
      </c>
      <c r="H56" s="25" t="s">
        <v>14</v>
      </c>
      <c r="I56" s="25">
        <v>5</v>
      </c>
      <c r="J56" s="25" t="s">
        <v>15</v>
      </c>
      <c r="K56" s="14">
        <f t="shared" si="2"/>
        <v>25</v>
      </c>
      <c r="L56" s="25" t="s">
        <v>15</v>
      </c>
      <c r="M56" s="25">
        <v>12</v>
      </c>
      <c r="N56" s="187"/>
      <c r="O56" s="212"/>
      <c r="P56" s="149"/>
      <c r="Q56" s="107"/>
      <c r="R56" s="16"/>
      <c r="S56" s="169"/>
    </row>
    <row r="57" spans="1:19" s="1" customFormat="1" ht="15.75" customHeight="1">
      <c r="A57" s="90">
        <v>21</v>
      </c>
      <c r="B57" s="73" t="s">
        <v>31</v>
      </c>
      <c r="C57" s="25">
        <v>2</v>
      </c>
      <c r="D57" s="25">
        <v>1</v>
      </c>
      <c r="E57" s="25">
        <v>1</v>
      </c>
      <c r="F57" s="25">
        <v>1</v>
      </c>
      <c r="G57" s="14">
        <f t="shared" si="3"/>
        <v>5</v>
      </c>
      <c r="H57" s="25" t="s">
        <v>14</v>
      </c>
      <c r="I57" s="25">
        <v>5</v>
      </c>
      <c r="J57" s="25" t="s">
        <v>15</v>
      </c>
      <c r="K57" s="14">
        <f t="shared" si="2"/>
        <v>25</v>
      </c>
      <c r="L57" s="25" t="s">
        <v>15</v>
      </c>
      <c r="M57" s="25">
        <v>12</v>
      </c>
      <c r="N57" s="187"/>
      <c r="O57" s="212"/>
      <c r="P57" s="149"/>
      <c r="Q57" s="107"/>
      <c r="R57" s="16"/>
      <c r="S57" s="169"/>
    </row>
    <row r="58" spans="1:19" s="1" customFormat="1" ht="15.75" customHeight="1">
      <c r="A58" s="90">
        <v>22</v>
      </c>
      <c r="B58" s="73" t="s">
        <v>32</v>
      </c>
      <c r="C58" s="25">
        <v>1</v>
      </c>
      <c r="D58" s="25">
        <v>1</v>
      </c>
      <c r="E58" s="25">
        <v>1</v>
      </c>
      <c r="F58" s="25"/>
      <c r="G58" s="14">
        <f t="shared" si="3"/>
        <v>3</v>
      </c>
      <c r="H58" s="25" t="s">
        <v>14</v>
      </c>
      <c r="I58" s="25">
        <v>5</v>
      </c>
      <c r="J58" s="25" t="s">
        <v>15</v>
      </c>
      <c r="K58" s="14">
        <f t="shared" si="2"/>
        <v>15</v>
      </c>
      <c r="L58" s="25" t="s">
        <v>15</v>
      </c>
      <c r="M58" s="25">
        <v>12</v>
      </c>
      <c r="N58" s="187"/>
      <c r="O58" s="212"/>
      <c r="P58" s="149"/>
      <c r="Q58" s="107"/>
      <c r="R58" s="16"/>
      <c r="S58" s="169"/>
    </row>
    <row r="59" spans="1:19" s="1" customFormat="1" ht="15.75" customHeight="1">
      <c r="A59" s="90">
        <v>23</v>
      </c>
      <c r="B59" s="73" t="s">
        <v>33</v>
      </c>
      <c r="C59" s="25">
        <v>2</v>
      </c>
      <c r="D59" s="25"/>
      <c r="E59" s="25">
        <v>1</v>
      </c>
      <c r="F59" s="25"/>
      <c r="G59" s="14">
        <f t="shared" si="3"/>
        <v>3</v>
      </c>
      <c r="H59" s="25" t="s">
        <v>14</v>
      </c>
      <c r="I59" s="25">
        <v>5</v>
      </c>
      <c r="J59" s="25" t="s">
        <v>15</v>
      </c>
      <c r="K59" s="14">
        <f t="shared" si="2"/>
        <v>15</v>
      </c>
      <c r="L59" s="25" t="s">
        <v>15</v>
      </c>
      <c r="M59" s="25">
        <v>12</v>
      </c>
      <c r="N59" s="187"/>
      <c r="O59" s="212"/>
      <c r="P59" s="149"/>
      <c r="Q59" s="107"/>
      <c r="R59" s="16"/>
      <c r="S59" s="169"/>
    </row>
    <row r="60" spans="1:19" s="1" customFormat="1" ht="15.75" customHeight="1">
      <c r="A60" s="90">
        <v>24</v>
      </c>
      <c r="B60" s="73" t="s">
        <v>34</v>
      </c>
      <c r="C60" s="25">
        <v>1</v>
      </c>
      <c r="D60" s="25"/>
      <c r="E60" s="25"/>
      <c r="F60" s="25"/>
      <c r="G60" s="14">
        <f t="shared" si="3"/>
        <v>1</v>
      </c>
      <c r="H60" s="25" t="s">
        <v>14</v>
      </c>
      <c r="I60" s="25">
        <v>5</v>
      </c>
      <c r="J60" s="25" t="s">
        <v>15</v>
      </c>
      <c r="K60" s="14">
        <f t="shared" si="2"/>
        <v>5</v>
      </c>
      <c r="L60" s="25" t="s">
        <v>15</v>
      </c>
      <c r="M60" s="25">
        <v>12</v>
      </c>
      <c r="N60" s="187"/>
      <c r="O60" s="212"/>
      <c r="P60" s="149"/>
      <c r="Q60" s="107"/>
      <c r="R60" s="16"/>
      <c r="S60" s="169"/>
    </row>
    <row r="61" spans="1:19" s="1" customFormat="1" ht="15.75" customHeight="1">
      <c r="A61" s="90">
        <v>25</v>
      </c>
      <c r="B61" s="73" t="s">
        <v>142</v>
      </c>
      <c r="C61" s="25">
        <v>1</v>
      </c>
      <c r="D61" s="25"/>
      <c r="E61" s="25"/>
      <c r="F61" s="25"/>
      <c r="G61" s="14">
        <f>SUM(C61:F61)</f>
        <v>1</v>
      </c>
      <c r="H61" s="25" t="s">
        <v>14</v>
      </c>
      <c r="I61" s="25">
        <v>5</v>
      </c>
      <c r="J61" s="25" t="s">
        <v>15</v>
      </c>
      <c r="K61" s="14">
        <f>G61*I61</f>
        <v>5</v>
      </c>
      <c r="L61" s="25" t="s">
        <v>15</v>
      </c>
      <c r="M61" s="25">
        <v>12</v>
      </c>
      <c r="N61" s="187"/>
      <c r="O61" s="212"/>
      <c r="P61" s="149"/>
      <c r="Q61" s="107"/>
      <c r="R61" s="16"/>
      <c r="S61" s="169"/>
    </row>
    <row r="62" spans="1:19" s="1" customFormat="1" ht="18.75" customHeight="1">
      <c r="A62" s="90">
        <v>26</v>
      </c>
      <c r="B62" s="73" t="s">
        <v>68</v>
      </c>
      <c r="C62" s="25">
        <v>1</v>
      </c>
      <c r="D62" s="25"/>
      <c r="E62" s="25"/>
      <c r="F62" s="25"/>
      <c r="G62" s="14">
        <f>SUM(C62:F62)</f>
        <v>1</v>
      </c>
      <c r="H62" s="25" t="s">
        <v>14</v>
      </c>
      <c r="I62" s="25">
        <v>5</v>
      </c>
      <c r="J62" s="25" t="s">
        <v>15</v>
      </c>
      <c r="K62" s="14">
        <f>G62*I62</f>
        <v>5</v>
      </c>
      <c r="L62" s="25" t="s">
        <v>15</v>
      </c>
      <c r="M62" s="25">
        <v>12</v>
      </c>
      <c r="N62" s="187"/>
      <c r="O62" s="212"/>
      <c r="P62" s="149"/>
      <c r="Q62" s="107"/>
      <c r="R62" s="16"/>
      <c r="S62" s="169"/>
    </row>
    <row r="63" spans="1:19" s="1" customFormat="1" ht="15.75" customHeight="1">
      <c r="A63" s="90">
        <v>27</v>
      </c>
      <c r="B63" s="73" t="s">
        <v>243</v>
      </c>
      <c r="C63" s="25">
        <v>2</v>
      </c>
      <c r="D63" s="25"/>
      <c r="E63" s="25"/>
      <c r="F63" s="25"/>
      <c r="G63" s="14">
        <f t="shared" si="3"/>
        <v>2</v>
      </c>
      <c r="H63" s="25" t="s">
        <v>14</v>
      </c>
      <c r="I63" s="25">
        <v>5</v>
      </c>
      <c r="J63" s="25" t="s">
        <v>15</v>
      </c>
      <c r="K63" s="14">
        <f t="shared" si="2"/>
        <v>10</v>
      </c>
      <c r="L63" s="25" t="s">
        <v>15</v>
      </c>
      <c r="M63" s="25">
        <v>12</v>
      </c>
      <c r="N63" s="187"/>
      <c r="O63" s="212"/>
      <c r="P63" s="149"/>
      <c r="Q63" s="107"/>
      <c r="R63" s="16"/>
      <c r="S63" s="169"/>
    </row>
    <row r="64" spans="1:19" s="1" customFormat="1" ht="15.75" customHeight="1">
      <c r="A64" s="90">
        <v>28</v>
      </c>
      <c r="B64" s="73" t="s">
        <v>172</v>
      </c>
      <c r="C64" s="25"/>
      <c r="D64" s="25"/>
      <c r="E64" s="25">
        <v>1</v>
      </c>
      <c r="F64" s="25"/>
      <c r="G64" s="14">
        <f>SUM(C64:F64)</f>
        <v>1</v>
      </c>
      <c r="H64" s="25" t="s">
        <v>14</v>
      </c>
      <c r="I64" s="25">
        <v>5</v>
      </c>
      <c r="J64" s="25" t="s">
        <v>15</v>
      </c>
      <c r="K64" s="14">
        <f>G64*I64</f>
        <v>5</v>
      </c>
      <c r="L64" s="25" t="s">
        <v>15</v>
      </c>
      <c r="M64" s="25">
        <v>12</v>
      </c>
      <c r="N64" s="187"/>
      <c r="O64" s="212"/>
      <c r="P64" s="149"/>
      <c r="Q64" s="107"/>
      <c r="R64" s="16"/>
      <c r="S64" s="169"/>
    </row>
    <row r="65" spans="1:53" s="1" customFormat="1" ht="16.5" customHeight="1" thickBot="1">
      <c r="A65" s="90">
        <v>29</v>
      </c>
      <c r="B65" s="176" t="s">
        <v>20</v>
      </c>
      <c r="C65" s="25">
        <v>1</v>
      </c>
      <c r="D65" s="25"/>
      <c r="E65" s="25"/>
      <c r="F65" s="25"/>
      <c r="G65" s="14">
        <f>SUM(C65:F65)</f>
        <v>1</v>
      </c>
      <c r="H65" s="25" t="s">
        <v>14</v>
      </c>
      <c r="I65" s="25">
        <v>5</v>
      </c>
      <c r="J65" s="25" t="s">
        <v>15</v>
      </c>
      <c r="K65" s="14">
        <f>G65*I65</f>
        <v>5</v>
      </c>
      <c r="L65" s="25" t="s">
        <v>15</v>
      </c>
      <c r="M65" s="25">
        <v>12</v>
      </c>
      <c r="N65" s="141"/>
      <c r="O65" s="213"/>
      <c r="P65" s="149"/>
      <c r="Q65" s="108"/>
      <c r="R65" s="42"/>
      <c r="S65" s="169"/>
    </row>
    <row r="66" spans="1:53" s="1" customFormat="1" ht="16.5" thickBot="1">
      <c r="A66" s="139"/>
      <c r="B66" s="32"/>
      <c r="C66" s="78"/>
      <c r="D66" s="20"/>
      <c r="E66" s="78"/>
      <c r="F66" s="78"/>
      <c r="G66" s="177"/>
      <c r="H66" s="20"/>
      <c r="I66" s="20"/>
      <c r="J66" s="20"/>
      <c r="K66" s="20"/>
      <c r="L66" s="20"/>
      <c r="M66" s="20"/>
      <c r="N66" s="20"/>
      <c r="O66" s="57"/>
      <c r="P66" s="98" t="s">
        <v>117</v>
      </c>
      <c r="Q66" s="106">
        <f>SUM(Q37:Q65)</f>
        <v>0</v>
      </c>
      <c r="R66" s="96" t="s">
        <v>117</v>
      </c>
      <c r="S66" s="97">
        <f>SUM(S37:S65)</f>
        <v>0</v>
      </c>
    </row>
    <row r="67" spans="1:53" s="1" customFormat="1" ht="18.75">
      <c r="A67" s="17"/>
      <c r="B67" s="206" t="s">
        <v>256</v>
      </c>
      <c r="C67" s="206"/>
      <c r="D67" s="206"/>
      <c r="E67" s="206"/>
      <c r="F67" s="206"/>
      <c r="G67" s="206"/>
      <c r="H67" s="206"/>
      <c r="I67" s="19"/>
      <c r="J67" s="19"/>
      <c r="K67" s="19"/>
      <c r="L67" s="19"/>
      <c r="M67" s="19"/>
      <c r="N67" s="151"/>
      <c r="O67" s="57"/>
      <c r="P67" s="21"/>
      <c r="Q67" s="21"/>
      <c r="R67" s="21"/>
      <c r="S67" s="4"/>
    </row>
    <row r="68" spans="1:53" s="23" customFormat="1" ht="75">
      <c r="A68" s="9" t="s">
        <v>116</v>
      </c>
      <c r="B68" s="6" t="s">
        <v>0</v>
      </c>
      <c r="C68" s="9" t="s">
        <v>119</v>
      </c>
      <c r="D68" s="130" t="s">
        <v>121</v>
      </c>
      <c r="E68" s="130" t="s">
        <v>120</v>
      </c>
      <c r="F68" s="130" t="s">
        <v>122</v>
      </c>
      <c r="G68" s="2" t="s">
        <v>1</v>
      </c>
      <c r="H68" s="2" t="s">
        <v>2</v>
      </c>
      <c r="I68" s="2" t="s">
        <v>3</v>
      </c>
      <c r="J68" s="2" t="s">
        <v>4</v>
      </c>
      <c r="K68" s="2" t="s">
        <v>5</v>
      </c>
      <c r="L68" s="2" t="s">
        <v>6</v>
      </c>
      <c r="M68" s="2" t="s">
        <v>65</v>
      </c>
      <c r="N68" s="2"/>
      <c r="O68" s="55" t="s">
        <v>7</v>
      </c>
      <c r="P68" s="93" t="s">
        <v>8</v>
      </c>
      <c r="Q68" s="93" t="s">
        <v>9</v>
      </c>
      <c r="R68" s="2" t="s">
        <v>10</v>
      </c>
      <c r="S68" s="2" t="s">
        <v>115</v>
      </c>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row>
    <row r="69" spans="1:53" s="1" customFormat="1" ht="68.25" customHeight="1">
      <c r="A69" s="26">
        <v>1</v>
      </c>
      <c r="B69" s="73" t="s">
        <v>177</v>
      </c>
      <c r="C69" s="85">
        <v>3</v>
      </c>
      <c r="D69" s="131"/>
      <c r="E69" s="131"/>
      <c r="F69" s="75"/>
      <c r="G69" s="14">
        <f t="shared" ref="G69:G73" si="4">SUM(C69:F69)</f>
        <v>3</v>
      </c>
      <c r="H69" s="25" t="s">
        <v>11</v>
      </c>
      <c r="I69" s="25">
        <v>20</v>
      </c>
      <c r="J69" s="25" t="s">
        <v>12</v>
      </c>
      <c r="K69" s="14">
        <f t="shared" ref="K69:K73" si="5">G69*I69</f>
        <v>60</v>
      </c>
      <c r="L69" s="25" t="s">
        <v>12</v>
      </c>
      <c r="M69" s="25">
        <v>8</v>
      </c>
      <c r="N69" s="153"/>
      <c r="O69" s="37" t="s">
        <v>137</v>
      </c>
      <c r="P69" s="16"/>
      <c r="Q69" s="107"/>
      <c r="R69" s="16"/>
      <c r="S69" s="105"/>
    </row>
    <row r="70" spans="1:53" s="1" customFormat="1" ht="68.25" customHeight="1">
      <c r="A70" s="26">
        <v>2</v>
      </c>
      <c r="B70" s="73" t="s">
        <v>178</v>
      </c>
      <c r="C70" s="85">
        <v>3</v>
      </c>
      <c r="D70" s="131">
        <v>1</v>
      </c>
      <c r="E70" s="138"/>
      <c r="F70" s="131">
        <v>1</v>
      </c>
      <c r="G70" s="14">
        <f t="shared" si="4"/>
        <v>5</v>
      </c>
      <c r="H70" s="25" t="s">
        <v>11</v>
      </c>
      <c r="I70" s="25">
        <v>20</v>
      </c>
      <c r="J70" s="25" t="s">
        <v>12</v>
      </c>
      <c r="K70" s="14">
        <f t="shared" si="5"/>
        <v>100</v>
      </c>
      <c r="L70" s="25" t="s">
        <v>12</v>
      </c>
      <c r="M70" s="25">
        <v>8</v>
      </c>
      <c r="N70" s="153"/>
      <c r="O70" s="37" t="s">
        <v>175</v>
      </c>
      <c r="P70" s="16"/>
      <c r="Q70" s="107"/>
      <c r="R70" s="16"/>
      <c r="S70" s="169"/>
    </row>
    <row r="71" spans="1:53" s="1" customFormat="1" ht="68.25" customHeight="1">
      <c r="A71" s="26">
        <v>3</v>
      </c>
      <c r="B71" s="73" t="s">
        <v>179</v>
      </c>
      <c r="C71" s="85">
        <v>1</v>
      </c>
      <c r="D71" s="131"/>
      <c r="E71" s="138"/>
      <c r="F71" s="75"/>
      <c r="G71" s="14">
        <f t="shared" si="4"/>
        <v>1</v>
      </c>
      <c r="H71" s="25" t="s">
        <v>11</v>
      </c>
      <c r="I71" s="25">
        <v>20</v>
      </c>
      <c r="J71" s="25" t="s">
        <v>12</v>
      </c>
      <c r="K71" s="14">
        <f t="shared" si="5"/>
        <v>20</v>
      </c>
      <c r="L71" s="25" t="s">
        <v>12</v>
      </c>
      <c r="M71" s="25">
        <v>8</v>
      </c>
      <c r="N71" s="153"/>
      <c r="O71" s="37" t="s">
        <v>176</v>
      </c>
      <c r="P71" s="16"/>
      <c r="Q71" s="107"/>
      <c r="R71" s="16"/>
      <c r="S71" s="169"/>
    </row>
    <row r="72" spans="1:53" s="1" customFormat="1" ht="77.25" customHeight="1">
      <c r="A72" s="26">
        <v>4</v>
      </c>
      <c r="B72" s="73" t="s">
        <v>39</v>
      </c>
      <c r="C72" s="85"/>
      <c r="D72" s="85"/>
      <c r="E72" s="85">
        <v>1</v>
      </c>
      <c r="F72" s="85"/>
      <c r="G72" s="14">
        <f t="shared" si="4"/>
        <v>1</v>
      </c>
      <c r="H72" s="25" t="s">
        <v>11</v>
      </c>
      <c r="I72" s="25">
        <v>25</v>
      </c>
      <c r="J72" s="25" t="s">
        <v>12</v>
      </c>
      <c r="K72" s="14">
        <f t="shared" si="5"/>
        <v>25</v>
      </c>
      <c r="L72" s="25" t="s">
        <v>12</v>
      </c>
      <c r="M72" s="25">
        <v>10</v>
      </c>
      <c r="N72" s="153"/>
      <c r="O72" s="59" t="s">
        <v>67</v>
      </c>
      <c r="P72" s="16"/>
      <c r="Q72" s="107"/>
      <c r="R72" s="16"/>
      <c r="S72" s="169"/>
    </row>
    <row r="73" spans="1:53" s="1" customFormat="1" ht="39" customHeight="1" thickBot="1">
      <c r="A73" s="33">
        <v>5</v>
      </c>
      <c r="B73" s="53" t="s">
        <v>60</v>
      </c>
      <c r="C73" s="85"/>
      <c r="D73" s="85"/>
      <c r="E73" s="85">
        <v>1</v>
      </c>
      <c r="F73" s="85"/>
      <c r="G73" s="14">
        <f t="shared" si="4"/>
        <v>1</v>
      </c>
      <c r="H73" s="25" t="s">
        <v>11</v>
      </c>
      <c r="I73" s="25">
        <v>1.8</v>
      </c>
      <c r="J73" s="25" t="s">
        <v>15</v>
      </c>
      <c r="K73" s="14">
        <f t="shared" si="5"/>
        <v>1.8</v>
      </c>
      <c r="L73" s="25" t="s">
        <v>15</v>
      </c>
      <c r="M73" s="25">
        <v>6</v>
      </c>
      <c r="N73" s="153"/>
      <c r="O73" s="59" t="s">
        <v>271</v>
      </c>
      <c r="P73" s="95"/>
      <c r="Q73" s="107"/>
      <c r="R73" s="34"/>
      <c r="S73" s="169"/>
    </row>
    <row r="74" spans="1:53" s="1" customFormat="1" ht="16.5" thickBot="1">
      <c r="A74" s="27"/>
      <c r="B74" s="28"/>
      <c r="C74" s="77"/>
      <c r="D74" s="29"/>
      <c r="E74" s="77"/>
      <c r="F74" s="77"/>
      <c r="G74" s="29"/>
      <c r="H74" s="29"/>
      <c r="I74" s="29"/>
      <c r="J74" s="29"/>
      <c r="K74" s="29"/>
      <c r="L74" s="29"/>
      <c r="M74" s="29"/>
      <c r="N74" s="29"/>
      <c r="O74" s="60"/>
      <c r="P74" s="98" t="s">
        <v>117</v>
      </c>
      <c r="Q74" s="106">
        <f>SUM(Q69:Q73)</f>
        <v>0</v>
      </c>
      <c r="R74" s="96" t="s">
        <v>117</v>
      </c>
      <c r="S74" s="97">
        <f>SUM(S69:S73)</f>
        <v>0</v>
      </c>
    </row>
    <row r="75" spans="1:53" s="1" customFormat="1" ht="15.75">
      <c r="A75" s="17"/>
      <c r="B75" s="18"/>
      <c r="C75" s="74"/>
      <c r="D75" s="19"/>
      <c r="E75" s="74"/>
      <c r="F75" s="74"/>
      <c r="G75" s="19"/>
      <c r="H75" s="19"/>
      <c r="I75" s="19"/>
      <c r="J75" s="19"/>
      <c r="K75" s="19"/>
      <c r="L75" s="19"/>
      <c r="M75" s="19"/>
      <c r="N75" s="151"/>
      <c r="O75" s="57"/>
      <c r="P75" s="21"/>
      <c r="Q75" s="21"/>
      <c r="R75" s="21"/>
      <c r="S75" s="4"/>
    </row>
    <row r="76" spans="1:53" s="1" customFormat="1" ht="15.75">
      <c r="A76" s="21"/>
      <c r="B76" s="18"/>
      <c r="C76" s="74"/>
      <c r="D76" s="19"/>
      <c r="E76" s="74"/>
      <c r="F76" s="74"/>
      <c r="G76" s="19"/>
      <c r="H76" s="19"/>
      <c r="I76" s="19"/>
      <c r="J76" s="19"/>
      <c r="K76" s="19"/>
      <c r="L76" s="19"/>
      <c r="M76" s="19"/>
      <c r="N76" s="151"/>
      <c r="O76" s="57"/>
      <c r="P76" s="21"/>
      <c r="Q76" s="21"/>
      <c r="R76" s="21"/>
      <c r="S76" s="4"/>
    </row>
    <row r="77" spans="1:53" s="1" customFormat="1" ht="18.75">
      <c r="A77" s="35"/>
      <c r="B77" s="205" t="s">
        <v>257</v>
      </c>
      <c r="C77" s="205"/>
      <c r="D77" s="205"/>
      <c r="E77" s="205"/>
      <c r="F77" s="205"/>
      <c r="G77" s="205"/>
      <c r="H77" s="205"/>
      <c r="I77" s="205"/>
      <c r="J77" s="205"/>
      <c r="K77" s="205"/>
      <c r="L77" s="36"/>
      <c r="M77" s="36"/>
      <c r="N77" s="155"/>
      <c r="O77" s="61"/>
      <c r="P77" s="35"/>
      <c r="Q77" s="35"/>
      <c r="R77" s="35"/>
      <c r="S77" s="7"/>
    </row>
    <row r="78" spans="1:53" s="23" customFormat="1" ht="63" customHeight="1">
      <c r="A78" s="38" t="s">
        <v>116</v>
      </c>
      <c r="B78" s="5" t="s">
        <v>0</v>
      </c>
      <c r="C78" s="9" t="s">
        <v>119</v>
      </c>
      <c r="D78" s="132" t="s">
        <v>121</v>
      </c>
      <c r="E78" s="132" t="s">
        <v>120</v>
      </c>
      <c r="F78" s="132" t="s">
        <v>122</v>
      </c>
      <c r="G78" s="3" t="s">
        <v>1</v>
      </c>
      <c r="H78" s="3" t="s">
        <v>2</v>
      </c>
      <c r="I78" s="3" t="s">
        <v>3</v>
      </c>
      <c r="J78" s="3" t="s">
        <v>4</v>
      </c>
      <c r="K78" s="3" t="s">
        <v>5</v>
      </c>
      <c r="L78" s="3" t="s">
        <v>6</v>
      </c>
      <c r="M78" s="2" t="s">
        <v>65</v>
      </c>
      <c r="N78" s="3"/>
      <c r="O78" s="62" t="s">
        <v>7</v>
      </c>
      <c r="P78" s="94" t="s">
        <v>8</v>
      </c>
      <c r="Q78" s="94" t="s">
        <v>9</v>
      </c>
      <c r="R78" s="3" t="s">
        <v>10</v>
      </c>
      <c r="S78" s="3" t="s">
        <v>115</v>
      </c>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row>
    <row r="79" spans="1:53" s="1" customFormat="1" ht="409.6" customHeight="1">
      <c r="A79" s="26">
        <v>1</v>
      </c>
      <c r="B79" s="53" t="s">
        <v>35</v>
      </c>
      <c r="C79" s="25">
        <v>2</v>
      </c>
      <c r="D79" s="25"/>
      <c r="E79" s="76"/>
      <c r="F79" s="76"/>
      <c r="G79" s="14">
        <f>SUM(C79:F79)</f>
        <v>2</v>
      </c>
      <c r="H79" s="25" t="s">
        <v>11</v>
      </c>
      <c r="I79" s="25">
        <v>96</v>
      </c>
      <c r="J79" s="25" t="s">
        <v>12</v>
      </c>
      <c r="K79" s="14">
        <f>G79*I79</f>
        <v>192</v>
      </c>
      <c r="L79" s="25" t="s">
        <v>12</v>
      </c>
      <c r="M79" s="25">
        <v>12</v>
      </c>
      <c r="N79" s="153"/>
      <c r="O79" s="85" t="s">
        <v>272</v>
      </c>
      <c r="P79" s="16"/>
      <c r="Q79" s="107"/>
      <c r="R79" s="16"/>
      <c r="S79" s="105"/>
    </row>
    <row r="80" spans="1:53" s="1" customFormat="1" ht="408.75" customHeight="1" thickBot="1">
      <c r="A80" s="26">
        <v>2</v>
      </c>
      <c r="B80" s="73" t="s">
        <v>36</v>
      </c>
      <c r="C80" s="25">
        <v>2</v>
      </c>
      <c r="D80" s="25"/>
      <c r="E80" s="76"/>
      <c r="F80" s="76"/>
      <c r="G80" s="14">
        <f>SUM(C80:F80)</f>
        <v>2</v>
      </c>
      <c r="H80" s="25" t="s">
        <v>11</v>
      </c>
      <c r="I80" s="25">
        <v>96</v>
      </c>
      <c r="J80" s="25" t="s">
        <v>12</v>
      </c>
      <c r="K80" s="14">
        <f>G80*I80</f>
        <v>192</v>
      </c>
      <c r="L80" s="25" t="s">
        <v>12</v>
      </c>
      <c r="M80" s="85">
        <v>12</v>
      </c>
      <c r="N80" s="85"/>
      <c r="O80" s="85" t="s">
        <v>273</v>
      </c>
      <c r="P80" s="16"/>
      <c r="Q80" s="107"/>
      <c r="R80" s="16"/>
      <c r="S80" s="169"/>
    </row>
    <row r="81" spans="1:53" s="1" customFormat="1" ht="16.5" thickBot="1">
      <c r="A81" s="27"/>
      <c r="B81" s="28"/>
      <c r="C81" s="77"/>
      <c r="D81" s="29"/>
      <c r="E81" s="77"/>
      <c r="F81" s="77"/>
      <c r="G81" s="29"/>
      <c r="H81" s="29"/>
      <c r="I81" s="29"/>
      <c r="J81" s="29"/>
      <c r="K81" s="29"/>
      <c r="L81" s="29"/>
      <c r="M81" s="29"/>
      <c r="N81" s="29"/>
      <c r="O81" s="58"/>
      <c r="P81" s="98" t="s">
        <v>117</v>
      </c>
      <c r="Q81" s="106">
        <f>SUM(Q79:Q80)</f>
        <v>0</v>
      </c>
      <c r="R81" s="96" t="s">
        <v>117</v>
      </c>
      <c r="S81" s="106">
        <f>SUM(S79:S80)</f>
        <v>0</v>
      </c>
    </row>
    <row r="82" spans="1:53" s="1" customFormat="1" ht="18.75">
      <c r="A82" s="21"/>
      <c r="B82" s="206" t="s">
        <v>258</v>
      </c>
      <c r="C82" s="206"/>
      <c r="D82" s="206"/>
      <c r="E82" s="206"/>
      <c r="F82" s="206"/>
      <c r="G82" s="206"/>
      <c r="H82" s="206"/>
      <c r="I82" s="19"/>
      <c r="J82" s="19"/>
      <c r="K82" s="19"/>
      <c r="L82" s="19"/>
      <c r="M82" s="19"/>
      <c r="N82" s="151"/>
      <c r="O82" s="57"/>
      <c r="P82" s="21"/>
      <c r="Q82" s="21"/>
      <c r="R82" s="21"/>
      <c r="S82" s="4"/>
    </row>
    <row r="83" spans="1:53" s="23" customFormat="1" ht="75">
      <c r="A83" s="9" t="s">
        <v>116</v>
      </c>
      <c r="B83" s="5" t="s">
        <v>0</v>
      </c>
      <c r="C83" s="9" t="s">
        <v>119</v>
      </c>
      <c r="D83" s="130" t="s">
        <v>121</v>
      </c>
      <c r="E83" s="130" t="s">
        <v>120</v>
      </c>
      <c r="F83" s="130" t="s">
        <v>122</v>
      </c>
      <c r="G83" s="2" t="s">
        <v>1</v>
      </c>
      <c r="H83" s="2" t="s">
        <v>2</v>
      </c>
      <c r="I83" s="2" t="s">
        <v>3</v>
      </c>
      <c r="J83" s="2" t="s">
        <v>4</v>
      </c>
      <c r="K83" s="2" t="s">
        <v>5</v>
      </c>
      <c r="L83" s="2" t="s">
        <v>6</v>
      </c>
      <c r="M83" s="2" t="s">
        <v>65</v>
      </c>
      <c r="N83" s="2"/>
      <c r="O83" s="55" t="s">
        <v>7</v>
      </c>
      <c r="P83" s="93" t="s">
        <v>8</v>
      </c>
      <c r="Q83" s="93" t="s">
        <v>9</v>
      </c>
      <c r="R83" s="2" t="s">
        <v>10</v>
      </c>
      <c r="S83" s="2" t="s">
        <v>115</v>
      </c>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row>
    <row r="84" spans="1:53" s="23" customFormat="1" ht="329.25" customHeight="1">
      <c r="A84" s="103">
        <v>1</v>
      </c>
      <c r="B84" s="102" t="s">
        <v>37</v>
      </c>
      <c r="C84" s="139">
        <v>1</v>
      </c>
      <c r="D84" s="133"/>
      <c r="E84" s="100"/>
      <c r="F84" s="100"/>
      <c r="G84" s="14">
        <f t="shared" ref="G84:G89" si="6">SUM(C84:F84)</f>
        <v>1</v>
      </c>
      <c r="H84" s="101" t="s">
        <v>11</v>
      </c>
      <c r="I84" s="101">
        <v>16</v>
      </c>
      <c r="J84" s="101" t="s">
        <v>12</v>
      </c>
      <c r="K84" s="14">
        <f t="shared" ref="K84:K89" si="7">G84*I84</f>
        <v>16</v>
      </c>
      <c r="L84" s="101" t="s">
        <v>12</v>
      </c>
      <c r="M84" s="101">
        <v>12</v>
      </c>
      <c r="N84" s="101"/>
      <c r="O84" s="139" t="s">
        <v>274</v>
      </c>
      <c r="P84" s="104"/>
      <c r="Q84" s="107"/>
      <c r="R84" s="104"/>
      <c r="S84" s="105"/>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row>
    <row r="85" spans="1:53" s="1" customFormat="1" ht="408.95" customHeight="1">
      <c r="A85" s="24">
        <v>2</v>
      </c>
      <c r="B85" s="53" t="s">
        <v>38</v>
      </c>
      <c r="C85" s="25">
        <v>2</v>
      </c>
      <c r="D85" s="25"/>
      <c r="E85" s="76"/>
      <c r="F85" s="76"/>
      <c r="G85" s="14">
        <f t="shared" si="6"/>
        <v>2</v>
      </c>
      <c r="H85" s="25" t="s">
        <v>11</v>
      </c>
      <c r="I85" s="25">
        <v>96</v>
      </c>
      <c r="J85" s="25" t="s">
        <v>12</v>
      </c>
      <c r="K85" s="14">
        <f t="shared" si="7"/>
        <v>192</v>
      </c>
      <c r="L85" s="25" t="s">
        <v>12</v>
      </c>
      <c r="M85" s="25">
        <v>12</v>
      </c>
      <c r="N85" s="153"/>
      <c r="O85" s="171" t="s">
        <v>278</v>
      </c>
      <c r="P85" s="16"/>
      <c r="Q85" s="107"/>
      <c r="R85" s="16"/>
      <c r="S85" s="169"/>
    </row>
    <row r="86" spans="1:53" s="1" customFormat="1" ht="281.25" customHeight="1">
      <c r="A86" s="26">
        <v>3</v>
      </c>
      <c r="B86" s="73" t="s">
        <v>166</v>
      </c>
      <c r="C86" s="25">
        <v>1</v>
      </c>
      <c r="D86" s="25"/>
      <c r="E86" s="76"/>
      <c r="F86" s="76"/>
      <c r="G86" s="14">
        <f t="shared" si="6"/>
        <v>1</v>
      </c>
      <c r="H86" s="25" t="s">
        <v>11</v>
      </c>
      <c r="I86" s="25">
        <v>32</v>
      </c>
      <c r="J86" s="25" t="s">
        <v>12</v>
      </c>
      <c r="K86" s="14">
        <f t="shared" si="7"/>
        <v>32</v>
      </c>
      <c r="L86" s="25" t="s">
        <v>12</v>
      </c>
      <c r="M86" s="25">
        <v>12</v>
      </c>
      <c r="N86" s="153"/>
      <c r="O86" s="171" t="s">
        <v>279</v>
      </c>
      <c r="P86" s="16"/>
      <c r="Q86" s="107"/>
      <c r="R86" s="16"/>
      <c r="S86" s="169"/>
    </row>
    <row r="87" spans="1:53" s="1" customFormat="1" ht="285" customHeight="1">
      <c r="A87" s="26">
        <v>4</v>
      </c>
      <c r="B87" s="53" t="s">
        <v>167</v>
      </c>
      <c r="C87" s="25">
        <v>1</v>
      </c>
      <c r="D87" s="25"/>
      <c r="E87" s="76"/>
      <c r="F87" s="76"/>
      <c r="G87" s="14">
        <f t="shared" si="6"/>
        <v>1</v>
      </c>
      <c r="H87" s="25" t="s">
        <v>11</v>
      </c>
      <c r="I87" s="25">
        <v>32</v>
      </c>
      <c r="J87" s="25" t="s">
        <v>12</v>
      </c>
      <c r="K87" s="14">
        <f t="shared" si="7"/>
        <v>32</v>
      </c>
      <c r="L87" s="25" t="s">
        <v>12</v>
      </c>
      <c r="M87" s="25">
        <v>12</v>
      </c>
      <c r="N87" s="153"/>
      <c r="O87" s="171" t="s">
        <v>281</v>
      </c>
      <c r="P87" s="16"/>
      <c r="Q87" s="107"/>
      <c r="R87" s="16"/>
      <c r="S87" s="169"/>
    </row>
    <row r="88" spans="1:53" s="1" customFormat="1" ht="61.5" customHeight="1">
      <c r="A88" s="26">
        <v>5</v>
      </c>
      <c r="B88" s="73" t="s">
        <v>230</v>
      </c>
      <c r="C88" s="25">
        <v>1</v>
      </c>
      <c r="D88" s="25"/>
      <c r="E88" s="76"/>
      <c r="F88" s="76"/>
      <c r="G88" s="14">
        <v>1</v>
      </c>
      <c r="H88" s="25" t="s">
        <v>86</v>
      </c>
      <c r="I88" s="25">
        <v>1</v>
      </c>
      <c r="J88" s="25" t="s">
        <v>86</v>
      </c>
      <c r="K88" s="14">
        <v>1</v>
      </c>
      <c r="L88" s="25" t="s">
        <v>86</v>
      </c>
      <c r="M88" s="25">
        <v>12</v>
      </c>
      <c r="N88" s="153"/>
      <c r="O88" s="84" t="s">
        <v>231</v>
      </c>
      <c r="P88" s="16"/>
      <c r="Q88" s="107"/>
      <c r="R88" s="16"/>
      <c r="S88" s="169"/>
    </row>
    <row r="89" spans="1:53" s="147" customFormat="1" ht="407.25" customHeight="1">
      <c r="A89" s="26">
        <v>6</v>
      </c>
      <c r="B89" s="53" t="s">
        <v>69</v>
      </c>
      <c r="C89" s="153">
        <v>2</v>
      </c>
      <c r="D89" s="153"/>
      <c r="E89" s="161"/>
      <c r="F89" s="161"/>
      <c r="G89" s="141">
        <f t="shared" si="6"/>
        <v>2</v>
      </c>
      <c r="H89" s="153" t="s">
        <v>11</v>
      </c>
      <c r="I89" s="153">
        <v>96</v>
      </c>
      <c r="J89" s="153" t="s">
        <v>12</v>
      </c>
      <c r="K89" s="141">
        <f t="shared" si="7"/>
        <v>192</v>
      </c>
      <c r="L89" s="153" t="s">
        <v>12</v>
      </c>
      <c r="M89" s="153">
        <v>12</v>
      </c>
      <c r="N89" s="153"/>
      <c r="O89" s="171" t="s">
        <v>275</v>
      </c>
      <c r="P89" s="149"/>
      <c r="Q89" s="170"/>
      <c r="R89" s="149"/>
      <c r="S89" s="169"/>
    </row>
    <row r="90" spans="1:53" s="23" customFormat="1" ht="327.75" customHeight="1">
      <c r="A90" s="9">
        <v>7</v>
      </c>
      <c r="B90" s="53" t="s">
        <v>74</v>
      </c>
      <c r="C90" s="153">
        <v>2</v>
      </c>
      <c r="D90" s="153"/>
      <c r="E90" s="161"/>
      <c r="F90" s="161"/>
      <c r="G90" s="141">
        <f>SUM(C90:F90)</f>
        <v>2</v>
      </c>
      <c r="H90" s="153" t="s">
        <v>11</v>
      </c>
      <c r="I90" s="153">
        <v>96</v>
      </c>
      <c r="J90" s="153" t="s">
        <v>12</v>
      </c>
      <c r="K90" s="153">
        <f>G90*I90</f>
        <v>192</v>
      </c>
      <c r="L90" s="153" t="s">
        <v>12</v>
      </c>
      <c r="M90" s="153">
        <v>8</v>
      </c>
      <c r="N90" s="153"/>
      <c r="O90" s="171" t="s">
        <v>277</v>
      </c>
      <c r="P90" s="149"/>
      <c r="Q90" s="170"/>
      <c r="R90" s="149"/>
      <c r="S90" s="169"/>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row>
    <row r="91" spans="1:53" s="23" customFormat="1" ht="345.75" customHeight="1">
      <c r="A91" s="9">
        <v>8</v>
      </c>
      <c r="B91" s="53" t="s">
        <v>75</v>
      </c>
      <c r="C91" s="153">
        <v>2</v>
      </c>
      <c r="D91" s="153"/>
      <c r="E91" s="161"/>
      <c r="F91" s="161"/>
      <c r="G91" s="141">
        <f>SUM(C91:F91)</f>
        <v>2</v>
      </c>
      <c r="H91" s="153" t="s">
        <v>11</v>
      </c>
      <c r="I91" s="153">
        <v>96</v>
      </c>
      <c r="J91" s="153" t="s">
        <v>12</v>
      </c>
      <c r="K91" s="153">
        <f>G91*I91</f>
        <v>192</v>
      </c>
      <c r="L91" s="153" t="s">
        <v>12</v>
      </c>
      <c r="M91" s="153">
        <v>8</v>
      </c>
      <c r="N91" s="153"/>
      <c r="O91" s="171" t="s">
        <v>276</v>
      </c>
      <c r="P91" s="149"/>
      <c r="Q91" s="170"/>
      <c r="R91" s="149"/>
      <c r="S91" s="169"/>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row>
    <row r="92" spans="1:53" s="147" customFormat="1" ht="351" customHeight="1">
      <c r="A92" s="26">
        <v>9</v>
      </c>
      <c r="B92" s="53" t="s">
        <v>78</v>
      </c>
      <c r="C92" s="153">
        <v>2</v>
      </c>
      <c r="D92" s="153"/>
      <c r="E92" s="161"/>
      <c r="F92" s="161"/>
      <c r="G92" s="141">
        <f>SUM(C92:F92)</f>
        <v>2</v>
      </c>
      <c r="H92" s="153" t="s">
        <v>11</v>
      </c>
      <c r="I92" s="153">
        <v>96</v>
      </c>
      <c r="J92" s="153" t="s">
        <v>12</v>
      </c>
      <c r="K92" s="153">
        <f>G92*I92</f>
        <v>192</v>
      </c>
      <c r="L92" s="153" t="s">
        <v>12</v>
      </c>
      <c r="M92" s="153">
        <v>8</v>
      </c>
      <c r="N92" s="153"/>
      <c r="O92" s="171" t="s">
        <v>280</v>
      </c>
      <c r="P92" s="149"/>
      <c r="Q92" s="170"/>
      <c r="R92" s="149"/>
      <c r="S92" s="169"/>
    </row>
    <row r="93" spans="1:53" s="147" customFormat="1" ht="349.5" customHeight="1">
      <c r="A93" s="26">
        <v>10</v>
      </c>
      <c r="B93" s="53" t="s">
        <v>76</v>
      </c>
      <c r="C93" s="153">
        <v>2</v>
      </c>
      <c r="D93" s="153"/>
      <c r="E93" s="161"/>
      <c r="F93" s="161"/>
      <c r="G93" s="141">
        <f t="shared" ref="G93:G94" si="8">SUM(C93:F93)</f>
        <v>2</v>
      </c>
      <c r="H93" s="153" t="s">
        <v>11</v>
      </c>
      <c r="I93" s="153">
        <v>96</v>
      </c>
      <c r="J93" s="153" t="s">
        <v>12</v>
      </c>
      <c r="K93" s="153">
        <f t="shared" ref="K93:K94" si="9">G93*I93</f>
        <v>192</v>
      </c>
      <c r="L93" s="153" t="s">
        <v>12</v>
      </c>
      <c r="M93" s="153">
        <v>8</v>
      </c>
      <c r="N93" s="153"/>
      <c r="O93" s="171" t="s">
        <v>282</v>
      </c>
      <c r="P93" s="149"/>
      <c r="Q93" s="170"/>
      <c r="R93" s="149"/>
      <c r="S93" s="169"/>
    </row>
    <row r="94" spans="1:53" s="147" customFormat="1" ht="333.75" customHeight="1">
      <c r="A94" s="152">
        <v>11</v>
      </c>
      <c r="B94" s="53" t="s">
        <v>77</v>
      </c>
      <c r="C94" s="153">
        <v>3</v>
      </c>
      <c r="D94" s="153"/>
      <c r="E94" s="161"/>
      <c r="F94" s="161"/>
      <c r="G94" s="141">
        <f t="shared" si="8"/>
        <v>3</v>
      </c>
      <c r="H94" s="153" t="s">
        <v>11</v>
      </c>
      <c r="I94" s="153">
        <v>96</v>
      </c>
      <c r="J94" s="153" t="s">
        <v>12</v>
      </c>
      <c r="K94" s="153">
        <f t="shared" si="9"/>
        <v>288</v>
      </c>
      <c r="L94" s="153" t="s">
        <v>12</v>
      </c>
      <c r="M94" s="153">
        <v>8</v>
      </c>
      <c r="N94" s="153"/>
      <c r="O94" s="171" t="s">
        <v>208</v>
      </c>
      <c r="P94" s="149"/>
      <c r="Q94" s="170"/>
      <c r="R94" s="149"/>
      <c r="S94" s="169"/>
    </row>
    <row r="95" spans="1:53" s="147" customFormat="1" ht="339" customHeight="1">
      <c r="A95" s="26">
        <v>12</v>
      </c>
      <c r="B95" s="53" t="s">
        <v>82</v>
      </c>
      <c r="C95" s="153">
        <v>3</v>
      </c>
      <c r="D95" s="153"/>
      <c r="E95" s="161"/>
      <c r="F95" s="161"/>
      <c r="G95" s="141">
        <f>SUM(C95:F95)</f>
        <v>3</v>
      </c>
      <c r="H95" s="153" t="s">
        <v>11</v>
      </c>
      <c r="I95" s="153">
        <v>96</v>
      </c>
      <c r="J95" s="153" t="s">
        <v>12</v>
      </c>
      <c r="K95" s="153">
        <f>G95*I95</f>
        <v>288</v>
      </c>
      <c r="L95" s="153" t="s">
        <v>12</v>
      </c>
      <c r="M95" s="153">
        <v>8</v>
      </c>
      <c r="N95" s="153"/>
      <c r="O95" s="171" t="s">
        <v>283</v>
      </c>
      <c r="P95" s="149"/>
      <c r="Q95" s="170"/>
      <c r="R95" s="149"/>
      <c r="S95" s="169"/>
    </row>
    <row r="96" spans="1:53" s="147" customFormat="1" ht="330" customHeight="1">
      <c r="A96" s="26">
        <v>13</v>
      </c>
      <c r="B96" s="129" t="s">
        <v>173</v>
      </c>
      <c r="C96" s="153">
        <v>1</v>
      </c>
      <c r="D96" s="153"/>
      <c r="E96" s="161"/>
      <c r="F96" s="161"/>
      <c r="G96" s="141">
        <f>SUM(C96:F96)</f>
        <v>1</v>
      </c>
      <c r="H96" s="153" t="s">
        <v>11</v>
      </c>
      <c r="I96" s="153">
        <v>96</v>
      </c>
      <c r="J96" s="153" t="s">
        <v>12</v>
      </c>
      <c r="K96" s="153">
        <f>G96*I96</f>
        <v>96</v>
      </c>
      <c r="L96" s="153" t="s">
        <v>12</v>
      </c>
      <c r="M96" s="153">
        <v>8</v>
      </c>
      <c r="N96" s="153"/>
      <c r="O96" s="171" t="s">
        <v>209</v>
      </c>
      <c r="P96" s="149"/>
      <c r="Q96" s="170"/>
      <c r="R96" s="149"/>
      <c r="S96" s="169"/>
    </row>
    <row r="97" spans="1:53" s="147" customFormat="1" ht="327" customHeight="1">
      <c r="A97" s="26">
        <v>14</v>
      </c>
      <c r="B97" s="53" t="s">
        <v>79</v>
      </c>
      <c r="C97" s="153">
        <v>2</v>
      </c>
      <c r="D97" s="153"/>
      <c r="E97" s="161"/>
      <c r="F97" s="161"/>
      <c r="G97" s="141">
        <f t="shared" ref="G97" si="10">SUM(C97:F97)</f>
        <v>2</v>
      </c>
      <c r="H97" s="153" t="s">
        <v>11</v>
      </c>
      <c r="I97" s="153">
        <v>96</v>
      </c>
      <c r="J97" s="153" t="s">
        <v>12</v>
      </c>
      <c r="K97" s="153">
        <f t="shared" ref="K97" si="11">G97*I97</f>
        <v>192</v>
      </c>
      <c r="L97" s="153" t="s">
        <v>12</v>
      </c>
      <c r="M97" s="153">
        <v>8</v>
      </c>
      <c r="N97" s="153"/>
      <c r="O97" s="171" t="s">
        <v>210</v>
      </c>
      <c r="P97" s="149"/>
      <c r="Q97" s="170"/>
      <c r="R97" s="149"/>
      <c r="S97" s="169"/>
    </row>
    <row r="98" spans="1:53" s="147" customFormat="1" ht="333.75" customHeight="1">
      <c r="A98" s="152">
        <v>15</v>
      </c>
      <c r="B98" s="53" t="s">
        <v>80</v>
      </c>
      <c r="C98" s="153">
        <v>2</v>
      </c>
      <c r="D98" s="153"/>
      <c r="E98" s="161"/>
      <c r="F98" s="161"/>
      <c r="G98" s="141">
        <f t="shared" ref="G98:G99" si="12">SUM(C98:F98)</f>
        <v>2</v>
      </c>
      <c r="H98" s="153" t="s">
        <v>11</v>
      </c>
      <c r="I98" s="153">
        <v>96</v>
      </c>
      <c r="J98" s="153" t="s">
        <v>12</v>
      </c>
      <c r="K98" s="153">
        <f t="shared" ref="K98:K99" si="13">G98*I98</f>
        <v>192</v>
      </c>
      <c r="L98" s="153" t="s">
        <v>12</v>
      </c>
      <c r="M98" s="153">
        <v>8</v>
      </c>
      <c r="N98" s="153"/>
      <c r="O98" s="171" t="s">
        <v>211</v>
      </c>
      <c r="P98" s="149"/>
      <c r="Q98" s="170"/>
      <c r="R98" s="149"/>
      <c r="S98" s="169"/>
    </row>
    <row r="99" spans="1:53" s="147" customFormat="1" ht="335.25" customHeight="1" thickBot="1">
      <c r="A99" s="152">
        <v>16</v>
      </c>
      <c r="B99" s="53" t="s">
        <v>81</v>
      </c>
      <c r="C99" s="153">
        <v>2</v>
      </c>
      <c r="D99" s="153"/>
      <c r="E99" s="161"/>
      <c r="F99" s="161"/>
      <c r="G99" s="141">
        <f t="shared" si="12"/>
        <v>2</v>
      </c>
      <c r="H99" s="153" t="s">
        <v>11</v>
      </c>
      <c r="I99" s="153">
        <v>96</v>
      </c>
      <c r="J99" s="153" t="s">
        <v>12</v>
      </c>
      <c r="K99" s="153">
        <f t="shared" si="13"/>
        <v>192</v>
      </c>
      <c r="L99" s="153" t="s">
        <v>12</v>
      </c>
      <c r="M99" s="153">
        <v>8</v>
      </c>
      <c r="N99" s="153"/>
      <c r="O99" s="171" t="s">
        <v>212</v>
      </c>
      <c r="P99" s="149"/>
      <c r="Q99" s="170"/>
      <c r="R99" s="149"/>
      <c r="S99" s="169"/>
    </row>
    <row r="100" spans="1:53" s="1" customFormat="1" ht="16.5" thickBot="1">
      <c r="A100" s="27"/>
      <c r="B100" s="28"/>
      <c r="C100" s="77"/>
      <c r="D100" s="29"/>
      <c r="E100" s="77"/>
      <c r="F100" s="77"/>
      <c r="G100" s="29"/>
      <c r="H100" s="29"/>
      <c r="I100" s="29"/>
      <c r="J100" s="29"/>
      <c r="K100" s="29"/>
      <c r="L100" s="29"/>
      <c r="M100" s="29"/>
      <c r="N100" s="29"/>
      <c r="O100" s="58"/>
      <c r="P100" s="98" t="s">
        <v>117</v>
      </c>
      <c r="Q100" s="106">
        <f>SUM(Q84:Q99)</f>
        <v>0</v>
      </c>
      <c r="R100" s="96" t="s">
        <v>117</v>
      </c>
      <c r="S100" s="99">
        <f>SUM(S84:S99)</f>
        <v>0</v>
      </c>
    </row>
    <row r="101" spans="1:53" s="1" customFormat="1" ht="18.75">
      <c r="A101" s="21"/>
      <c r="B101" s="206" t="s">
        <v>259</v>
      </c>
      <c r="C101" s="206"/>
      <c r="D101" s="206"/>
      <c r="E101" s="206"/>
      <c r="F101" s="206"/>
      <c r="G101" s="206"/>
      <c r="H101" s="206"/>
      <c r="I101" s="206"/>
      <c r="J101" s="19"/>
      <c r="K101" s="19"/>
      <c r="L101" s="19"/>
      <c r="M101" s="19"/>
      <c r="N101" s="151"/>
      <c r="O101" s="57"/>
      <c r="P101" s="21"/>
      <c r="Q101" s="21"/>
      <c r="R101" s="21"/>
      <c r="S101" s="4"/>
    </row>
    <row r="102" spans="1:53" s="23" customFormat="1" ht="75">
      <c r="A102" s="9" t="s">
        <v>116</v>
      </c>
      <c r="B102" s="5" t="s">
        <v>0</v>
      </c>
      <c r="C102" s="9" t="s">
        <v>119</v>
      </c>
      <c r="D102" s="130" t="s">
        <v>121</v>
      </c>
      <c r="E102" s="130" t="s">
        <v>120</v>
      </c>
      <c r="F102" s="130" t="s">
        <v>122</v>
      </c>
      <c r="G102" s="2" t="s">
        <v>1</v>
      </c>
      <c r="H102" s="2" t="s">
        <v>2</v>
      </c>
      <c r="I102" s="2" t="s">
        <v>3</v>
      </c>
      <c r="J102" s="2" t="s">
        <v>4</v>
      </c>
      <c r="K102" s="2" t="s">
        <v>5</v>
      </c>
      <c r="L102" s="2" t="s">
        <v>6</v>
      </c>
      <c r="M102" s="2" t="s">
        <v>65</v>
      </c>
      <c r="N102" s="2"/>
      <c r="O102" s="55" t="s">
        <v>7</v>
      </c>
      <c r="P102" s="93" t="s">
        <v>8</v>
      </c>
      <c r="Q102" s="93" t="s">
        <v>9</v>
      </c>
      <c r="R102" s="2" t="s">
        <v>10</v>
      </c>
      <c r="S102" s="2" t="s">
        <v>115</v>
      </c>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row>
    <row r="103" spans="1:53" s="1" customFormat="1" ht="370.5" customHeight="1">
      <c r="A103" s="24">
        <v>1</v>
      </c>
      <c r="B103" s="53" t="s">
        <v>70</v>
      </c>
      <c r="C103" s="25">
        <v>2</v>
      </c>
      <c r="D103" s="25"/>
      <c r="E103" s="76"/>
      <c r="F103" s="76"/>
      <c r="G103" s="14">
        <f t="shared" ref="G103:G105" si="14">SUM(C103:F103)</f>
        <v>2</v>
      </c>
      <c r="H103" s="25" t="s">
        <v>11</v>
      </c>
      <c r="I103" s="25">
        <v>96</v>
      </c>
      <c r="J103" s="25" t="s">
        <v>12</v>
      </c>
      <c r="K103" s="14">
        <f t="shared" ref="K103:K105" si="15">G103*I103</f>
        <v>192</v>
      </c>
      <c r="L103" s="25" t="s">
        <v>12</v>
      </c>
      <c r="M103" s="25">
        <v>12</v>
      </c>
      <c r="N103" s="153"/>
      <c r="O103" s="171" t="s">
        <v>181</v>
      </c>
      <c r="P103" s="16"/>
      <c r="Q103" s="107"/>
      <c r="R103" s="16"/>
      <c r="S103" s="105"/>
    </row>
    <row r="104" spans="1:53" s="1" customFormat="1" ht="409.5" customHeight="1">
      <c r="A104" s="24">
        <v>2</v>
      </c>
      <c r="B104" s="73" t="s">
        <v>71</v>
      </c>
      <c r="C104" s="25">
        <v>5</v>
      </c>
      <c r="D104" s="25"/>
      <c r="E104" s="76"/>
      <c r="F104" s="76"/>
      <c r="G104" s="14">
        <f t="shared" si="14"/>
        <v>5</v>
      </c>
      <c r="H104" s="25" t="s">
        <v>11</v>
      </c>
      <c r="I104" s="25">
        <v>96</v>
      </c>
      <c r="J104" s="25" t="s">
        <v>12</v>
      </c>
      <c r="K104" s="14">
        <f t="shared" si="15"/>
        <v>480</v>
      </c>
      <c r="L104" s="25" t="s">
        <v>12</v>
      </c>
      <c r="M104" s="25">
        <v>8</v>
      </c>
      <c r="N104" s="153"/>
      <c r="O104" s="178" t="s">
        <v>206</v>
      </c>
      <c r="P104" s="16"/>
      <c r="Q104" s="107"/>
      <c r="R104" s="16"/>
      <c r="S104" s="169"/>
    </row>
    <row r="105" spans="1:53" s="1" customFormat="1" ht="409.5" customHeight="1" thickBot="1">
      <c r="A105" s="26">
        <v>3</v>
      </c>
      <c r="B105" s="73" t="s">
        <v>72</v>
      </c>
      <c r="C105" s="25">
        <v>5</v>
      </c>
      <c r="D105" s="25"/>
      <c r="E105" s="76"/>
      <c r="F105" s="76"/>
      <c r="G105" s="14">
        <f t="shared" si="14"/>
        <v>5</v>
      </c>
      <c r="H105" s="25" t="s">
        <v>11</v>
      </c>
      <c r="I105" s="25">
        <v>96</v>
      </c>
      <c r="J105" s="25" t="s">
        <v>12</v>
      </c>
      <c r="K105" s="14">
        <f t="shared" si="15"/>
        <v>480</v>
      </c>
      <c r="L105" s="25" t="s">
        <v>12</v>
      </c>
      <c r="M105" s="25">
        <v>8</v>
      </c>
      <c r="N105" s="153"/>
      <c r="O105" s="178" t="s">
        <v>207</v>
      </c>
      <c r="P105" s="16"/>
      <c r="Q105" s="107"/>
      <c r="R105" s="16"/>
      <c r="S105" s="169"/>
    </row>
    <row r="106" spans="1:53" s="1" customFormat="1" ht="16.5" thickBot="1">
      <c r="A106" s="27"/>
      <c r="B106" s="28"/>
      <c r="C106" s="77"/>
      <c r="D106" s="29"/>
      <c r="E106" s="77"/>
      <c r="F106" s="77"/>
      <c r="G106" s="29"/>
      <c r="H106" s="29"/>
      <c r="I106" s="29"/>
      <c r="J106" s="29"/>
      <c r="K106" s="29"/>
      <c r="L106" s="29"/>
      <c r="M106" s="29"/>
      <c r="N106" s="29"/>
      <c r="O106" s="58"/>
      <c r="P106" s="98" t="s">
        <v>117</v>
      </c>
      <c r="Q106" s="106">
        <f>SUM(Q103:Q105)</f>
        <v>0</v>
      </c>
      <c r="R106" s="96" t="s">
        <v>117</v>
      </c>
      <c r="S106" s="97">
        <f>SUM(S103:S105)</f>
        <v>0</v>
      </c>
    </row>
    <row r="107" spans="1:53" s="1" customFormat="1" ht="7.5" customHeight="1">
      <c r="A107" s="21"/>
      <c r="B107" s="18"/>
      <c r="C107" s="74"/>
      <c r="D107" s="19"/>
      <c r="E107" s="74"/>
      <c r="F107" s="74"/>
      <c r="G107" s="19"/>
      <c r="H107" s="19"/>
      <c r="I107" s="19"/>
      <c r="J107" s="19"/>
      <c r="K107" s="19"/>
      <c r="L107" s="19"/>
      <c r="M107" s="19"/>
      <c r="N107" s="151"/>
      <c r="O107" s="57"/>
      <c r="P107" s="39"/>
      <c r="Q107" s="39"/>
      <c r="R107" s="39"/>
      <c r="S107" s="40"/>
    </row>
    <row r="108" spans="1:53" s="1" customFormat="1" ht="12" customHeight="1">
      <c r="A108" s="21"/>
      <c r="B108" s="206" t="s">
        <v>260</v>
      </c>
      <c r="C108" s="206"/>
      <c r="D108" s="206"/>
      <c r="E108" s="206"/>
      <c r="F108" s="206"/>
      <c r="G108" s="206"/>
      <c r="H108" s="206"/>
      <c r="I108" s="206"/>
      <c r="J108" s="19"/>
      <c r="K108" s="19"/>
      <c r="L108" s="19"/>
      <c r="M108" s="19"/>
      <c r="N108" s="151"/>
      <c r="O108" s="57"/>
      <c r="P108" s="21"/>
      <c r="Q108" s="21"/>
      <c r="R108" s="21"/>
      <c r="S108" s="4"/>
    </row>
    <row r="109" spans="1:53" s="41" customFormat="1" ht="21.75" customHeight="1">
      <c r="A109" s="9" t="s">
        <v>116</v>
      </c>
      <c r="B109" s="5" t="s">
        <v>0</v>
      </c>
      <c r="C109" s="9" t="s">
        <v>119</v>
      </c>
      <c r="D109" s="130" t="s">
        <v>121</v>
      </c>
      <c r="E109" s="130" t="s">
        <v>120</v>
      </c>
      <c r="F109" s="130" t="s">
        <v>122</v>
      </c>
      <c r="G109" s="2" t="s">
        <v>1</v>
      </c>
      <c r="H109" s="2" t="s">
        <v>2</v>
      </c>
      <c r="I109" s="2" t="s">
        <v>3</v>
      </c>
      <c r="J109" s="2" t="s">
        <v>4</v>
      </c>
      <c r="K109" s="2" t="s">
        <v>5</v>
      </c>
      <c r="L109" s="2" t="s">
        <v>6</v>
      </c>
      <c r="M109" s="2" t="s">
        <v>65</v>
      </c>
      <c r="N109" s="2"/>
      <c r="O109" s="55" t="s">
        <v>7</v>
      </c>
      <c r="P109" s="93" t="s">
        <v>8</v>
      </c>
      <c r="Q109" s="93" t="s">
        <v>9</v>
      </c>
      <c r="R109" s="2" t="s">
        <v>10</v>
      </c>
      <c r="S109" s="2" t="s">
        <v>115</v>
      </c>
    </row>
    <row r="110" spans="1:53" s="1" customFormat="1" ht="409.5" customHeight="1" thickBot="1">
      <c r="A110" s="26">
        <v>1</v>
      </c>
      <c r="B110" s="81" t="s">
        <v>73</v>
      </c>
      <c r="C110" s="25">
        <v>2</v>
      </c>
      <c r="D110" s="25"/>
      <c r="E110" s="76"/>
      <c r="F110" s="76"/>
      <c r="G110" s="14">
        <f>SUM(C110:F110)</f>
        <v>2</v>
      </c>
      <c r="H110" s="25" t="s">
        <v>11</v>
      </c>
      <c r="I110" s="25">
        <v>96</v>
      </c>
      <c r="J110" s="25" t="s">
        <v>12</v>
      </c>
      <c r="K110" s="14">
        <f>G110*I110</f>
        <v>192</v>
      </c>
      <c r="L110" s="25" t="s">
        <v>12</v>
      </c>
      <c r="M110" s="25">
        <v>10</v>
      </c>
      <c r="N110" s="153"/>
      <c r="O110" s="37" t="s">
        <v>152</v>
      </c>
      <c r="P110" s="140"/>
      <c r="Q110" s="108"/>
      <c r="R110" s="42"/>
      <c r="S110" s="172"/>
    </row>
    <row r="111" spans="1:53" s="1" customFormat="1" ht="16.5" thickBot="1">
      <c r="A111" s="21"/>
      <c r="B111" s="18"/>
      <c r="C111" s="74"/>
      <c r="D111" s="19"/>
      <c r="E111" s="74"/>
      <c r="F111" s="74"/>
      <c r="G111" s="19"/>
      <c r="H111" s="19"/>
      <c r="I111" s="19"/>
      <c r="J111" s="19"/>
      <c r="K111" s="19"/>
      <c r="L111" s="19"/>
      <c r="M111" s="19"/>
      <c r="N111" s="151"/>
      <c r="O111" s="57"/>
      <c r="P111" s="98" t="s">
        <v>117</v>
      </c>
      <c r="Q111" s="106">
        <f>SUM(Q110:Q110)</f>
        <v>0</v>
      </c>
      <c r="R111" s="96" t="s">
        <v>117</v>
      </c>
      <c r="S111" s="97">
        <f>SUM(S110:S110)</f>
        <v>0</v>
      </c>
    </row>
    <row r="112" spans="1:53" s="1" customFormat="1" ht="18.75">
      <c r="A112" s="43"/>
      <c r="B112" s="206" t="s">
        <v>261</v>
      </c>
      <c r="C112" s="206"/>
      <c r="D112" s="206"/>
      <c r="E112" s="206"/>
      <c r="F112" s="206"/>
      <c r="G112" s="206"/>
      <c r="H112" s="206"/>
      <c r="I112" s="36"/>
      <c r="J112" s="36"/>
      <c r="K112" s="36"/>
      <c r="L112" s="36"/>
      <c r="M112" s="36"/>
      <c r="N112" s="155"/>
      <c r="O112" s="61"/>
      <c r="P112" s="35"/>
      <c r="Q112" s="35"/>
      <c r="R112" s="35"/>
      <c r="S112" s="7"/>
    </row>
    <row r="113" spans="1:53" s="23" customFormat="1" ht="75">
      <c r="A113" s="9" t="s">
        <v>116</v>
      </c>
      <c r="B113" s="5" t="s">
        <v>0</v>
      </c>
      <c r="C113" s="9" t="s">
        <v>119</v>
      </c>
      <c r="D113" s="130" t="s">
        <v>121</v>
      </c>
      <c r="E113" s="130" t="s">
        <v>120</v>
      </c>
      <c r="F113" s="130" t="s">
        <v>122</v>
      </c>
      <c r="G113" s="2" t="s">
        <v>1</v>
      </c>
      <c r="H113" s="2" t="s">
        <v>2</v>
      </c>
      <c r="I113" s="2" t="s">
        <v>3</v>
      </c>
      <c r="J113" s="2" t="s">
        <v>4</v>
      </c>
      <c r="K113" s="2" t="s">
        <v>5</v>
      </c>
      <c r="L113" s="2" t="s">
        <v>6</v>
      </c>
      <c r="M113" s="2" t="s">
        <v>65</v>
      </c>
      <c r="N113" s="2"/>
      <c r="O113" s="55" t="s">
        <v>7</v>
      </c>
      <c r="P113" s="93" t="s">
        <v>8</v>
      </c>
      <c r="Q113" s="93" t="s">
        <v>9</v>
      </c>
      <c r="R113" s="2" t="s">
        <v>10</v>
      </c>
      <c r="S113" s="2" t="s">
        <v>115</v>
      </c>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row>
    <row r="114" spans="1:53" s="1" customFormat="1" ht="54" customHeight="1">
      <c r="A114" s="24">
        <v>1</v>
      </c>
      <c r="B114" s="73" t="s">
        <v>88</v>
      </c>
      <c r="C114" s="25">
        <v>2</v>
      </c>
      <c r="D114" s="25">
        <v>1</v>
      </c>
      <c r="E114" s="48">
        <v>4</v>
      </c>
      <c r="F114" s="48">
        <v>1</v>
      </c>
      <c r="G114" s="49">
        <f>SUM(C114:F114)</f>
        <v>8</v>
      </c>
      <c r="H114" s="48" t="s">
        <v>11</v>
      </c>
      <c r="I114" s="48">
        <v>40</v>
      </c>
      <c r="J114" s="48" t="s">
        <v>12</v>
      </c>
      <c r="K114" s="48">
        <f>G114*I114</f>
        <v>320</v>
      </c>
      <c r="L114" s="48" t="s">
        <v>12</v>
      </c>
      <c r="M114" s="85" t="s">
        <v>285</v>
      </c>
      <c r="N114" s="153"/>
      <c r="O114" s="37" t="s">
        <v>89</v>
      </c>
      <c r="P114" s="16"/>
      <c r="Q114" s="107"/>
      <c r="R114" s="16"/>
      <c r="S114" s="105"/>
    </row>
    <row r="115" spans="1:53" s="1" customFormat="1" ht="48.75" customHeight="1" thickBot="1">
      <c r="A115" s="24">
        <v>2</v>
      </c>
      <c r="B115" s="73" t="s">
        <v>90</v>
      </c>
      <c r="C115" s="25">
        <v>10</v>
      </c>
      <c r="D115" s="25">
        <v>10</v>
      </c>
      <c r="E115" s="48">
        <v>10</v>
      </c>
      <c r="F115" s="48">
        <v>5</v>
      </c>
      <c r="G115" s="49">
        <f>SUM(C115:F115)</f>
        <v>35</v>
      </c>
      <c r="H115" s="48" t="s">
        <v>11</v>
      </c>
      <c r="I115" s="48">
        <v>10</v>
      </c>
      <c r="J115" s="48" t="s">
        <v>12</v>
      </c>
      <c r="K115" s="48">
        <f>G115*I115</f>
        <v>350</v>
      </c>
      <c r="L115" s="48" t="s">
        <v>12</v>
      </c>
      <c r="M115" s="85" t="s">
        <v>285</v>
      </c>
      <c r="N115" s="153"/>
      <c r="O115" s="37" t="s">
        <v>87</v>
      </c>
      <c r="P115" s="16"/>
      <c r="Q115" s="107"/>
      <c r="R115" s="16"/>
      <c r="S115" s="169"/>
    </row>
    <row r="116" spans="1:53" s="1" customFormat="1" ht="16.5" thickBot="1">
      <c r="A116" s="27"/>
      <c r="B116" s="28"/>
      <c r="C116" s="77"/>
      <c r="D116" s="29"/>
      <c r="E116" s="77"/>
      <c r="F116" s="77"/>
      <c r="G116" s="29"/>
      <c r="H116" s="29"/>
      <c r="I116" s="29"/>
      <c r="J116" s="29"/>
      <c r="K116" s="29"/>
      <c r="L116" s="29"/>
      <c r="M116" s="29"/>
      <c r="N116" s="29"/>
      <c r="O116" s="58"/>
      <c r="P116" s="98" t="s">
        <v>117</v>
      </c>
      <c r="Q116" s="106">
        <f>SUM(Q114:Q115)</f>
        <v>0</v>
      </c>
      <c r="R116" s="96" t="s">
        <v>117</v>
      </c>
      <c r="S116" s="97">
        <f>SUM(S114:S115)</f>
        <v>0</v>
      </c>
    </row>
    <row r="117" spans="1:53" s="1" customFormat="1" ht="18.75">
      <c r="A117" s="44"/>
      <c r="B117" s="207" t="s">
        <v>262</v>
      </c>
      <c r="C117" s="208"/>
      <c r="D117" s="208"/>
      <c r="E117" s="208"/>
      <c r="F117" s="208"/>
      <c r="G117" s="208"/>
      <c r="H117" s="208"/>
      <c r="I117" s="208"/>
      <c r="J117" s="208"/>
      <c r="K117" s="208"/>
      <c r="L117" s="208"/>
      <c r="M117" s="208"/>
      <c r="N117" s="208"/>
      <c r="O117" s="208"/>
      <c r="P117" s="208"/>
      <c r="Q117" s="208"/>
      <c r="R117" s="208"/>
      <c r="S117" s="208"/>
      <c r="T117" s="208"/>
      <c r="U117" s="208"/>
    </row>
    <row r="118" spans="1:53" s="23" customFormat="1" ht="75">
      <c r="A118" s="9" t="s">
        <v>116</v>
      </c>
      <c r="B118" s="5" t="s">
        <v>0</v>
      </c>
      <c r="C118" s="9" t="s">
        <v>119</v>
      </c>
      <c r="D118" s="130" t="s">
        <v>121</v>
      </c>
      <c r="E118" s="130" t="s">
        <v>120</v>
      </c>
      <c r="F118" s="130" t="s">
        <v>122</v>
      </c>
      <c r="G118" s="2" t="s">
        <v>1</v>
      </c>
      <c r="H118" s="2" t="s">
        <v>2</v>
      </c>
      <c r="I118" s="2" t="s">
        <v>3</v>
      </c>
      <c r="J118" s="2" t="s">
        <v>4</v>
      </c>
      <c r="K118" s="2" t="s">
        <v>5</v>
      </c>
      <c r="L118" s="2" t="s">
        <v>6</v>
      </c>
      <c r="M118" s="2" t="s">
        <v>65</v>
      </c>
      <c r="N118" s="2"/>
      <c r="O118" s="55" t="s">
        <v>7</v>
      </c>
      <c r="P118" s="93" t="s">
        <v>8</v>
      </c>
      <c r="Q118" s="93" t="s">
        <v>9</v>
      </c>
      <c r="R118" s="2" t="s">
        <v>10</v>
      </c>
      <c r="S118" s="2" t="s">
        <v>115</v>
      </c>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row>
    <row r="119" spans="1:53" s="1" customFormat="1" ht="133.5" customHeight="1">
      <c r="A119" s="24">
        <v>1</v>
      </c>
      <c r="B119" s="81" t="s">
        <v>146</v>
      </c>
      <c r="C119" s="25">
        <v>2</v>
      </c>
      <c r="D119" s="25"/>
      <c r="E119" s="76"/>
      <c r="F119" s="76"/>
      <c r="G119" s="14">
        <f>SUM(C119:F119)</f>
        <v>2</v>
      </c>
      <c r="H119" s="25" t="s">
        <v>11</v>
      </c>
      <c r="I119" s="25">
        <v>96</v>
      </c>
      <c r="J119" s="25" t="s">
        <v>12</v>
      </c>
      <c r="K119" s="25">
        <f>PRODUCT(G119,I119)</f>
        <v>192</v>
      </c>
      <c r="L119" s="25" t="s">
        <v>12</v>
      </c>
      <c r="M119" s="25">
        <v>10</v>
      </c>
      <c r="N119" s="153"/>
      <c r="O119" s="171" t="s">
        <v>186</v>
      </c>
      <c r="P119" s="16"/>
      <c r="Q119" s="170"/>
      <c r="R119" s="16"/>
      <c r="S119" s="169"/>
    </row>
    <row r="120" spans="1:53" s="1" customFormat="1" ht="156" customHeight="1">
      <c r="A120" s="24">
        <v>2</v>
      </c>
      <c r="B120" s="81" t="s">
        <v>147</v>
      </c>
      <c r="C120" s="25">
        <v>7</v>
      </c>
      <c r="D120" s="25"/>
      <c r="E120" s="76"/>
      <c r="F120" s="76"/>
      <c r="G120" s="141">
        <f t="shared" ref="G120:G128" si="16">SUM(C120:F120)</f>
        <v>7</v>
      </c>
      <c r="H120" s="25" t="s">
        <v>11</v>
      </c>
      <c r="I120" s="25">
        <v>96</v>
      </c>
      <c r="J120" s="25" t="s">
        <v>12</v>
      </c>
      <c r="K120" s="153">
        <f t="shared" ref="K120:K128" si="17">PRODUCT(G120,I120)</f>
        <v>672</v>
      </c>
      <c r="L120" s="25" t="s">
        <v>12</v>
      </c>
      <c r="M120" s="25">
        <v>10</v>
      </c>
      <c r="N120" s="153"/>
      <c r="O120" s="37" t="s">
        <v>187</v>
      </c>
      <c r="P120" s="16"/>
      <c r="Q120" s="170"/>
      <c r="R120" s="16"/>
      <c r="S120" s="169"/>
    </row>
    <row r="121" spans="1:53" s="1" customFormat="1" ht="57.75" customHeight="1">
      <c r="A121" s="24">
        <v>3</v>
      </c>
      <c r="B121" s="81" t="s">
        <v>148</v>
      </c>
      <c r="C121" s="25">
        <v>5</v>
      </c>
      <c r="D121" s="25"/>
      <c r="E121" s="76"/>
      <c r="F121" s="76"/>
      <c r="G121" s="141">
        <f t="shared" si="16"/>
        <v>5</v>
      </c>
      <c r="H121" s="25" t="s">
        <v>11</v>
      </c>
      <c r="I121" s="25">
        <v>105</v>
      </c>
      <c r="J121" s="25" t="s">
        <v>15</v>
      </c>
      <c r="K121" s="153">
        <f t="shared" si="17"/>
        <v>525</v>
      </c>
      <c r="L121" s="25" t="s">
        <v>15</v>
      </c>
      <c r="M121" s="25">
        <v>10</v>
      </c>
      <c r="N121" s="153"/>
      <c r="O121" s="37" t="s">
        <v>188</v>
      </c>
      <c r="P121" s="16"/>
      <c r="Q121" s="170"/>
      <c r="R121" s="16"/>
      <c r="S121" s="169"/>
    </row>
    <row r="122" spans="1:53" s="1" customFormat="1" ht="123" customHeight="1">
      <c r="A122" s="24">
        <v>4</v>
      </c>
      <c r="B122" s="81" t="s">
        <v>194</v>
      </c>
      <c r="C122" s="25">
        <v>2</v>
      </c>
      <c r="D122" s="25"/>
      <c r="E122" s="76"/>
      <c r="F122" s="76"/>
      <c r="G122" s="141">
        <f t="shared" si="16"/>
        <v>2</v>
      </c>
      <c r="H122" s="25" t="s">
        <v>11</v>
      </c>
      <c r="I122" s="25">
        <v>96</v>
      </c>
      <c r="J122" s="25" t="s">
        <v>12</v>
      </c>
      <c r="K122" s="153">
        <f t="shared" si="17"/>
        <v>192</v>
      </c>
      <c r="L122" s="25" t="s">
        <v>12</v>
      </c>
      <c r="M122" s="25">
        <v>10</v>
      </c>
      <c r="N122" s="153"/>
      <c r="O122" s="37" t="s">
        <v>189</v>
      </c>
      <c r="P122" s="16"/>
      <c r="Q122" s="170"/>
      <c r="R122" s="16"/>
      <c r="S122" s="169"/>
    </row>
    <row r="123" spans="1:53" s="1" customFormat="1" ht="132" customHeight="1">
      <c r="A123" s="26">
        <v>5</v>
      </c>
      <c r="B123" s="146" t="s">
        <v>149</v>
      </c>
      <c r="C123" s="145">
        <v>2</v>
      </c>
      <c r="D123" s="143"/>
      <c r="E123" s="145"/>
      <c r="F123" s="145"/>
      <c r="G123" s="141">
        <f t="shared" si="16"/>
        <v>2</v>
      </c>
      <c r="H123" s="143" t="s">
        <v>11</v>
      </c>
      <c r="I123" s="143">
        <v>96</v>
      </c>
      <c r="J123" s="143" t="s">
        <v>12</v>
      </c>
      <c r="K123" s="153">
        <f>PRODUCT(G123,I123)</f>
        <v>192</v>
      </c>
      <c r="L123" s="143" t="s">
        <v>12</v>
      </c>
      <c r="M123" s="143">
        <v>10</v>
      </c>
      <c r="N123" s="153"/>
      <c r="O123" s="144" t="s">
        <v>190</v>
      </c>
      <c r="P123" s="142"/>
      <c r="Q123" s="170"/>
      <c r="R123" s="142"/>
      <c r="S123" s="169"/>
    </row>
    <row r="124" spans="1:53" s="1" customFormat="1" ht="108" customHeight="1">
      <c r="A124" s="24">
        <v>6</v>
      </c>
      <c r="B124" s="146" t="s">
        <v>150</v>
      </c>
      <c r="C124" s="153">
        <v>2</v>
      </c>
      <c r="D124" s="143"/>
      <c r="E124" s="145"/>
      <c r="F124" s="145"/>
      <c r="G124" s="141">
        <f t="shared" si="16"/>
        <v>2</v>
      </c>
      <c r="H124" s="143" t="s">
        <v>11</v>
      </c>
      <c r="I124" s="143">
        <v>96</v>
      </c>
      <c r="J124" s="143" t="s">
        <v>12</v>
      </c>
      <c r="K124" s="153">
        <f t="shared" si="17"/>
        <v>192</v>
      </c>
      <c r="L124" s="143" t="s">
        <v>12</v>
      </c>
      <c r="M124" s="143">
        <v>10</v>
      </c>
      <c r="N124" s="153"/>
      <c r="O124" s="144" t="s">
        <v>191</v>
      </c>
      <c r="P124" s="142"/>
      <c r="Q124" s="170"/>
      <c r="R124" s="142"/>
      <c r="S124" s="169"/>
    </row>
    <row r="125" spans="1:53" s="1" customFormat="1" ht="100.5" customHeight="1">
      <c r="A125" s="24">
        <v>7</v>
      </c>
      <c r="B125" s="163" t="s">
        <v>151</v>
      </c>
      <c r="C125" s="153">
        <v>1</v>
      </c>
      <c r="D125" s="153"/>
      <c r="E125" s="161"/>
      <c r="F125" s="161"/>
      <c r="G125" s="141">
        <f t="shared" si="16"/>
        <v>1</v>
      </c>
      <c r="H125" s="153" t="s">
        <v>11</v>
      </c>
      <c r="I125" s="153">
        <v>39</v>
      </c>
      <c r="J125" s="153" t="s">
        <v>12</v>
      </c>
      <c r="K125" s="153">
        <f t="shared" si="17"/>
        <v>39</v>
      </c>
      <c r="L125" s="153" t="s">
        <v>12</v>
      </c>
      <c r="M125" s="153">
        <v>10</v>
      </c>
      <c r="N125" s="153"/>
      <c r="O125" s="156" t="s">
        <v>192</v>
      </c>
      <c r="P125" s="149"/>
      <c r="Q125" s="170"/>
      <c r="R125" s="149"/>
      <c r="S125" s="169"/>
    </row>
    <row r="126" spans="1:53" s="147" customFormat="1" ht="93.75" customHeight="1">
      <c r="A126" s="152">
        <v>8</v>
      </c>
      <c r="B126" s="163" t="s">
        <v>195</v>
      </c>
      <c r="C126" s="153">
        <v>1</v>
      </c>
      <c r="D126" s="153"/>
      <c r="E126" s="161"/>
      <c r="F126" s="161"/>
      <c r="G126" s="141">
        <f t="shared" si="16"/>
        <v>1</v>
      </c>
      <c r="H126" s="153" t="s">
        <v>11</v>
      </c>
      <c r="I126" s="153">
        <v>50</v>
      </c>
      <c r="J126" s="153" t="s">
        <v>145</v>
      </c>
      <c r="K126" s="153">
        <f>PRODUCT(G126,I126)</f>
        <v>50</v>
      </c>
      <c r="L126" s="153" t="s">
        <v>83</v>
      </c>
      <c r="M126" s="153">
        <v>10</v>
      </c>
      <c r="N126" s="153"/>
      <c r="O126" s="156" t="s">
        <v>218</v>
      </c>
      <c r="P126" s="149"/>
      <c r="Q126" s="170"/>
      <c r="R126" s="149"/>
      <c r="S126" s="169"/>
    </row>
    <row r="127" spans="1:53" s="147" customFormat="1" ht="69" customHeight="1">
      <c r="A127" s="152">
        <v>9</v>
      </c>
      <c r="B127" s="163" t="s">
        <v>244</v>
      </c>
      <c r="C127" s="153">
        <v>1</v>
      </c>
      <c r="D127" s="153"/>
      <c r="E127" s="161"/>
      <c r="F127" s="161"/>
      <c r="G127" s="141">
        <f t="shared" si="16"/>
        <v>1</v>
      </c>
      <c r="H127" s="153" t="s">
        <v>11</v>
      </c>
      <c r="I127" s="153">
        <v>96</v>
      </c>
      <c r="J127" s="153" t="s">
        <v>12</v>
      </c>
      <c r="K127" s="153">
        <f t="shared" si="17"/>
        <v>96</v>
      </c>
      <c r="L127" s="153" t="s">
        <v>12</v>
      </c>
      <c r="M127" s="153">
        <v>10</v>
      </c>
      <c r="N127" s="153"/>
      <c r="O127" s="156" t="s">
        <v>245</v>
      </c>
      <c r="P127" s="149"/>
      <c r="Q127" s="170"/>
      <c r="R127" s="149"/>
      <c r="S127" s="169"/>
    </row>
    <row r="128" spans="1:53" s="45" customFormat="1" ht="91.5" customHeight="1">
      <c r="A128" s="24">
        <v>10</v>
      </c>
      <c r="B128" s="164" t="s">
        <v>196</v>
      </c>
      <c r="C128" s="153">
        <v>1</v>
      </c>
      <c r="D128" s="153"/>
      <c r="E128" s="161"/>
      <c r="F128" s="161"/>
      <c r="G128" s="141">
        <f t="shared" si="16"/>
        <v>1</v>
      </c>
      <c r="H128" s="153" t="s">
        <v>11</v>
      </c>
      <c r="I128" s="153">
        <v>10</v>
      </c>
      <c r="J128" s="153" t="s">
        <v>145</v>
      </c>
      <c r="K128" s="153">
        <f t="shared" si="17"/>
        <v>10</v>
      </c>
      <c r="L128" s="153" t="s">
        <v>145</v>
      </c>
      <c r="M128" s="153">
        <v>10</v>
      </c>
      <c r="N128" s="153"/>
      <c r="O128" s="156" t="s">
        <v>193</v>
      </c>
      <c r="P128" s="149"/>
      <c r="Q128" s="170"/>
      <c r="R128" s="149"/>
      <c r="S128" s="169"/>
    </row>
    <row r="129" spans="1:53" s="1" customFormat="1" ht="16.5" thickBot="1">
      <c r="A129" s="21"/>
      <c r="B129" s="150"/>
      <c r="C129" s="160"/>
      <c r="D129" s="151"/>
      <c r="E129" s="160"/>
      <c r="F129" s="160"/>
      <c r="G129" s="151"/>
      <c r="H129" s="151"/>
      <c r="I129" s="151"/>
      <c r="J129" s="151"/>
      <c r="K129" s="151"/>
      <c r="L129" s="151"/>
      <c r="M129" s="151"/>
      <c r="N129" s="151"/>
      <c r="O129" s="158"/>
      <c r="P129" s="167" t="s">
        <v>117</v>
      </c>
      <c r="Q129" s="165">
        <f>SUM(Q119:Q128)</f>
        <v>0</v>
      </c>
      <c r="R129" s="166" t="s">
        <v>117</v>
      </c>
      <c r="S129" s="168">
        <f>SUM(S119:S128)</f>
        <v>0</v>
      </c>
    </row>
    <row r="130" spans="1:53" s="1" customFormat="1" ht="18.75">
      <c r="A130" s="35"/>
      <c r="B130" s="157" t="s">
        <v>263</v>
      </c>
      <c r="C130" s="162"/>
      <c r="D130" s="155"/>
      <c r="E130" s="162"/>
      <c r="F130" s="162"/>
      <c r="G130" s="155"/>
      <c r="H130" s="155"/>
      <c r="I130" s="155"/>
      <c r="J130" s="155"/>
      <c r="K130" s="155"/>
      <c r="L130" s="155"/>
      <c r="M130" s="155"/>
      <c r="N130" s="155"/>
      <c r="O130" s="159"/>
      <c r="P130" s="154"/>
      <c r="Q130" s="154"/>
      <c r="R130" s="154"/>
      <c r="S130" s="148"/>
    </row>
    <row r="131" spans="1:53" s="23" customFormat="1" ht="75">
      <c r="A131" s="9" t="s">
        <v>116</v>
      </c>
      <c r="B131" s="5" t="s">
        <v>0</v>
      </c>
      <c r="C131" s="9" t="s">
        <v>119</v>
      </c>
      <c r="D131" s="130" t="s">
        <v>121</v>
      </c>
      <c r="E131" s="130" t="s">
        <v>120</v>
      </c>
      <c r="F131" s="130" t="s">
        <v>122</v>
      </c>
      <c r="G131" s="2" t="s">
        <v>1</v>
      </c>
      <c r="H131" s="2" t="s">
        <v>2</v>
      </c>
      <c r="I131" s="2" t="s">
        <v>3</v>
      </c>
      <c r="J131" s="2" t="s">
        <v>4</v>
      </c>
      <c r="K131" s="2" t="s">
        <v>5</v>
      </c>
      <c r="L131" s="2" t="s">
        <v>6</v>
      </c>
      <c r="M131" s="2" t="s">
        <v>65</v>
      </c>
      <c r="N131" s="2"/>
      <c r="O131" s="55" t="s">
        <v>7</v>
      </c>
      <c r="P131" s="93" t="s">
        <v>8</v>
      </c>
      <c r="Q131" s="93" t="s">
        <v>9</v>
      </c>
      <c r="R131" s="2" t="s">
        <v>10</v>
      </c>
      <c r="S131" s="2" t="s">
        <v>115</v>
      </c>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row>
    <row r="132" spans="1:53" s="1" customFormat="1" ht="53.25" customHeight="1">
      <c r="A132" s="26">
        <v>1</v>
      </c>
      <c r="B132" s="73" t="s">
        <v>250</v>
      </c>
      <c r="C132" s="153">
        <v>1</v>
      </c>
      <c r="D132" s="25"/>
      <c r="E132" s="76"/>
      <c r="F132" s="76"/>
      <c r="G132" s="14">
        <v>1</v>
      </c>
      <c r="H132" s="25" t="s">
        <v>11</v>
      </c>
      <c r="I132" s="25">
        <v>25</v>
      </c>
      <c r="J132" s="25" t="s">
        <v>83</v>
      </c>
      <c r="K132" s="25">
        <f t="shared" ref="K132:K133" si="18">G132*I132</f>
        <v>25</v>
      </c>
      <c r="L132" s="25" t="s">
        <v>83</v>
      </c>
      <c r="M132" s="25">
        <v>18</v>
      </c>
      <c r="N132" s="153"/>
      <c r="O132" s="210" t="s">
        <v>251</v>
      </c>
      <c r="P132" s="16"/>
      <c r="Q132" s="107"/>
      <c r="R132" s="16"/>
      <c r="S132" s="105"/>
    </row>
    <row r="133" spans="1:53" s="1" customFormat="1" ht="53.25" customHeight="1" thickBot="1">
      <c r="A133" s="26">
        <v>2</v>
      </c>
      <c r="B133" s="193" t="s">
        <v>252</v>
      </c>
      <c r="C133" s="153">
        <v>1</v>
      </c>
      <c r="D133" s="25"/>
      <c r="E133" s="76"/>
      <c r="F133" s="76"/>
      <c r="G133" s="14">
        <v>1</v>
      </c>
      <c r="H133" s="25" t="s">
        <v>11</v>
      </c>
      <c r="I133" s="25">
        <v>24</v>
      </c>
      <c r="J133" s="25" t="s">
        <v>83</v>
      </c>
      <c r="K133" s="25">
        <f t="shared" si="18"/>
        <v>24</v>
      </c>
      <c r="L133" s="25" t="s">
        <v>83</v>
      </c>
      <c r="M133" s="25">
        <v>18</v>
      </c>
      <c r="N133" s="153"/>
      <c r="O133" s="210"/>
      <c r="P133" s="42"/>
      <c r="Q133" s="108"/>
      <c r="R133" s="42"/>
      <c r="S133" s="169"/>
    </row>
    <row r="134" spans="1:53" s="1" customFormat="1" ht="16.5" thickBot="1">
      <c r="A134" s="21"/>
      <c r="B134" s="18"/>
      <c r="C134" s="74"/>
      <c r="D134" s="19"/>
      <c r="E134" s="74"/>
      <c r="F134" s="74"/>
      <c r="G134" s="19"/>
      <c r="H134" s="19"/>
      <c r="I134" s="19"/>
      <c r="J134" s="19"/>
      <c r="K134" s="19"/>
      <c r="L134" s="19"/>
      <c r="M134" s="19"/>
      <c r="N134" s="151"/>
      <c r="O134" s="63"/>
      <c r="P134" s="98" t="s">
        <v>117</v>
      </c>
      <c r="Q134" s="106">
        <f>SUM(Q132:Q133)</f>
        <v>0</v>
      </c>
      <c r="R134" s="96" t="s">
        <v>117</v>
      </c>
      <c r="S134" s="97">
        <f>SUM(S132:S133)</f>
        <v>0</v>
      </c>
    </row>
    <row r="135" spans="1:53" s="45" customFormat="1" ht="25.9" customHeight="1">
      <c r="A135" s="21"/>
      <c r="B135" s="209"/>
      <c r="C135" s="209"/>
      <c r="D135" s="209"/>
      <c r="E135" s="209"/>
      <c r="F135" s="209"/>
      <c r="G135" s="209"/>
      <c r="H135" s="209"/>
      <c r="I135" s="209"/>
      <c r="J135" s="209"/>
      <c r="K135" s="209"/>
      <c r="L135" s="209"/>
      <c r="M135" s="209"/>
      <c r="N135" s="209"/>
      <c r="O135" s="209"/>
      <c r="P135" s="21"/>
      <c r="Q135" s="21"/>
      <c r="R135" s="21"/>
      <c r="S135" s="4"/>
    </row>
    <row r="136" spans="1:53" s="1" customFormat="1" ht="18.75">
      <c r="A136" s="46"/>
      <c r="B136" s="206" t="s">
        <v>265</v>
      </c>
      <c r="C136" s="206"/>
      <c r="D136" s="206"/>
      <c r="E136" s="206"/>
      <c r="F136" s="206"/>
      <c r="G136" s="206"/>
      <c r="H136" s="206"/>
      <c r="I136" s="47"/>
      <c r="J136" s="47"/>
      <c r="K136" s="47"/>
      <c r="L136" s="47"/>
      <c r="M136" s="47"/>
      <c r="N136" s="47"/>
      <c r="O136" s="64"/>
      <c r="P136" s="46"/>
      <c r="Q136" s="46"/>
      <c r="R136" s="46"/>
      <c r="S136" s="47"/>
    </row>
    <row r="137" spans="1:53" s="23" customFormat="1" ht="75">
      <c r="A137" s="9" t="s">
        <v>116</v>
      </c>
      <c r="B137" s="5" t="s">
        <v>0</v>
      </c>
      <c r="C137" s="9" t="s">
        <v>119</v>
      </c>
      <c r="D137" s="130" t="s">
        <v>121</v>
      </c>
      <c r="E137" s="130" t="s">
        <v>120</v>
      </c>
      <c r="F137" s="130" t="s">
        <v>122</v>
      </c>
      <c r="G137" s="2" t="s">
        <v>1</v>
      </c>
      <c r="H137" s="2" t="s">
        <v>2</v>
      </c>
      <c r="I137" s="2" t="s">
        <v>3</v>
      </c>
      <c r="J137" s="2" t="s">
        <v>4</v>
      </c>
      <c r="K137" s="2" t="s">
        <v>5</v>
      </c>
      <c r="L137" s="2" t="s">
        <v>6</v>
      </c>
      <c r="M137" s="2" t="s">
        <v>65</v>
      </c>
      <c r="N137" s="2"/>
      <c r="O137" s="55" t="s">
        <v>7</v>
      </c>
      <c r="P137" s="93" t="s">
        <v>8</v>
      </c>
      <c r="Q137" s="93" t="s">
        <v>9</v>
      </c>
      <c r="R137" s="2" t="s">
        <v>10</v>
      </c>
      <c r="S137" s="2" t="s">
        <v>115</v>
      </c>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row>
    <row r="138" spans="1:53" s="1" customFormat="1" ht="95.25" customHeight="1">
      <c r="A138" s="26">
        <v>1</v>
      </c>
      <c r="B138" s="73" t="s">
        <v>84</v>
      </c>
      <c r="C138" s="48">
        <v>2</v>
      </c>
      <c r="D138" s="25"/>
      <c r="E138" s="25"/>
      <c r="F138" s="48"/>
      <c r="G138" s="49">
        <f t="shared" ref="G138:G143" si="19">SUM(C138:F138)</f>
        <v>2</v>
      </c>
      <c r="H138" s="25" t="s">
        <v>11</v>
      </c>
      <c r="I138" s="227" t="s">
        <v>288</v>
      </c>
      <c r="J138" s="25" t="s">
        <v>12</v>
      </c>
      <c r="K138" s="25">
        <v>200</v>
      </c>
      <c r="L138" s="48" t="s">
        <v>12</v>
      </c>
      <c r="M138" s="25">
        <v>24</v>
      </c>
      <c r="N138" s="153"/>
      <c r="O138" s="37" t="s">
        <v>153</v>
      </c>
      <c r="P138" s="110"/>
      <c r="Q138" s="107"/>
      <c r="R138" s="16"/>
      <c r="S138" s="105"/>
    </row>
    <row r="139" spans="1:53" s="1" customFormat="1" ht="97.5" customHeight="1">
      <c r="A139" s="24">
        <v>2</v>
      </c>
      <c r="B139" s="73" t="s">
        <v>165</v>
      </c>
      <c r="C139" s="25">
        <v>1</v>
      </c>
      <c r="D139" s="25"/>
      <c r="E139" s="25"/>
      <c r="F139" s="25"/>
      <c r="G139" s="49">
        <f t="shared" ref="G139:G141" si="20">SUM(C139:F139)</f>
        <v>1</v>
      </c>
      <c r="H139" s="25" t="s">
        <v>11</v>
      </c>
      <c r="I139" s="48">
        <v>500</v>
      </c>
      <c r="J139" s="25" t="s">
        <v>85</v>
      </c>
      <c r="K139" s="25">
        <f t="shared" ref="K139:K141" si="21">G139*I139</f>
        <v>500</v>
      </c>
      <c r="L139" s="48" t="s">
        <v>12</v>
      </c>
      <c r="M139" s="25">
        <v>24</v>
      </c>
      <c r="N139" s="153"/>
      <c r="O139" s="37" t="s">
        <v>153</v>
      </c>
      <c r="P139" s="16"/>
      <c r="Q139" s="107"/>
      <c r="R139" s="16"/>
      <c r="S139" s="169"/>
    </row>
    <row r="140" spans="1:53" s="192" customFormat="1" ht="97.5" customHeight="1">
      <c r="A140" s="26">
        <v>3</v>
      </c>
      <c r="B140" s="163" t="s">
        <v>248</v>
      </c>
      <c r="C140" s="188"/>
      <c r="D140" s="48">
        <v>1</v>
      </c>
      <c r="E140" s="48"/>
      <c r="F140" s="48"/>
      <c r="G140" s="49">
        <f t="shared" si="20"/>
        <v>1</v>
      </c>
      <c r="H140" s="48" t="s">
        <v>11</v>
      </c>
      <c r="I140" s="48">
        <v>500</v>
      </c>
      <c r="J140" s="48" t="s">
        <v>85</v>
      </c>
      <c r="K140" s="48">
        <f t="shared" ref="K140" si="22">G140*I140</f>
        <v>500</v>
      </c>
      <c r="L140" s="48" t="s">
        <v>12</v>
      </c>
      <c r="M140" s="48">
        <v>24</v>
      </c>
      <c r="N140" s="48"/>
      <c r="O140" s="59" t="s">
        <v>249</v>
      </c>
      <c r="P140" s="149"/>
      <c r="Q140" s="170"/>
      <c r="R140" s="149"/>
      <c r="S140" s="169"/>
    </row>
    <row r="141" spans="1:53" s="147" customFormat="1" ht="97.5" customHeight="1">
      <c r="A141" s="152">
        <v>4</v>
      </c>
      <c r="B141" s="163" t="s">
        <v>216</v>
      </c>
      <c r="C141" s="153">
        <v>1</v>
      </c>
      <c r="D141" s="153"/>
      <c r="E141" s="153"/>
      <c r="F141" s="48"/>
      <c r="G141" s="49">
        <f t="shared" si="20"/>
        <v>1</v>
      </c>
      <c r="H141" s="48" t="s">
        <v>11</v>
      </c>
      <c r="I141" s="48">
        <v>1</v>
      </c>
      <c r="J141" s="153" t="s">
        <v>158</v>
      </c>
      <c r="K141" s="48">
        <f t="shared" si="21"/>
        <v>1</v>
      </c>
      <c r="L141" s="153" t="s">
        <v>158</v>
      </c>
      <c r="M141" s="153">
        <v>24</v>
      </c>
      <c r="N141" s="153"/>
      <c r="O141" s="59" t="s">
        <v>159</v>
      </c>
      <c r="P141" s="149"/>
      <c r="Q141" s="170"/>
      <c r="R141" s="149"/>
      <c r="S141" s="169"/>
    </row>
    <row r="142" spans="1:53" s="1" customFormat="1" ht="57.75" customHeight="1">
      <c r="A142" s="26">
        <v>5</v>
      </c>
      <c r="B142" s="73" t="s">
        <v>247</v>
      </c>
      <c r="C142" s="25">
        <v>1</v>
      </c>
      <c r="D142" s="25">
        <v>3</v>
      </c>
      <c r="E142" s="25"/>
      <c r="F142" s="48"/>
      <c r="G142" s="49">
        <f t="shared" si="19"/>
        <v>4</v>
      </c>
      <c r="H142" s="48" t="s">
        <v>11</v>
      </c>
      <c r="I142" s="48">
        <v>1</v>
      </c>
      <c r="J142" s="25" t="s">
        <v>158</v>
      </c>
      <c r="K142" s="48">
        <f t="shared" ref="K138:K143" si="23">G142*I142</f>
        <v>4</v>
      </c>
      <c r="L142" s="25" t="s">
        <v>158</v>
      </c>
      <c r="M142" s="25">
        <v>24</v>
      </c>
      <c r="N142" s="153"/>
      <c r="O142" s="59" t="s">
        <v>159</v>
      </c>
      <c r="P142" s="16"/>
      <c r="Q142" s="107"/>
      <c r="R142" s="16"/>
      <c r="S142" s="169"/>
    </row>
    <row r="143" spans="1:53" s="1" customFormat="1" ht="51.75" customHeight="1" thickBot="1">
      <c r="A143" s="152">
        <v>6</v>
      </c>
      <c r="B143" s="163" t="s">
        <v>264</v>
      </c>
      <c r="C143" s="25">
        <v>5</v>
      </c>
      <c r="D143" s="25"/>
      <c r="E143" s="25"/>
      <c r="F143" s="25"/>
      <c r="G143" s="14">
        <f t="shared" si="19"/>
        <v>5</v>
      </c>
      <c r="H143" s="25" t="s">
        <v>11</v>
      </c>
      <c r="I143" s="25">
        <v>250</v>
      </c>
      <c r="J143" s="25" t="s">
        <v>86</v>
      </c>
      <c r="K143" s="25">
        <f t="shared" si="23"/>
        <v>1250</v>
      </c>
      <c r="L143" s="25" t="s">
        <v>12</v>
      </c>
      <c r="M143" s="25">
        <v>24</v>
      </c>
      <c r="N143" s="153"/>
      <c r="O143" s="37" t="s">
        <v>234</v>
      </c>
      <c r="P143" s="16"/>
      <c r="Q143" s="107"/>
      <c r="R143" s="16"/>
      <c r="S143" s="169"/>
    </row>
    <row r="144" spans="1:53" s="1" customFormat="1" ht="16.5" thickBot="1">
      <c r="N144" s="147"/>
      <c r="P144" s="173" t="s">
        <v>117</v>
      </c>
      <c r="Q144" s="106">
        <f>SUM(Q138:Q143)</f>
        <v>0</v>
      </c>
      <c r="R144" s="174" t="s">
        <v>117</v>
      </c>
      <c r="S144" s="175">
        <f>SUM(S138:S143)</f>
        <v>0</v>
      </c>
    </row>
    <row r="145" spans="1:53" s="1" customFormat="1" ht="18.75">
      <c r="A145" s="50"/>
      <c r="B145" s="205" t="s">
        <v>266</v>
      </c>
      <c r="C145" s="205"/>
      <c r="D145" s="205"/>
      <c r="E145" s="205"/>
      <c r="F145" s="205"/>
      <c r="G145" s="205"/>
      <c r="H145" s="205"/>
      <c r="I145" s="205"/>
      <c r="J145" s="47"/>
      <c r="K145" s="47"/>
      <c r="L145" s="47"/>
      <c r="M145" s="47"/>
      <c r="N145" s="47"/>
      <c r="O145" s="65"/>
      <c r="P145" s="46"/>
      <c r="Q145" s="46"/>
      <c r="R145" s="46"/>
      <c r="S145" s="47"/>
    </row>
    <row r="146" spans="1:53" s="23" customFormat="1" ht="75">
      <c r="A146" s="9" t="s">
        <v>116</v>
      </c>
      <c r="B146" s="5" t="s">
        <v>0</v>
      </c>
      <c r="C146" s="9" t="s">
        <v>119</v>
      </c>
      <c r="D146" s="130" t="s">
        <v>121</v>
      </c>
      <c r="E146" s="130" t="s">
        <v>120</v>
      </c>
      <c r="F146" s="130" t="s">
        <v>122</v>
      </c>
      <c r="G146" s="2" t="s">
        <v>1</v>
      </c>
      <c r="H146" s="2" t="s">
        <v>2</v>
      </c>
      <c r="I146" s="2" t="s">
        <v>3</v>
      </c>
      <c r="J146" s="2" t="s">
        <v>4</v>
      </c>
      <c r="K146" s="2" t="s">
        <v>5</v>
      </c>
      <c r="L146" s="2" t="s">
        <v>6</v>
      </c>
      <c r="M146" s="2" t="s">
        <v>65</v>
      </c>
      <c r="N146" s="2"/>
      <c r="O146" s="55" t="s">
        <v>7</v>
      </c>
      <c r="P146" s="93" t="s">
        <v>8</v>
      </c>
      <c r="Q146" s="93" t="s">
        <v>9</v>
      </c>
      <c r="R146" s="2" t="s">
        <v>10</v>
      </c>
      <c r="S146" s="2" t="s">
        <v>115</v>
      </c>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row>
    <row r="147" spans="1:53" s="1" customFormat="1" ht="31.5" customHeight="1">
      <c r="A147" s="24">
        <v>1</v>
      </c>
      <c r="B147" s="73" t="s">
        <v>183</v>
      </c>
      <c r="C147" s="25">
        <v>1</v>
      </c>
      <c r="D147" s="25">
        <v>1</v>
      </c>
      <c r="E147" s="25">
        <v>2</v>
      </c>
      <c r="F147" s="25"/>
      <c r="G147" s="14">
        <f t="shared" ref="G147:G154" si="24">SUM(C147:F147)</f>
        <v>4</v>
      </c>
      <c r="H147" s="25" t="s">
        <v>11</v>
      </c>
      <c r="I147" s="25">
        <v>1</v>
      </c>
      <c r="J147" s="25" t="s">
        <v>11</v>
      </c>
      <c r="K147" s="25">
        <f t="shared" ref="K147:K154" si="25">G147*I147</f>
        <v>4</v>
      </c>
      <c r="L147" s="25" t="s">
        <v>162</v>
      </c>
      <c r="M147" s="25">
        <v>8</v>
      </c>
      <c r="N147" s="185"/>
      <c r="O147" s="215" t="s">
        <v>91</v>
      </c>
      <c r="P147" s="16"/>
      <c r="Q147" s="107"/>
      <c r="R147" s="16"/>
      <c r="S147" s="169"/>
    </row>
    <row r="148" spans="1:53" s="1" customFormat="1" ht="36" customHeight="1">
      <c r="A148" s="26">
        <v>2</v>
      </c>
      <c r="B148" s="73" t="s">
        <v>92</v>
      </c>
      <c r="C148" s="25">
        <v>2</v>
      </c>
      <c r="D148" s="25"/>
      <c r="E148" s="25"/>
      <c r="F148" s="25"/>
      <c r="G148" s="14">
        <f t="shared" si="24"/>
        <v>2</v>
      </c>
      <c r="H148" s="25" t="s">
        <v>11</v>
      </c>
      <c r="I148" s="25">
        <v>20</v>
      </c>
      <c r="J148" s="25" t="s">
        <v>86</v>
      </c>
      <c r="K148" s="25">
        <f t="shared" si="25"/>
        <v>40</v>
      </c>
      <c r="L148" s="25" t="s">
        <v>12</v>
      </c>
      <c r="M148" s="25">
        <v>8</v>
      </c>
      <c r="N148" s="187"/>
      <c r="O148" s="216"/>
      <c r="P148" s="16"/>
      <c r="Q148" s="107"/>
      <c r="R148" s="149"/>
      <c r="S148" s="169"/>
    </row>
    <row r="149" spans="1:53" s="1" customFormat="1" ht="38.25" customHeight="1">
      <c r="A149" s="26">
        <v>3</v>
      </c>
      <c r="B149" s="73" t="s">
        <v>41</v>
      </c>
      <c r="C149" s="25"/>
      <c r="D149" s="25">
        <v>1</v>
      </c>
      <c r="E149" s="48">
        <v>1</v>
      </c>
      <c r="F149" s="25"/>
      <c r="G149" s="14">
        <f t="shared" si="24"/>
        <v>2</v>
      </c>
      <c r="H149" s="25" t="s">
        <v>11</v>
      </c>
      <c r="I149" s="25">
        <v>20</v>
      </c>
      <c r="J149" s="25" t="s">
        <v>86</v>
      </c>
      <c r="K149" s="25">
        <f t="shared" si="25"/>
        <v>40</v>
      </c>
      <c r="L149" s="25" t="s">
        <v>12</v>
      </c>
      <c r="M149" s="25">
        <v>8</v>
      </c>
      <c r="N149" s="187"/>
      <c r="O149" s="216"/>
      <c r="P149" s="16"/>
      <c r="Q149" s="107"/>
      <c r="R149" s="149"/>
      <c r="S149" s="169"/>
    </row>
    <row r="150" spans="1:53" s="1" customFormat="1" ht="38.25" customHeight="1">
      <c r="A150" s="26">
        <v>4</v>
      </c>
      <c r="B150" s="73" t="s">
        <v>40</v>
      </c>
      <c r="C150" s="25">
        <v>2</v>
      </c>
      <c r="D150" s="25"/>
      <c r="E150" s="48">
        <v>1</v>
      </c>
      <c r="F150" s="25"/>
      <c r="G150" s="14">
        <f t="shared" si="24"/>
        <v>3</v>
      </c>
      <c r="H150" s="25" t="s">
        <v>11</v>
      </c>
      <c r="I150" s="25">
        <v>20</v>
      </c>
      <c r="J150" s="25" t="s">
        <v>86</v>
      </c>
      <c r="K150" s="25">
        <f t="shared" si="25"/>
        <v>60</v>
      </c>
      <c r="L150" s="25" t="s">
        <v>12</v>
      </c>
      <c r="M150" s="25">
        <v>8</v>
      </c>
      <c r="N150" s="187"/>
      <c r="O150" s="216"/>
      <c r="P150" s="16"/>
      <c r="Q150" s="107"/>
      <c r="R150" s="149"/>
      <c r="S150" s="169"/>
    </row>
    <row r="151" spans="1:53" s="1" customFormat="1" ht="39.75" customHeight="1">
      <c r="A151" s="26">
        <v>5</v>
      </c>
      <c r="B151" s="73" t="s">
        <v>42</v>
      </c>
      <c r="C151" s="25"/>
      <c r="D151" s="25"/>
      <c r="E151" s="25">
        <v>1</v>
      </c>
      <c r="F151" s="25"/>
      <c r="G151" s="14">
        <f t="shared" si="24"/>
        <v>1</v>
      </c>
      <c r="H151" s="25" t="s">
        <v>11</v>
      </c>
      <c r="I151" s="25">
        <v>200</v>
      </c>
      <c r="J151" s="25" t="s">
        <v>85</v>
      </c>
      <c r="K151" s="25">
        <f t="shared" si="25"/>
        <v>200</v>
      </c>
      <c r="L151" s="25" t="s">
        <v>12</v>
      </c>
      <c r="M151" s="25">
        <v>8</v>
      </c>
      <c r="N151" s="187"/>
      <c r="O151" s="216"/>
      <c r="P151" s="16"/>
      <c r="Q151" s="107"/>
      <c r="R151" s="149"/>
      <c r="S151" s="169"/>
    </row>
    <row r="152" spans="1:53" s="1" customFormat="1" ht="33.75" customHeight="1">
      <c r="A152" s="26">
        <v>6</v>
      </c>
      <c r="B152" s="81" t="s">
        <v>43</v>
      </c>
      <c r="C152" s="25"/>
      <c r="D152" s="25"/>
      <c r="E152" s="25">
        <v>2</v>
      </c>
      <c r="F152" s="25"/>
      <c r="G152" s="25">
        <f t="shared" si="24"/>
        <v>2</v>
      </c>
      <c r="H152" s="25" t="s">
        <v>11</v>
      </c>
      <c r="I152" s="25">
        <v>100</v>
      </c>
      <c r="J152" s="25" t="s">
        <v>85</v>
      </c>
      <c r="K152" s="25">
        <f t="shared" si="25"/>
        <v>200</v>
      </c>
      <c r="L152" s="25" t="s">
        <v>85</v>
      </c>
      <c r="M152" s="25">
        <v>8</v>
      </c>
      <c r="N152" s="187"/>
      <c r="O152" s="216"/>
      <c r="P152" s="16"/>
      <c r="Q152" s="107"/>
      <c r="R152" s="16"/>
      <c r="S152" s="169"/>
    </row>
    <row r="153" spans="1:53" s="1" customFormat="1" ht="35.25" customHeight="1">
      <c r="A153" s="33">
        <v>7</v>
      </c>
      <c r="B153" s="73" t="s">
        <v>180</v>
      </c>
      <c r="C153" s="25"/>
      <c r="D153" s="25"/>
      <c r="E153" s="25">
        <v>2</v>
      </c>
      <c r="F153" s="25"/>
      <c r="G153" s="25">
        <f t="shared" si="24"/>
        <v>2</v>
      </c>
      <c r="H153" s="25" t="s">
        <v>61</v>
      </c>
      <c r="I153" s="25">
        <v>20</v>
      </c>
      <c r="J153" s="25" t="s">
        <v>15</v>
      </c>
      <c r="K153" s="25">
        <f t="shared" si="25"/>
        <v>40</v>
      </c>
      <c r="L153" s="25" t="s">
        <v>85</v>
      </c>
      <c r="M153" s="25">
        <v>8</v>
      </c>
      <c r="N153" s="187"/>
      <c r="O153" s="216"/>
      <c r="P153" s="16"/>
      <c r="Q153" s="107"/>
      <c r="R153" s="16"/>
      <c r="S153" s="169"/>
    </row>
    <row r="154" spans="1:53" s="1" customFormat="1" ht="42" customHeight="1" thickBot="1">
      <c r="A154" s="33">
        <v>8</v>
      </c>
      <c r="B154" s="81" t="s">
        <v>44</v>
      </c>
      <c r="C154" s="25"/>
      <c r="D154" s="25"/>
      <c r="E154" s="25">
        <v>1</v>
      </c>
      <c r="F154" s="25"/>
      <c r="G154" s="25">
        <f t="shared" si="24"/>
        <v>1</v>
      </c>
      <c r="H154" s="25" t="s">
        <v>11</v>
      </c>
      <c r="I154" s="25">
        <v>200</v>
      </c>
      <c r="J154" s="25" t="s">
        <v>85</v>
      </c>
      <c r="K154" s="25">
        <f t="shared" si="25"/>
        <v>200</v>
      </c>
      <c r="L154" s="25" t="s">
        <v>85</v>
      </c>
      <c r="M154" s="25">
        <v>8</v>
      </c>
      <c r="N154" s="141"/>
      <c r="O154" s="217"/>
      <c r="P154" s="42"/>
      <c r="Q154" s="108"/>
      <c r="R154" s="42"/>
      <c r="S154" s="169"/>
    </row>
    <row r="155" spans="1:53" s="1" customFormat="1" ht="16.5" thickBot="1">
      <c r="A155" s="27"/>
      <c r="B155" s="18"/>
      <c r="C155" s="74"/>
      <c r="D155" s="19"/>
      <c r="E155" s="74"/>
      <c r="F155" s="74"/>
      <c r="G155" s="19"/>
      <c r="H155" s="19"/>
      <c r="I155" s="19"/>
      <c r="J155" s="19"/>
      <c r="K155" s="19"/>
      <c r="L155" s="19"/>
      <c r="M155" s="19"/>
      <c r="N155" s="151"/>
      <c r="O155" s="66"/>
      <c r="P155" s="98" t="s">
        <v>117</v>
      </c>
      <c r="Q155" s="106">
        <f>SUM(Q147:Q154)</f>
        <v>0</v>
      </c>
      <c r="R155" s="96" t="s">
        <v>117</v>
      </c>
      <c r="S155" s="99">
        <f>SUM(S147:S154)</f>
        <v>0</v>
      </c>
    </row>
    <row r="156" spans="1:53" s="1" customFormat="1" ht="18.75">
      <c r="A156" s="46"/>
      <c r="B156" s="205" t="s">
        <v>267</v>
      </c>
      <c r="C156" s="205"/>
      <c r="D156" s="205"/>
      <c r="E156" s="205"/>
      <c r="F156" s="205"/>
      <c r="G156" s="205"/>
      <c r="H156" s="205"/>
      <c r="I156" s="205"/>
      <c r="J156" s="205"/>
      <c r="K156" s="205"/>
      <c r="L156" s="205"/>
      <c r="M156" s="205"/>
      <c r="N156" s="205"/>
      <c r="O156" s="205"/>
      <c r="P156" s="205"/>
      <c r="Q156" s="205"/>
      <c r="R156" s="205"/>
      <c r="S156" s="205"/>
    </row>
    <row r="157" spans="1:53" s="23" customFormat="1" ht="75">
      <c r="A157" s="9" t="s">
        <v>116</v>
      </c>
      <c r="B157" s="5" t="s">
        <v>0</v>
      </c>
      <c r="C157" s="9" t="s">
        <v>119</v>
      </c>
      <c r="D157" s="130" t="s">
        <v>121</v>
      </c>
      <c r="E157" s="130" t="s">
        <v>120</v>
      </c>
      <c r="F157" s="130" t="s">
        <v>122</v>
      </c>
      <c r="G157" s="2" t="s">
        <v>1</v>
      </c>
      <c r="H157" s="2" t="s">
        <v>2</v>
      </c>
      <c r="I157" s="2" t="s">
        <v>3</v>
      </c>
      <c r="J157" s="2" t="s">
        <v>4</v>
      </c>
      <c r="K157" s="2" t="s">
        <v>5</v>
      </c>
      <c r="L157" s="2" t="s">
        <v>6</v>
      </c>
      <c r="M157" s="2" t="s">
        <v>65</v>
      </c>
      <c r="N157" s="2"/>
      <c r="O157" s="55" t="s">
        <v>7</v>
      </c>
      <c r="P157" s="93" t="s">
        <v>8</v>
      </c>
      <c r="Q157" s="93" t="s">
        <v>9</v>
      </c>
      <c r="R157" s="2" t="s">
        <v>10</v>
      </c>
      <c r="S157" s="2" t="s">
        <v>115</v>
      </c>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row>
    <row r="158" spans="1:53" s="1" customFormat="1" ht="69" customHeight="1">
      <c r="A158" s="26">
        <v>1</v>
      </c>
      <c r="B158" s="73" t="s">
        <v>45</v>
      </c>
      <c r="C158" s="25">
        <v>200</v>
      </c>
      <c r="D158" s="25">
        <v>400</v>
      </c>
      <c r="E158" s="25">
        <v>600</v>
      </c>
      <c r="F158" s="25">
        <v>200</v>
      </c>
      <c r="G158" s="14">
        <f>SUM(C158:F158)</f>
        <v>1400</v>
      </c>
      <c r="H158" s="25" t="s">
        <v>83</v>
      </c>
      <c r="I158" s="25">
        <v>1</v>
      </c>
      <c r="J158" s="25" t="s">
        <v>46</v>
      </c>
      <c r="K158" s="25">
        <f>G158*I158</f>
        <v>1400</v>
      </c>
      <c r="L158" s="25" t="s">
        <v>85</v>
      </c>
      <c r="M158" s="25">
        <v>6</v>
      </c>
      <c r="N158" s="153"/>
      <c r="O158" s="37" t="s">
        <v>91</v>
      </c>
      <c r="P158" s="51"/>
      <c r="Q158" s="107"/>
      <c r="R158" s="16"/>
      <c r="S158" s="105"/>
    </row>
    <row r="159" spans="1:53" s="1" customFormat="1" ht="78.75" customHeight="1">
      <c r="A159" s="26">
        <v>2</v>
      </c>
      <c r="B159" s="73" t="s">
        <v>49</v>
      </c>
      <c r="C159" s="25"/>
      <c r="D159" s="25"/>
      <c r="E159" s="25">
        <v>150</v>
      </c>
      <c r="F159" s="25"/>
      <c r="G159" s="14">
        <f>SUM(C159:F159)</f>
        <v>150</v>
      </c>
      <c r="H159" s="25" t="s">
        <v>83</v>
      </c>
      <c r="I159" s="25">
        <v>1</v>
      </c>
      <c r="J159" s="25" t="s">
        <v>85</v>
      </c>
      <c r="K159" s="25">
        <f>G159*I159</f>
        <v>150</v>
      </c>
      <c r="L159" s="25" t="s">
        <v>85</v>
      </c>
      <c r="M159" s="25">
        <v>4</v>
      </c>
      <c r="N159" s="153"/>
      <c r="O159" s="37" t="s">
        <v>47</v>
      </c>
      <c r="P159" s="51"/>
      <c r="Q159" s="107"/>
      <c r="R159" s="16"/>
      <c r="S159" s="169"/>
    </row>
    <row r="160" spans="1:53" s="1" customFormat="1" ht="84.75" customHeight="1" thickBot="1">
      <c r="A160" s="26">
        <v>3</v>
      </c>
      <c r="B160" s="73" t="s">
        <v>48</v>
      </c>
      <c r="C160" s="25">
        <v>100</v>
      </c>
      <c r="D160" s="25">
        <v>200</v>
      </c>
      <c r="E160" s="25">
        <v>150</v>
      </c>
      <c r="F160" s="25">
        <v>100</v>
      </c>
      <c r="G160" s="14">
        <f>SUM(C160:F160)</f>
        <v>550</v>
      </c>
      <c r="H160" s="25" t="s">
        <v>83</v>
      </c>
      <c r="I160" s="25">
        <v>1</v>
      </c>
      <c r="J160" s="25" t="s">
        <v>85</v>
      </c>
      <c r="K160" s="25">
        <f>G160*I160</f>
        <v>550</v>
      </c>
      <c r="L160" s="25" t="s">
        <v>85</v>
      </c>
      <c r="M160" s="25">
        <v>4</v>
      </c>
      <c r="N160" s="153"/>
      <c r="O160" s="37" t="s">
        <v>47</v>
      </c>
      <c r="P160" s="51"/>
      <c r="Q160" s="107"/>
      <c r="R160" s="16"/>
      <c r="S160" s="169"/>
    </row>
    <row r="161" spans="1:53" s="1" customFormat="1" ht="16.5" thickBot="1">
      <c r="A161" s="27"/>
      <c r="B161" s="28"/>
      <c r="C161" s="77"/>
      <c r="D161" s="29"/>
      <c r="E161" s="77"/>
      <c r="F161" s="77"/>
      <c r="G161" s="29"/>
      <c r="H161" s="29"/>
      <c r="I161" s="29"/>
      <c r="J161" s="29"/>
      <c r="K161" s="29"/>
      <c r="L161" s="29"/>
      <c r="M161" s="29"/>
      <c r="N161" s="151"/>
      <c r="O161" s="67"/>
      <c r="P161" s="98" t="s">
        <v>117</v>
      </c>
      <c r="Q161" s="106">
        <f>SUM(Q158:Q160)</f>
        <v>0</v>
      </c>
      <c r="R161" s="96" t="s">
        <v>117</v>
      </c>
      <c r="S161" s="97">
        <f>SUM(S158:S160)</f>
        <v>0</v>
      </c>
    </row>
    <row r="162" spans="1:53" s="1" customFormat="1" ht="18.75">
      <c r="A162" s="46"/>
      <c r="B162" s="205" t="s">
        <v>268</v>
      </c>
      <c r="C162" s="205"/>
      <c r="D162" s="205"/>
      <c r="E162" s="205"/>
      <c r="F162" s="205"/>
      <c r="G162" s="205"/>
      <c r="H162" s="205"/>
      <c r="I162" s="205"/>
      <c r="J162" s="205"/>
      <c r="K162" s="205"/>
      <c r="L162" s="205"/>
      <c r="M162" s="205"/>
      <c r="N162" s="201"/>
      <c r="O162" s="65"/>
      <c r="P162" s="46"/>
      <c r="Q162" s="46"/>
      <c r="R162" s="46"/>
      <c r="S162" s="47"/>
    </row>
    <row r="163" spans="1:53" s="23" customFormat="1" ht="75">
      <c r="A163" s="9" t="s">
        <v>116</v>
      </c>
      <c r="B163" s="5" t="s">
        <v>0</v>
      </c>
      <c r="C163" s="9" t="s">
        <v>119</v>
      </c>
      <c r="D163" s="130" t="s">
        <v>121</v>
      </c>
      <c r="E163" s="130" t="s">
        <v>120</v>
      </c>
      <c r="F163" s="130" t="s">
        <v>122</v>
      </c>
      <c r="G163" s="2" t="s">
        <v>1</v>
      </c>
      <c r="H163" s="2" t="s">
        <v>2</v>
      </c>
      <c r="I163" s="2" t="s">
        <v>3</v>
      </c>
      <c r="J163" s="2" t="s">
        <v>4</v>
      </c>
      <c r="K163" s="2" t="s">
        <v>5</v>
      </c>
      <c r="L163" s="2" t="s">
        <v>6</v>
      </c>
      <c r="M163" s="2" t="s">
        <v>65</v>
      </c>
      <c r="N163" s="2"/>
      <c r="O163" s="55" t="s">
        <v>7</v>
      </c>
      <c r="P163" s="93" t="s">
        <v>8</v>
      </c>
      <c r="Q163" s="93" t="s">
        <v>9</v>
      </c>
      <c r="R163" s="2" t="s">
        <v>10</v>
      </c>
      <c r="S163" s="2" t="s">
        <v>115</v>
      </c>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row>
    <row r="164" spans="1:53" s="23" customFormat="1" ht="20.25" customHeight="1">
      <c r="A164" s="103">
        <v>1</v>
      </c>
      <c r="B164" s="53" t="s">
        <v>199</v>
      </c>
      <c r="C164" s="25">
        <v>2</v>
      </c>
      <c r="D164" s="25"/>
      <c r="E164" s="76"/>
      <c r="F164" s="76"/>
      <c r="G164" s="14">
        <f t="shared" ref="G164:G165" si="26">SUM(C164:F164)</f>
        <v>2</v>
      </c>
      <c r="H164" s="25" t="s">
        <v>11</v>
      </c>
      <c r="I164" s="25">
        <v>50</v>
      </c>
      <c r="J164" s="25" t="s">
        <v>12</v>
      </c>
      <c r="K164" s="25">
        <f t="shared" ref="K164:K165" si="27">G164*I164</f>
        <v>100</v>
      </c>
      <c r="L164" s="25" t="s">
        <v>12</v>
      </c>
      <c r="M164" s="25">
        <v>8</v>
      </c>
      <c r="N164" s="185"/>
      <c r="O164" s="215" t="s">
        <v>96</v>
      </c>
      <c r="P164" s="51"/>
      <c r="Q164" s="107"/>
      <c r="R164" s="16"/>
      <c r="S164" s="105"/>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row>
    <row r="165" spans="1:53" s="23" customFormat="1" ht="36.75" customHeight="1">
      <c r="A165" s="103">
        <v>2</v>
      </c>
      <c r="B165" s="73" t="s">
        <v>101</v>
      </c>
      <c r="C165" s="25">
        <v>2</v>
      </c>
      <c r="D165" s="25"/>
      <c r="E165" s="76"/>
      <c r="F165" s="76"/>
      <c r="G165" s="14">
        <f t="shared" si="26"/>
        <v>2</v>
      </c>
      <c r="H165" s="25" t="s">
        <v>11</v>
      </c>
      <c r="I165" s="25">
        <v>10</v>
      </c>
      <c r="J165" s="25" t="s">
        <v>12</v>
      </c>
      <c r="K165" s="25">
        <f t="shared" si="27"/>
        <v>20</v>
      </c>
      <c r="L165" s="25" t="s">
        <v>12</v>
      </c>
      <c r="M165" s="25">
        <v>8</v>
      </c>
      <c r="N165" s="187"/>
      <c r="O165" s="216"/>
      <c r="P165" s="51"/>
      <c r="Q165" s="107"/>
      <c r="R165" s="16"/>
      <c r="S165" s="169"/>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row>
    <row r="166" spans="1:53" s="23" customFormat="1" ht="21.75" customHeight="1">
      <c r="A166" s="103">
        <v>3</v>
      </c>
      <c r="B166" s="53" t="s">
        <v>104</v>
      </c>
      <c r="C166" s="25">
        <v>1</v>
      </c>
      <c r="D166" s="25">
        <v>1</v>
      </c>
      <c r="E166" s="76"/>
      <c r="F166" s="76"/>
      <c r="G166" s="14">
        <f t="shared" ref="G166:G168" si="28">SUM(C166:F166)</f>
        <v>2</v>
      </c>
      <c r="H166" s="25" t="s">
        <v>11</v>
      </c>
      <c r="I166" s="25">
        <v>2</v>
      </c>
      <c r="J166" s="25" t="s">
        <v>94</v>
      </c>
      <c r="K166" s="25">
        <f t="shared" ref="K166:K168" si="29">G166*I166</f>
        <v>4</v>
      </c>
      <c r="L166" s="25" t="s">
        <v>95</v>
      </c>
      <c r="M166" s="25">
        <v>8</v>
      </c>
      <c r="N166" s="187"/>
      <c r="O166" s="216"/>
      <c r="P166" s="51"/>
      <c r="Q166" s="107"/>
      <c r="R166" s="16"/>
      <c r="S166" s="169"/>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row>
    <row r="167" spans="1:53" s="23" customFormat="1" ht="21.75" customHeight="1">
      <c r="A167" s="103">
        <v>4</v>
      </c>
      <c r="B167" s="53" t="s">
        <v>107</v>
      </c>
      <c r="C167" s="25">
        <v>1</v>
      </c>
      <c r="D167" s="25"/>
      <c r="E167" s="76"/>
      <c r="F167" s="76"/>
      <c r="G167" s="14">
        <f t="shared" si="28"/>
        <v>1</v>
      </c>
      <c r="H167" s="25" t="s">
        <v>11</v>
      </c>
      <c r="I167" s="25">
        <v>100</v>
      </c>
      <c r="J167" s="25" t="s">
        <v>108</v>
      </c>
      <c r="K167" s="25">
        <f t="shared" si="29"/>
        <v>100</v>
      </c>
      <c r="L167" s="25" t="s">
        <v>12</v>
      </c>
      <c r="M167" s="25">
        <v>8</v>
      </c>
      <c r="N167" s="187"/>
      <c r="O167" s="216"/>
      <c r="P167" s="51"/>
      <c r="Q167" s="107"/>
      <c r="R167" s="16"/>
      <c r="S167" s="169"/>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row>
    <row r="168" spans="1:53" s="23" customFormat="1" ht="21.75" customHeight="1">
      <c r="A168" s="103">
        <v>5</v>
      </c>
      <c r="B168" s="53" t="s">
        <v>109</v>
      </c>
      <c r="C168" s="25">
        <v>1</v>
      </c>
      <c r="D168" s="25">
        <v>1</v>
      </c>
      <c r="E168" s="76"/>
      <c r="F168" s="76"/>
      <c r="G168" s="14">
        <f t="shared" si="28"/>
        <v>2</v>
      </c>
      <c r="H168" s="25" t="s">
        <v>11</v>
      </c>
      <c r="I168" s="25">
        <v>100</v>
      </c>
      <c r="J168" s="25" t="s">
        <v>108</v>
      </c>
      <c r="K168" s="25">
        <f t="shared" si="29"/>
        <v>200</v>
      </c>
      <c r="L168" s="25" t="s">
        <v>12</v>
      </c>
      <c r="M168" s="25">
        <v>12</v>
      </c>
      <c r="N168" s="187"/>
      <c r="O168" s="216"/>
      <c r="P168" s="51"/>
      <c r="Q168" s="107"/>
      <c r="R168" s="16"/>
      <c r="S168" s="169"/>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row>
    <row r="169" spans="1:53" s="1" customFormat="1" ht="19.5" customHeight="1">
      <c r="A169" s="26">
        <v>6</v>
      </c>
      <c r="B169" s="53" t="s">
        <v>93</v>
      </c>
      <c r="C169" s="25">
        <v>1</v>
      </c>
      <c r="D169" s="25"/>
      <c r="E169" s="76"/>
      <c r="F169" s="76"/>
      <c r="G169" s="14">
        <f t="shared" ref="G169:G188" si="30">SUM(C169:F169)</f>
        <v>1</v>
      </c>
      <c r="H169" s="25" t="s">
        <v>11</v>
      </c>
      <c r="I169" s="25">
        <v>2</v>
      </c>
      <c r="J169" s="25" t="s">
        <v>94</v>
      </c>
      <c r="K169" s="25">
        <f t="shared" ref="K169:K172" si="31">G169*I169</f>
        <v>2</v>
      </c>
      <c r="L169" s="25" t="s">
        <v>95</v>
      </c>
      <c r="M169" s="25">
        <v>5</v>
      </c>
      <c r="N169" s="187"/>
      <c r="O169" s="225"/>
      <c r="P169" s="51"/>
      <c r="Q169" s="107"/>
      <c r="R169" s="16"/>
      <c r="S169" s="169"/>
    </row>
    <row r="170" spans="1:53" s="1" customFormat="1" ht="21" customHeight="1">
      <c r="A170" s="26">
        <v>7</v>
      </c>
      <c r="B170" s="73" t="s">
        <v>98</v>
      </c>
      <c r="C170" s="25">
        <v>1</v>
      </c>
      <c r="D170" s="25"/>
      <c r="E170" s="76"/>
      <c r="F170" s="76"/>
      <c r="G170" s="14">
        <f t="shared" si="30"/>
        <v>1</v>
      </c>
      <c r="H170" s="25" t="s">
        <v>11</v>
      </c>
      <c r="I170" s="25">
        <v>2</v>
      </c>
      <c r="J170" s="25" t="s">
        <v>94</v>
      </c>
      <c r="K170" s="25">
        <f t="shared" si="31"/>
        <v>2</v>
      </c>
      <c r="L170" s="25" t="s">
        <v>95</v>
      </c>
      <c r="M170" s="25">
        <v>5</v>
      </c>
      <c r="N170" s="187"/>
      <c r="O170" s="225"/>
      <c r="P170" s="51"/>
      <c r="Q170" s="107"/>
      <c r="R170" s="16"/>
      <c r="S170" s="169"/>
    </row>
    <row r="171" spans="1:53" s="1" customFormat="1" ht="18.75" customHeight="1">
      <c r="A171" s="26">
        <v>8</v>
      </c>
      <c r="B171" s="73" t="s">
        <v>99</v>
      </c>
      <c r="C171" s="25">
        <v>1</v>
      </c>
      <c r="D171" s="25"/>
      <c r="E171" s="76"/>
      <c r="F171" s="76"/>
      <c r="G171" s="14">
        <f t="shared" si="30"/>
        <v>1</v>
      </c>
      <c r="H171" s="25" t="s">
        <v>11</v>
      </c>
      <c r="I171" s="25">
        <v>2</v>
      </c>
      <c r="J171" s="25" t="s">
        <v>94</v>
      </c>
      <c r="K171" s="25">
        <f t="shared" si="31"/>
        <v>2</v>
      </c>
      <c r="L171" s="25" t="s">
        <v>95</v>
      </c>
      <c r="M171" s="25">
        <v>5</v>
      </c>
      <c r="N171" s="187"/>
      <c r="O171" s="225"/>
      <c r="P171" s="51"/>
      <c r="Q171" s="107"/>
      <c r="R171" s="16"/>
      <c r="S171" s="169"/>
    </row>
    <row r="172" spans="1:53" s="1" customFormat="1" ht="20.25" customHeight="1">
      <c r="A172" s="26">
        <v>9</v>
      </c>
      <c r="B172" s="53" t="s">
        <v>100</v>
      </c>
      <c r="C172" s="25">
        <v>3</v>
      </c>
      <c r="D172" s="25"/>
      <c r="E172" s="76"/>
      <c r="F172" s="76"/>
      <c r="G172" s="14">
        <f t="shared" si="30"/>
        <v>3</v>
      </c>
      <c r="H172" s="25" t="s">
        <v>11</v>
      </c>
      <c r="I172" s="25">
        <v>2</v>
      </c>
      <c r="J172" s="25" t="s">
        <v>94</v>
      </c>
      <c r="K172" s="25">
        <f t="shared" si="31"/>
        <v>6</v>
      </c>
      <c r="L172" s="25" t="s">
        <v>95</v>
      </c>
      <c r="M172" s="25">
        <v>5</v>
      </c>
      <c r="N172" s="187"/>
      <c r="O172" s="225"/>
      <c r="P172" s="51"/>
      <c r="Q172" s="107"/>
      <c r="R172" s="16"/>
      <c r="S172" s="169"/>
    </row>
    <row r="173" spans="1:53" s="1" customFormat="1" ht="22.5" customHeight="1">
      <c r="A173" s="26">
        <v>10</v>
      </c>
      <c r="B173" s="53" t="s">
        <v>102</v>
      </c>
      <c r="C173" s="25">
        <v>1</v>
      </c>
      <c r="D173" s="25"/>
      <c r="E173" s="76"/>
      <c r="F173" s="76"/>
      <c r="G173" s="14">
        <f t="shared" si="30"/>
        <v>1</v>
      </c>
      <c r="H173" s="25" t="s">
        <v>11</v>
      </c>
      <c r="I173" s="25">
        <v>2</v>
      </c>
      <c r="J173" s="25" t="s">
        <v>94</v>
      </c>
      <c r="K173" s="25">
        <f t="shared" ref="K173:K190" si="32">G173*I173</f>
        <v>2</v>
      </c>
      <c r="L173" s="25" t="s">
        <v>95</v>
      </c>
      <c r="M173" s="25">
        <v>6</v>
      </c>
      <c r="N173" s="187"/>
      <c r="O173" s="225"/>
      <c r="P173" s="51"/>
      <c r="Q173" s="107"/>
      <c r="R173" s="16"/>
      <c r="S173" s="169"/>
    </row>
    <row r="174" spans="1:53" s="1" customFormat="1" ht="18.75" customHeight="1">
      <c r="A174" s="26">
        <v>11</v>
      </c>
      <c r="B174" s="53" t="s">
        <v>105</v>
      </c>
      <c r="C174" s="25">
        <v>3</v>
      </c>
      <c r="D174" s="25"/>
      <c r="E174" s="76"/>
      <c r="F174" s="76"/>
      <c r="G174" s="14">
        <f t="shared" ref="G174" si="33">SUM(C174:F174)</f>
        <v>3</v>
      </c>
      <c r="H174" s="25" t="s">
        <v>11</v>
      </c>
      <c r="I174" s="25">
        <v>2</v>
      </c>
      <c r="J174" s="25" t="s">
        <v>94</v>
      </c>
      <c r="K174" s="25">
        <f t="shared" ref="K174" si="34">G174*I174</f>
        <v>6</v>
      </c>
      <c r="L174" s="25" t="s">
        <v>95</v>
      </c>
      <c r="M174" s="25">
        <v>5</v>
      </c>
      <c r="N174" s="187"/>
      <c r="O174" s="225"/>
      <c r="P174" s="51"/>
      <c r="Q174" s="107"/>
      <c r="R174" s="16"/>
      <c r="S174" s="169"/>
    </row>
    <row r="175" spans="1:53" s="1" customFormat="1" ht="21" customHeight="1">
      <c r="A175" s="26">
        <v>12</v>
      </c>
      <c r="B175" s="53" t="s">
        <v>103</v>
      </c>
      <c r="C175" s="25">
        <v>1</v>
      </c>
      <c r="D175" s="25"/>
      <c r="E175" s="76"/>
      <c r="F175" s="76"/>
      <c r="G175" s="14">
        <f t="shared" si="30"/>
        <v>1</v>
      </c>
      <c r="H175" s="25" t="s">
        <v>11</v>
      </c>
      <c r="I175" s="25" t="s">
        <v>170</v>
      </c>
      <c r="J175" s="25" t="s">
        <v>94</v>
      </c>
      <c r="K175" s="25">
        <v>8</v>
      </c>
      <c r="L175" s="25" t="s">
        <v>95</v>
      </c>
      <c r="M175" s="25">
        <v>5</v>
      </c>
      <c r="N175" s="187"/>
      <c r="O175" s="225"/>
      <c r="P175" s="51"/>
      <c r="Q175" s="107"/>
      <c r="R175" s="16"/>
      <c r="S175" s="169"/>
    </row>
    <row r="176" spans="1:53" s="1" customFormat="1" ht="21" customHeight="1">
      <c r="A176" s="26">
        <v>13</v>
      </c>
      <c r="B176" s="53" t="s">
        <v>200</v>
      </c>
      <c r="C176" s="25">
        <v>3</v>
      </c>
      <c r="D176" s="25"/>
      <c r="E176" s="76"/>
      <c r="F176" s="76"/>
      <c r="G176" s="14">
        <f t="shared" si="30"/>
        <v>3</v>
      </c>
      <c r="H176" s="25" t="s">
        <v>11</v>
      </c>
      <c r="I176" s="25" t="s">
        <v>170</v>
      </c>
      <c r="J176" s="25" t="s">
        <v>94</v>
      </c>
      <c r="K176" s="25">
        <v>20</v>
      </c>
      <c r="L176" s="25" t="s">
        <v>95</v>
      </c>
      <c r="M176" s="25">
        <v>5</v>
      </c>
      <c r="N176" s="187"/>
      <c r="O176" s="225"/>
      <c r="P176" s="51"/>
      <c r="Q176" s="107"/>
      <c r="R176" s="16"/>
      <c r="S176" s="169"/>
    </row>
    <row r="177" spans="1:21" s="1" customFormat="1" ht="21" customHeight="1">
      <c r="A177" s="26">
        <v>14</v>
      </c>
      <c r="B177" s="114" t="s">
        <v>143</v>
      </c>
      <c r="C177" s="16">
        <v>2</v>
      </c>
      <c r="D177" s="16"/>
      <c r="E177" s="112"/>
      <c r="F177" s="112"/>
      <c r="G177" s="44">
        <f t="shared" si="30"/>
        <v>2</v>
      </c>
      <c r="H177" s="16" t="s">
        <v>11</v>
      </c>
      <c r="I177" s="16">
        <v>50</v>
      </c>
      <c r="J177" s="16" t="s">
        <v>12</v>
      </c>
      <c r="K177" s="16">
        <f t="shared" ref="K177" si="35">G177*I177</f>
        <v>100</v>
      </c>
      <c r="L177" s="16" t="s">
        <v>12</v>
      </c>
      <c r="M177" s="16">
        <v>7</v>
      </c>
      <c r="N177" s="34"/>
      <c r="O177" s="225"/>
      <c r="P177" s="51"/>
      <c r="Q177" s="117"/>
      <c r="R177" s="16"/>
      <c r="S177" s="169"/>
    </row>
    <row r="178" spans="1:21" s="1" customFormat="1" ht="20.25" customHeight="1">
      <c r="A178" s="26">
        <v>15</v>
      </c>
      <c r="B178" s="73" t="s">
        <v>97</v>
      </c>
      <c r="C178" s="25">
        <v>8</v>
      </c>
      <c r="D178" s="25"/>
      <c r="E178" s="76"/>
      <c r="F178" s="76"/>
      <c r="G178" s="14">
        <f t="shared" ref="G178" si="36">SUM(C178:F178)</f>
        <v>8</v>
      </c>
      <c r="H178" s="25" t="s">
        <v>11</v>
      </c>
      <c r="I178" s="25">
        <v>1</v>
      </c>
      <c r="J178" s="25" t="s">
        <v>94</v>
      </c>
      <c r="K178" s="25">
        <f t="shared" si="32"/>
        <v>8</v>
      </c>
      <c r="L178" s="25" t="s">
        <v>12</v>
      </c>
      <c r="M178" s="25">
        <v>8</v>
      </c>
      <c r="N178" s="187"/>
      <c r="O178" s="225"/>
      <c r="P178" s="51"/>
      <c r="Q178" s="107"/>
      <c r="R178" s="16"/>
      <c r="S178" s="169"/>
    </row>
    <row r="179" spans="1:21" s="52" customFormat="1" ht="20.25" customHeight="1">
      <c r="A179" s="24">
        <v>16</v>
      </c>
      <c r="B179" s="82" t="s">
        <v>106</v>
      </c>
      <c r="C179" s="48">
        <v>7</v>
      </c>
      <c r="D179" s="48"/>
      <c r="E179" s="79"/>
      <c r="F179" s="79"/>
      <c r="G179" s="49">
        <f t="shared" si="30"/>
        <v>7</v>
      </c>
      <c r="H179" s="48" t="s">
        <v>11</v>
      </c>
      <c r="I179" s="48">
        <v>8</v>
      </c>
      <c r="J179" s="48" t="s">
        <v>94</v>
      </c>
      <c r="K179" s="48">
        <f t="shared" si="32"/>
        <v>56</v>
      </c>
      <c r="L179" s="48" t="s">
        <v>95</v>
      </c>
      <c r="M179" s="48">
        <v>8</v>
      </c>
      <c r="N179" s="204"/>
      <c r="O179" s="225"/>
      <c r="P179" s="51"/>
      <c r="Q179" s="109"/>
      <c r="R179" s="51"/>
      <c r="S179" s="169"/>
    </row>
    <row r="180" spans="1:21" s="52" customFormat="1" ht="36" customHeight="1">
      <c r="A180" s="24">
        <v>17</v>
      </c>
      <c r="B180" s="73" t="s">
        <v>185</v>
      </c>
      <c r="C180" s="25">
        <v>4</v>
      </c>
      <c r="D180" s="25"/>
      <c r="E180" s="76"/>
      <c r="F180" s="76"/>
      <c r="G180" s="14">
        <f>SUM(C180:F180)</f>
        <v>4</v>
      </c>
      <c r="H180" s="25" t="s">
        <v>11</v>
      </c>
      <c r="I180" s="25">
        <v>20</v>
      </c>
      <c r="J180" s="25" t="s">
        <v>12</v>
      </c>
      <c r="K180" s="25">
        <f>G180*I180</f>
        <v>80</v>
      </c>
      <c r="L180" s="25" t="s">
        <v>12</v>
      </c>
      <c r="M180" s="25">
        <v>8</v>
      </c>
      <c r="N180" s="187"/>
      <c r="O180" s="225"/>
      <c r="P180" s="51"/>
      <c r="Q180" s="107"/>
      <c r="R180" s="16"/>
      <c r="S180" s="169"/>
    </row>
    <row r="181" spans="1:21" s="1" customFormat="1" ht="38.25" customHeight="1">
      <c r="A181" s="26">
        <v>18</v>
      </c>
      <c r="B181" s="73" t="s">
        <v>184</v>
      </c>
      <c r="C181" s="25">
        <v>3</v>
      </c>
      <c r="D181" s="25"/>
      <c r="E181" s="76"/>
      <c r="F181" s="76"/>
      <c r="G181" s="14">
        <f t="shared" si="30"/>
        <v>3</v>
      </c>
      <c r="H181" s="25" t="s">
        <v>11</v>
      </c>
      <c r="I181" s="25">
        <v>20</v>
      </c>
      <c r="J181" s="25" t="s">
        <v>12</v>
      </c>
      <c r="K181" s="25">
        <f t="shared" si="32"/>
        <v>60</v>
      </c>
      <c r="L181" s="25" t="s">
        <v>12</v>
      </c>
      <c r="M181" s="25">
        <v>8</v>
      </c>
      <c r="N181" s="187"/>
      <c r="O181" s="225"/>
      <c r="P181" s="51"/>
      <c r="Q181" s="107"/>
      <c r="R181" s="16"/>
      <c r="S181" s="169"/>
    </row>
    <row r="182" spans="1:21" s="1" customFormat="1" ht="51" customHeight="1">
      <c r="A182" s="26">
        <v>19</v>
      </c>
      <c r="B182" s="73" t="s">
        <v>110</v>
      </c>
      <c r="C182" s="25">
        <v>3</v>
      </c>
      <c r="D182" s="25"/>
      <c r="E182" s="76"/>
      <c r="F182" s="76"/>
      <c r="G182" s="14">
        <f t="shared" si="30"/>
        <v>3</v>
      </c>
      <c r="H182" s="25" t="s">
        <v>11</v>
      </c>
      <c r="I182" s="25">
        <v>25</v>
      </c>
      <c r="J182" s="25" t="s">
        <v>12</v>
      </c>
      <c r="K182" s="25">
        <f t="shared" si="32"/>
        <v>75</v>
      </c>
      <c r="L182" s="25" t="s">
        <v>12</v>
      </c>
      <c r="M182" s="25">
        <v>8</v>
      </c>
      <c r="N182" s="187"/>
      <c r="O182" s="225"/>
      <c r="P182" s="51"/>
      <c r="Q182" s="107"/>
      <c r="R182" s="16"/>
      <c r="S182" s="169"/>
    </row>
    <row r="183" spans="1:21" s="1" customFormat="1" ht="42.75" customHeight="1">
      <c r="A183" s="26">
        <v>20</v>
      </c>
      <c r="B183" s="73" t="s">
        <v>111</v>
      </c>
      <c r="C183" s="25">
        <v>3</v>
      </c>
      <c r="D183" s="25"/>
      <c r="E183" s="76"/>
      <c r="F183" s="76"/>
      <c r="G183" s="14">
        <f t="shared" si="30"/>
        <v>3</v>
      </c>
      <c r="H183" s="25" t="s">
        <v>11</v>
      </c>
      <c r="I183" s="25">
        <v>10</v>
      </c>
      <c r="J183" s="25" t="s">
        <v>12</v>
      </c>
      <c r="K183" s="25">
        <f t="shared" si="32"/>
        <v>30</v>
      </c>
      <c r="L183" s="25" t="s">
        <v>12</v>
      </c>
      <c r="M183" s="25">
        <v>8</v>
      </c>
      <c r="N183" s="187"/>
      <c r="O183" s="225"/>
      <c r="P183" s="51"/>
      <c r="Q183" s="107"/>
      <c r="R183" s="16"/>
      <c r="S183" s="169"/>
    </row>
    <row r="184" spans="1:21" s="1" customFormat="1" ht="32.25" customHeight="1">
      <c r="A184" s="26">
        <v>21</v>
      </c>
      <c r="B184" s="73" t="s">
        <v>112</v>
      </c>
      <c r="C184" s="25">
        <v>1</v>
      </c>
      <c r="D184" s="25">
        <v>1</v>
      </c>
      <c r="E184" s="153"/>
      <c r="F184" s="76"/>
      <c r="G184" s="14">
        <f t="shared" si="30"/>
        <v>2</v>
      </c>
      <c r="H184" s="25" t="s">
        <v>11</v>
      </c>
      <c r="I184" s="25">
        <v>25</v>
      </c>
      <c r="J184" s="25" t="s">
        <v>12</v>
      </c>
      <c r="K184" s="25">
        <f t="shared" si="32"/>
        <v>50</v>
      </c>
      <c r="L184" s="25" t="s">
        <v>12</v>
      </c>
      <c r="M184" s="25">
        <v>8</v>
      </c>
      <c r="N184" s="187"/>
      <c r="O184" s="225"/>
      <c r="P184" s="51"/>
      <c r="Q184" s="107"/>
      <c r="R184" s="16"/>
      <c r="S184" s="169"/>
    </row>
    <row r="185" spans="1:21" s="1" customFormat="1" ht="38.25" customHeight="1">
      <c r="A185" s="26">
        <v>22</v>
      </c>
      <c r="B185" s="73" t="s">
        <v>113</v>
      </c>
      <c r="C185" s="25">
        <v>1</v>
      </c>
      <c r="D185" s="25"/>
      <c r="E185" s="76"/>
      <c r="F185" s="76"/>
      <c r="G185" s="14">
        <f t="shared" si="30"/>
        <v>1</v>
      </c>
      <c r="H185" s="25" t="s">
        <v>11</v>
      </c>
      <c r="I185" s="25">
        <v>25</v>
      </c>
      <c r="J185" s="25" t="s">
        <v>12</v>
      </c>
      <c r="K185" s="25">
        <f t="shared" si="32"/>
        <v>25</v>
      </c>
      <c r="L185" s="25" t="s">
        <v>12</v>
      </c>
      <c r="M185" s="25">
        <v>8</v>
      </c>
      <c r="N185" s="187"/>
      <c r="O185" s="225"/>
      <c r="P185" s="51"/>
      <c r="Q185" s="107"/>
      <c r="R185" s="16"/>
      <c r="S185" s="169"/>
    </row>
    <row r="186" spans="1:21" s="1" customFormat="1" ht="48" customHeight="1">
      <c r="A186" s="26">
        <v>23</v>
      </c>
      <c r="B186" s="163" t="s">
        <v>197</v>
      </c>
      <c r="C186" s="25">
        <v>1</v>
      </c>
      <c r="D186" s="25"/>
      <c r="E186" s="76"/>
      <c r="F186" s="76"/>
      <c r="G186" s="14">
        <f t="shared" ref="G186" si="37">SUM(C186:F186)</f>
        <v>1</v>
      </c>
      <c r="H186" s="25" t="s">
        <v>11</v>
      </c>
      <c r="I186" s="25">
        <v>25</v>
      </c>
      <c r="J186" s="25" t="s">
        <v>12</v>
      </c>
      <c r="K186" s="25">
        <f t="shared" ref="K186" si="38">G186*I186</f>
        <v>25</v>
      </c>
      <c r="L186" s="25" t="s">
        <v>12</v>
      </c>
      <c r="M186" s="25">
        <v>8</v>
      </c>
      <c r="N186" s="187"/>
      <c r="O186" s="225"/>
      <c r="P186" s="51"/>
      <c r="Q186" s="107"/>
      <c r="R186" s="16"/>
      <c r="S186" s="169"/>
    </row>
    <row r="187" spans="1:21" s="1" customFormat="1" ht="38.25" customHeight="1">
      <c r="A187" s="26">
        <v>24</v>
      </c>
      <c r="B187" s="73" t="s">
        <v>114</v>
      </c>
      <c r="C187" s="25">
        <v>1</v>
      </c>
      <c r="D187" s="25"/>
      <c r="E187" s="76"/>
      <c r="F187" s="76"/>
      <c r="G187" s="14">
        <f t="shared" si="30"/>
        <v>1</v>
      </c>
      <c r="H187" s="25" t="s">
        <v>11</v>
      </c>
      <c r="I187" s="25">
        <v>25</v>
      </c>
      <c r="J187" s="25" t="s">
        <v>12</v>
      </c>
      <c r="K187" s="25">
        <f t="shared" si="32"/>
        <v>25</v>
      </c>
      <c r="L187" s="25" t="s">
        <v>12</v>
      </c>
      <c r="M187" s="25">
        <v>8</v>
      </c>
      <c r="N187" s="187"/>
      <c r="O187" s="225"/>
      <c r="P187" s="51"/>
      <c r="Q187" s="107"/>
      <c r="R187" s="16"/>
      <c r="S187" s="169"/>
    </row>
    <row r="188" spans="1:21" s="1" customFormat="1" ht="36" customHeight="1">
      <c r="A188" s="26">
        <v>25</v>
      </c>
      <c r="B188" s="81" t="s">
        <v>157</v>
      </c>
      <c r="C188" s="25">
        <v>2</v>
      </c>
      <c r="D188" s="25"/>
      <c r="E188" s="76"/>
      <c r="F188" s="76"/>
      <c r="G188" s="14">
        <f t="shared" si="30"/>
        <v>2</v>
      </c>
      <c r="H188" s="25" t="s">
        <v>11</v>
      </c>
      <c r="I188" s="25">
        <v>12</v>
      </c>
      <c r="J188" s="25" t="s">
        <v>12</v>
      </c>
      <c r="K188" s="25">
        <f t="shared" si="32"/>
        <v>24</v>
      </c>
      <c r="L188" s="25" t="s">
        <v>12</v>
      </c>
      <c r="M188" s="25">
        <v>8</v>
      </c>
      <c r="N188" s="141"/>
      <c r="O188" s="226"/>
      <c r="P188" s="51"/>
      <c r="Q188" s="107"/>
      <c r="R188" s="16"/>
      <c r="S188" s="169"/>
    </row>
    <row r="189" spans="1:21" s="45" customFormat="1" ht="21" customHeight="1">
      <c r="A189" s="26">
        <v>26</v>
      </c>
      <c r="B189" s="81" t="s">
        <v>254</v>
      </c>
      <c r="C189" s="25">
        <v>1</v>
      </c>
      <c r="D189" s="25">
        <v>1</v>
      </c>
      <c r="E189" s="25">
        <v>2</v>
      </c>
      <c r="F189" s="153"/>
      <c r="G189" s="25">
        <f t="shared" ref="G189:G190" si="39">SUM(C189:F189)</f>
        <v>4</v>
      </c>
      <c r="H189" s="25" t="s">
        <v>11</v>
      </c>
      <c r="I189" s="25">
        <v>1</v>
      </c>
      <c r="J189" s="25" t="s">
        <v>11</v>
      </c>
      <c r="K189" s="25">
        <f t="shared" si="32"/>
        <v>4</v>
      </c>
      <c r="L189" s="25" t="s">
        <v>11</v>
      </c>
      <c r="M189" s="48">
        <v>6</v>
      </c>
      <c r="N189" s="48"/>
      <c r="O189" s="194"/>
      <c r="P189" s="51"/>
      <c r="Q189" s="108"/>
      <c r="R189" s="16"/>
      <c r="S189" s="169"/>
      <c r="T189" s="115"/>
      <c r="U189" s="115"/>
    </row>
    <row r="190" spans="1:21" s="45" customFormat="1" ht="20.25" customHeight="1" thickBot="1">
      <c r="A190" s="26">
        <v>27</v>
      </c>
      <c r="B190" s="81" t="s">
        <v>144</v>
      </c>
      <c r="C190" s="48">
        <v>1</v>
      </c>
      <c r="D190" s="48"/>
      <c r="E190" s="48"/>
      <c r="F190" s="48"/>
      <c r="G190" s="25">
        <f t="shared" si="39"/>
        <v>1</v>
      </c>
      <c r="H190" s="25" t="s">
        <v>11</v>
      </c>
      <c r="I190" s="25">
        <v>125</v>
      </c>
      <c r="J190" s="25" t="s">
        <v>15</v>
      </c>
      <c r="K190" s="25">
        <f t="shared" si="32"/>
        <v>125</v>
      </c>
      <c r="L190" s="25" t="s">
        <v>11</v>
      </c>
      <c r="M190" s="25">
        <v>12</v>
      </c>
      <c r="N190" s="153"/>
      <c r="O190" s="68" t="s">
        <v>59</v>
      </c>
      <c r="P190" s="140"/>
      <c r="Q190" s="108"/>
      <c r="R190" s="42"/>
      <c r="S190" s="169"/>
    </row>
    <row r="191" spans="1:21" ht="16.5" thickBot="1">
      <c r="A191" s="34"/>
      <c r="O191" s="69"/>
      <c r="P191" s="98" t="s">
        <v>117</v>
      </c>
      <c r="Q191" s="106">
        <f>SUM(Q164:Q190)</f>
        <v>0</v>
      </c>
      <c r="R191" s="96" t="s">
        <v>117</v>
      </c>
      <c r="S191" s="97">
        <f>SUM(S164:S190)</f>
        <v>0</v>
      </c>
    </row>
    <row r="192" spans="1:21" ht="18.75">
      <c r="A192" s="46"/>
      <c r="B192" s="205" t="s">
        <v>269</v>
      </c>
      <c r="C192" s="205"/>
      <c r="D192" s="205"/>
      <c r="E192" s="205"/>
      <c r="F192" s="205"/>
      <c r="G192" s="205"/>
      <c r="H192" s="205"/>
      <c r="I192" s="205"/>
      <c r="J192" s="205"/>
      <c r="K192" s="47"/>
      <c r="L192" s="47"/>
      <c r="M192" s="47"/>
      <c r="N192" s="47"/>
      <c r="O192" s="65"/>
      <c r="P192" s="46"/>
      <c r="Q192" s="46"/>
      <c r="R192" s="46"/>
      <c r="S192" s="47"/>
    </row>
    <row r="193" spans="1:25" ht="75">
      <c r="A193" s="9" t="s">
        <v>116</v>
      </c>
      <c r="B193" s="5" t="s">
        <v>0</v>
      </c>
      <c r="C193" s="9" t="s">
        <v>119</v>
      </c>
      <c r="D193" s="130" t="s">
        <v>121</v>
      </c>
      <c r="E193" s="130" t="s">
        <v>120</v>
      </c>
      <c r="F193" s="130" t="s">
        <v>122</v>
      </c>
      <c r="G193" s="2" t="s">
        <v>1</v>
      </c>
      <c r="H193" s="2" t="s">
        <v>2</v>
      </c>
      <c r="I193" s="2" t="s">
        <v>3</v>
      </c>
      <c r="J193" s="2" t="s">
        <v>4</v>
      </c>
      <c r="K193" s="2" t="s">
        <v>5</v>
      </c>
      <c r="L193" s="2" t="s">
        <v>6</v>
      </c>
      <c r="M193" s="2" t="s">
        <v>65</v>
      </c>
      <c r="N193" s="2"/>
      <c r="O193" s="55" t="s">
        <v>7</v>
      </c>
      <c r="P193" s="93" t="s">
        <v>8</v>
      </c>
      <c r="Q193" s="93" t="s">
        <v>9</v>
      </c>
      <c r="R193" s="2" t="s">
        <v>10</v>
      </c>
      <c r="S193" s="2" t="s">
        <v>115</v>
      </c>
    </row>
    <row r="194" spans="1:25" ht="40.5" customHeight="1">
      <c r="A194" s="26">
        <v>1</v>
      </c>
      <c r="B194" s="73" t="s">
        <v>51</v>
      </c>
      <c r="C194" s="25"/>
      <c r="D194" s="25"/>
      <c r="E194" s="25">
        <v>1</v>
      </c>
      <c r="F194" s="25"/>
      <c r="G194" s="14">
        <f t="shared" ref="G194:G202" si="40">SUM(C194:F194)</f>
        <v>1</v>
      </c>
      <c r="H194" s="25" t="s">
        <v>11</v>
      </c>
      <c r="I194" s="25">
        <v>5</v>
      </c>
      <c r="J194" s="25" t="s">
        <v>15</v>
      </c>
      <c r="K194" s="25">
        <f t="shared" ref="K194:K203" si="41">G194*I194</f>
        <v>5</v>
      </c>
      <c r="L194" s="25" t="s">
        <v>15</v>
      </c>
      <c r="M194" s="25">
        <v>12</v>
      </c>
      <c r="N194" s="153"/>
      <c r="O194" s="37"/>
      <c r="P194" s="51"/>
      <c r="Q194" s="107"/>
      <c r="R194" s="16"/>
      <c r="S194" s="105"/>
    </row>
    <row r="195" spans="1:25" ht="33" customHeight="1">
      <c r="A195" s="26">
        <v>2</v>
      </c>
      <c r="B195" s="73" t="s">
        <v>51</v>
      </c>
      <c r="C195" s="25"/>
      <c r="D195" s="25"/>
      <c r="E195" s="25"/>
      <c r="F195" s="25">
        <v>1</v>
      </c>
      <c r="G195" s="14">
        <f>SUM(C195:F195)</f>
        <v>1</v>
      </c>
      <c r="H195" s="25" t="s">
        <v>61</v>
      </c>
      <c r="I195" s="25">
        <v>20</v>
      </c>
      <c r="J195" s="25" t="s">
        <v>15</v>
      </c>
      <c r="K195" s="25">
        <f>G195*I195</f>
        <v>20</v>
      </c>
      <c r="L195" s="25" t="s">
        <v>15</v>
      </c>
      <c r="M195" s="25">
        <v>12</v>
      </c>
      <c r="N195" s="153"/>
      <c r="O195" s="37" t="s">
        <v>287</v>
      </c>
      <c r="P195" s="51"/>
      <c r="Q195" s="107"/>
      <c r="R195" s="16"/>
      <c r="S195" s="169"/>
    </row>
    <row r="196" spans="1:25" ht="42.75" customHeight="1">
      <c r="A196" s="26">
        <v>3</v>
      </c>
      <c r="B196" s="73" t="s">
        <v>203</v>
      </c>
      <c r="C196" s="25"/>
      <c r="D196" s="25"/>
      <c r="E196" s="25">
        <v>1</v>
      </c>
      <c r="F196" s="25">
        <v>1</v>
      </c>
      <c r="G196" s="14">
        <f t="shared" si="40"/>
        <v>2</v>
      </c>
      <c r="H196" s="25" t="s">
        <v>11</v>
      </c>
      <c r="I196" s="25">
        <v>60</v>
      </c>
      <c r="J196" s="25" t="s">
        <v>53</v>
      </c>
      <c r="K196" s="25">
        <f t="shared" si="41"/>
        <v>120</v>
      </c>
      <c r="L196" s="25"/>
      <c r="M196" s="25">
        <v>12</v>
      </c>
      <c r="N196" s="153"/>
      <c r="O196" s="37" t="s">
        <v>52</v>
      </c>
      <c r="P196" s="51"/>
      <c r="Q196" s="107"/>
      <c r="R196" s="16"/>
      <c r="S196" s="169"/>
    </row>
    <row r="197" spans="1:25" ht="22.5" customHeight="1">
      <c r="A197" s="26">
        <v>4</v>
      </c>
      <c r="B197" s="81" t="s">
        <v>64</v>
      </c>
      <c r="C197" s="136"/>
      <c r="D197" s="48"/>
      <c r="E197" s="48">
        <v>1</v>
      </c>
      <c r="F197" s="48">
        <v>1</v>
      </c>
      <c r="G197" s="49">
        <f>SUM(C197:F197)</f>
        <v>2</v>
      </c>
      <c r="H197" s="48" t="s">
        <v>11</v>
      </c>
      <c r="I197" s="48">
        <v>1</v>
      </c>
      <c r="J197" s="48" t="s">
        <v>16</v>
      </c>
      <c r="K197" s="25">
        <f t="shared" si="41"/>
        <v>2</v>
      </c>
      <c r="L197" s="48" t="s">
        <v>17</v>
      </c>
      <c r="M197" s="25">
        <v>12</v>
      </c>
      <c r="N197" s="153"/>
      <c r="O197" s="70"/>
      <c r="P197" s="51"/>
      <c r="Q197" s="107"/>
      <c r="R197" s="16"/>
      <c r="S197" s="169"/>
    </row>
    <row r="198" spans="1:25" ht="69" customHeight="1">
      <c r="A198" s="26">
        <v>5</v>
      </c>
      <c r="B198" s="163" t="s">
        <v>220</v>
      </c>
      <c r="C198" s="136"/>
      <c r="D198" s="48"/>
      <c r="E198" s="48">
        <v>1</v>
      </c>
      <c r="F198" s="48"/>
      <c r="G198" s="49">
        <f>SUM(C198:F198)</f>
        <v>1</v>
      </c>
      <c r="H198" s="48" t="s">
        <v>11</v>
      </c>
      <c r="I198" s="48">
        <v>20</v>
      </c>
      <c r="J198" s="48" t="s">
        <v>53</v>
      </c>
      <c r="K198" s="153">
        <v>2</v>
      </c>
      <c r="L198" s="48"/>
      <c r="M198" s="153">
        <v>12</v>
      </c>
      <c r="N198" s="151"/>
      <c r="O198" s="179" t="s">
        <v>219</v>
      </c>
      <c r="P198" s="51"/>
      <c r="Q198" s="170"/>
      <c r="R198" s="149"/>
      <c r="S198" s="169"/>
    </row>
    <row r="199" spans="1:25" ht="18.75" customHeight="1">
      <c r="A199" s="26">
        <v>6</v>
      </c>
      <c r="B199" s="73" t="s">
        <v>66</v>
      </c>
      <c r="C199" s="25"/>
      <c r="D199" s="25"/>
      <c r="E199" s="25"/>
      <c r="F199" s="25">
        <v>2</v>
      </c>
      <c r="G199" s="49">
        <f t="shared" si="40"/>
        <v>2</v>
      </c>
      <c r="H199" s="25" t="s">
        <v>11</v>
      </c>
      <c r="I199" s="25">
        <v>50</v>
      </c>
      <c r="J199" s="25" t="s">
        <v>53</v>
      </c>
      <c r="K199" s="25">
        <f t="shared" si="41"/>
        <v>100</v>
      </c>
      <c r="L199" s="25"/>
      <c r="M199" s="25">
        <v>9</v>
      </c>
      <c r="N199" s="153"/>
      <c r="O199" s="37"/>
      <c r="P199" s="51"/>
      <c r="Q199" s="107"/>
      <c r="R199" s="16"/>
      <c r="S199" s="169"/>
    </row>
    <row r="200" spans="1:25" ht="42" customHeight="1">
      <c r="A200" s="26">
        <v>7</v>
      </c>
      <c r="B200" s="73" t="s">
        <v>54</v>
      </c>
      <c r="C200" s="25"/>
      <c r="D200" s="25"/>
      <c r="E200" s="25"/>
      <c r="F200" s="25">
        <v>1</v>
      </c>
      <c r="G200" s="49">
        <f t="shared" si="40"/>
        <v>1</v>
      </c>
      <c r="H200" s="25" t="s">
        <v>11</v>
      </c>
      <c r="I200" s="25">
        <v>20</v>
      </c>
      <c r="J200" s="25" t="s">
        <v>53</v>
      </c>
      <c r="K200" s="25">
        <f t="shared" si="41"/>
        <v>20</v>
      </c>
      <c r="L200" s="25"/>
      <c r="M200" s="25">
        <v>9</v>
      </c>
      <c r="N200" s="153"/>
      <c r="O200" s="37" t="s">
        <v>55</v>
      </c>
      <c r="P200" s="51"/>
      <c r="Q200" s="107"/>
      <c r="R200" s="16"/>
      <c r="S200" s="169"/>
    </row>
    <row r="201" spans="1:25" ht="20.25" customHeight="1">
      <c r="A201" s="26">
        <v>8</v>
      </c>
      <c r="B201" s="73" t="s">
        <v>56</v>
      </c>
      <c r="C201" s="25"/>
      <c r="D201" s="25"/>
      <c r="E201" s="25">
        <v>3</v>
      </c>
      <c r="F201" s="25">
        <v>3</v>
      </c>
      <c r="G201" s="49">
        <f t="shared" si="40"/>
        <v>6</v>
      </c>
      <c r="H201" s="25" t="s">
        <v>11</v>
      </c>
      <c r="I201" s="25">
        <v>5</v>
      </c>
      <c r="J201" s="25" t="s">
        <v>15</v>
      </c>
      <c r="K201" s="25">
        <f t="shared" si="41"/>
        <v>30</v>
      </c>
      <c r="L201" s="25"/>
      <c r="M201" s="25">
        <v>2</v>
      </c>
      <c r="N201" s="153"/>
      <c r="O201" s="37"/>
      <c r="P201" s="51"/>
      <c r="Q201" s="107"/>
      <c r="R201" s="16"/>
      <c r="S201" s="169"/>
    </row>
    <row r="202" spans="1:25" ht="33" customHeight="1">
      <c r="A202" s="26">
        <v>9</v>
      </c>
      <c r="B202" s="73" t="s">
        <v>57</v>
      </c>
      <c r="C202" s="25"/>
      <c r="D202" s="25"/>
      <c r="E202" s="25">
        <v>1</v>
      </c>
      <c r="F202" s="25"/>
      <c r="G202" s="49">
        <f t="shared" si="40"/>
        <v>1</v>
      </c>
      <c r="H202" s="25" t="s">
        <v>11</v>
      </c>
      <c r="I202" s="25">
        <v>50</v>
      </c>
      <c r="J202" s="25" t="s">
        <v>53</v>
      </c>
      <c r="K202" s="25">
        <f t="shared" si="41"/>
        <v>50</v>
      </c>
      <c r="L202" s="25"/>
      <c r="M202" s="25">
        <v>6</v>
      </c>
      <c r="N202" s="153"/>
      <c r="O202" s="37" t="s">
        <v>58</v>
      </c>
      <c r="P202" s="51"/>
      <c r="Q202" s="107"/>
      <c r="R202" s="16"/>
      <c r="S202" s="169"/>
    </row>
    <row r="203" spans="1:25" ht="57" customHeight="1">
      <c r="A203" s="26">
        <v>10</v>
      </c>
      <c r="B203" s="73" t="s">
        <v>62</v>
      </c>
      <c r="C203" s="25"/>
      <c r="D203" s="25">
        <v>1</v>
      </c>
      <c r="E203" s="25"/>
      <c r="F203" s="25">
        <v>2</v>
      </c>
      <c r="G203" s="14">
        <f>SUM(C203:F203)</f>
        <v>3</v>
      </c>
      <c r="H203" s="25" t="s">
        <v>11</v>
      </c>
      <c r="I203" s="25">
        <v>100</v>
      </c>
      <c r="J203" s="25" t="s">
        <v>53</v>
      </c>
      <c r="K203" s="25">
        <f t="shared" si="41"/>
        <v>300</v>
      </c>
      <c r="L203" s="25"/>
      <c r="M203" s="25">
        <v>9</v>
      </c>
      <c r="N203" s="153"/>
      <c r="O203" s="37" t="s">
        <v>63</v>
      </c>
      <c r="P203" s="51"/>
      <c r="Q203" s="107"/>
      <c r="R203" s="16"/>
      <c r="S203" s="169"/>
    </row>
    <row r="204" spans="1:25" s="111" customFormat="1" ht="27" customHeight="1">
      <c r="A204" s="89">
        <v>11</v>
      </c>
      <c r="B204" s="83" t="s">
        <v>182</v>
      </c>
      <c r="C204" s="16">
        <v>2</v>
      </c>
      <c r="D204" s="16"/>
      <c r="E204" s="16">
        <v>5</v>
      </c>
      <c r="F204" s="16"/>
      <c r="G204" s="44">
        <f t="shared" ref="G204:G213" si="42">SUM(C204:F204)</f>
        <v>7</v>
      </c>
      <c r="H204" s="16" t="s">
        <v>11</v>
      </c>
      <c r="I204" s="16">
        <v>50</v>
      </c>
      <c r="J204" s="16" t="s">
        <v>12</v>
      </c>
      <c r="K204" s="44">
        <f t="shared" ref="K204:K214" si="43">G204*I204</f>
        <v>350</v>
      </c>
      <c r="L204" s="16" t="s">
        <v>12</v>
      </c>
      <c r="M204" s="16">
        <v>8</v>
      </c>
      <c r="N204" s="202"/>
      <c r="O204" s="116"/>
      <c r="P204" s="51"/>
      <c r="Q204" s="117"/>
      <c r="R204" s="16"/>
      <c r="S204" s="169"/>
      <c r="T204" s="113"/>
      <c r="U204" s="113"/>
      <c r="V204" s="113"/>
      <c r="W204" s="113"/>
      <c r="X204" s="113"/>
      <c r="Y204" s="113"/>
    </row>
    <row r="205" spans="1:25" s="54" customFormat="1" ht="62.25" customHeight="1">
      <c r="A205" s="26">
        <v>12</v>
      </c>
      <c r="B205" s="163" t="s">
        <v>201</v>
      </c>
      <c r="C205" s="48"/>
      <c r="D205" s="48"/>
      <c r="E205" s="48">
        <v>1</v>
      </c>
      <c r="F205" s="48"/>
      <c r="G205" s="14">
        <f>SUM(C205:F205)</f>
        <v>1</v>
      </c>
      <c r="H205" s="25" t="s">
        <v>11</v>
      </c>
      <c r="I205" s="25">
        <v>10</v>
      </c>
      <c r="J205" s="25" t="s">
        <v>12</v>
      </c>
      <c r="K205" s="14">
        <f t="shared" si="43"/>
        <v>10</v>
      </c>
      <c r="L205" s="25" t="s">
        <v>12</v>
      </c>
      <c r="M205" s="25">
        <v>10</v>
      </c>
      <c r="N205" s="153"/>
      <c r="O205" s="59" t="s">
        <v>204</v>
      </c>
      <c r="P205" s="51"/>
      <c r="Q205" s="107"/>
      <c r="R205" s="16"/>
      <c r="S205" s="169"/>
    </row>
    <row r="206" spans="1:25" s="54" customFormat="1" ht="69.75" customHeight="1">
      <c r="A206" s="26">
        <v>13</v>
      </c>
      <c r="B206" s="163" t="s">
        <v>202</v>
      </c>
      <c r="C206" s="48"/>
      <c r="D206" s="48">
        <v>1</v>
      </c>
      <c r="E206" s="48">
        <v>1</v>
      </c>
      <c r="F206" s="48"/>
      <c r="G206" s="141">
        <f>SUM(C206:F206)</f>
        <v>2</v>
      </c>
      <c r="H206" s="153" t="s">
        <v>11</v>
      </c>
      <c r="I206" s="153">
        <v>1</v>
      </c>
      <c r="J206" s="153" t="s">
        <v>83</v>
      </c>
      <c r="K206" s="141">
        <f t="shared" si="43"/>
        <v>2</v>
      </c>
      <c r="L206" s="153" t="s">
        <v>83</v>
      </c>
      <c r="M206" s="153">
        <v>10</v>
      </c>
      <c r="N206" s="153"/>
      <c r="O206" s="137"/>
      <c r="P206" s="51"/>
      <c r="Q206" s="170"/>
      <c r="R206" s="149"/>
      <c r="S206" s="169"/>
    </row>
    <row r="207" spans="1:25" s="54" customFormat="1" ht="61.5" customHeight="1">
      <c r="A207" s="26">
        <v>14</v>
      </c>
      <c r="B207" s="81" t="s">
        <v>171</v>
      </c>
      <c r="C207" s="48">
        <v>3</v>
      </c>
      <c r="D207" s="48">
        <v>1</v>
      </c>
      <c r="E207" s="48">
        <v>1</v>
      </c>
      <c r="F207" s="48">
        <v>1</v>
      </c>
      <c r="G207" s="49">
        <f>SUM(C207:F207)</f>
        <v>6</v>
      </c>
      <c r="H207" s="48" t="s">
        <v>213</v>
      </c>
      <c r="I207" s="48" t="s">
        <v>16</v>
      </c>
      <c r="J207" s="48" t="s">
        <v>213</v>
      </c>
      <c r="K207" s="49">
        <v>7</v>
      </c>
      <c r="L207" s="48" t="s">
        <v>213</v>
      </c>
      <c r="M207" s="48">
        <v>12</v>
      </c>
      <c r="N207" s="48"/>
      <c r="O207" s="59" t="s">
        <v>233</v>
      </c>
      <c r="P207" s="51"/>
      <c r="Q207" s="109"/>
      <c r="R207" s="16"/>
      <c r="S207" s="169"/>
    </row>
    <row r="208" spans="1:25" s="54" customFormat="1" ht="26.25" customHeight="1">
      <c r="A208" s="26">
        <v>15</v>
      </c>
      <c r="B208" s="81" t="s">
        <v>164</v>
      </c>
      <c r="C208" s="48">
        <v>1</v>
      </c>
      <c r="D208" s="48"/>
      <c r="E208" s="48"/>
      <c r="F208" s="48"/>
      <c r="G208" s="14">
        <f>SUM(C208:F208)</f>
        <v>1</v>
      </c>
      <c r="H208" s="25" t="s">
        <v>11</v>
      </c>
      <c r="I208" s="25">
        <v>50</v>
      </c>
      <c r="J208" s="25" t="s">
        <v>12</v>
      </c>
      <c r="K208" s="14">
        <f t="shared" si="43"/>
        <v>50</v>
      </c>
      <c r="L208" s="25" t="s">
        <v>12</v>
      </c>
      <c r="M208" s="25">
        <v>10</v>
      </c>
      <c r="N208" s="153"/>
      <c r="O208" s="59"/>
      <c r="P208" s="51"/>
      <c r="Q208" s="107"/>
      <c r="R208" s="16"/>
      <c r="S208" s="169"/>
    </row>
    <row r="209" spans="1:19" s="54" customFormat="1" ht="72.75" customHeight="1">
      <c r="A209" s="26">
        <v>16</v>
      </c>
      <c r="B209" s="81" t="s">
        <v>174</v>
      </c>
      <c r="C209" s="48"/>
      <c r="D209" s="48"/>
      <c r="E209" s="48">
        <v>1</v>
      </c>
      <c r="F209" s="48"/>
      <c r="G209" s="14">
        <f t="shared" ref="G209:G212" si="44">SUM(C209:F209)</f>
        <v>1</v>
      </c>
      <c r="H209" s="25" t="s">
        <v>11</v>
      </c>
      <c r="I209" s="25">
        <v>20</v>
      </c>
      <c r="J209" s="25" t="s">
        <v>12</v>
      </c>
      <c r="K209" s="14">
        <f t="shared" si="43"/>
        <v>20</v>
      </c>
      <c r="L209" s="25" t="s">
        <v>12</v>
      </c>
      <c r="M209" s="25">
        <v>10</v>
      </c>
      <c r="N209" s="153"/>
      <c r="O209" s="59" t="s">
        <v>205</v>
      </c>
      <c r="P209" s="195"/>
      <c r="Q209" s="170"/>
      <c r="R209" s="149"/>
      <c r="S209" s="169"/>
    </row>
    <row r="210" spans="1:19" s="54" customFormat="1" ht="72.75" customHeight="1">
      <c r="A210" s="26">
        <v>17</v>
      </c>
      <c r="B210" s="163" t="s">
        <v>217</v>
      </c>
      <c r="C210" s="48">
        <v>1</v>
      </c>
      <c r="D210" s="48"/>
      <c r="E210" s="48"/>
      <c r="F210" s="48"/>
      <c r="G210" s="141">
        <f t="shared" ref="G210" si="45">SUM(C210:F210)</f>
        <v>1</v>
      </c>
      <c r="H210" s="153" t="s">
        <v>11</v>
      </c>
      <c r="I210" s="153">
        <v>50</v>
      </c>
      <c r="J210" s="153" t="s">
        <v>12</v>
      </c>
      <c r="K210" s="141">
        <f t="shared" ref="K210" si="46">G210*I210</f>
        <v>50</v>
      </c>
      <c r="L210" s="153" t="s">
        <v>12</v>
      </c>
      <c r="M210" s="153">
        <v>12</v>
      </c>
      <c r="N210" s="153"/>
      <c r="O210" s="59"/>
      <c r="P210" s="195"/>
      <c r="Q210" s="170"/>
      <c r="R210" s="149"/>
      <c r="S210" s="169"/>
    </row>
    <row r="211" spans="1:19" s="54" customFormat="1" ht="38.25" customHeight="1">
      <c r="A211" s="26">
        <v>18</v>
      </c>
      <c r="B211" s="81" t="s">
        <v>198</v>
      </c>
      <c r="C211" s="48"/>
      <c r="D211" s="48">
        <v>1</v>
      </c>
      <c r="E211" s="48">
        <v>2</v>
      </c>
      <c r="F211" s="48"/>
      <c r="G211" s="14">
        <f t="shared" si="44"/>
        <v>3</v>
      </c>
      <c r="H211" s="25" t="s">
        <v>11</v>
      </c>
      <c r="I211" s="25">
        <v>1</v>
      </c>
      <c r="J211" s="25" t="s">
        <v>83</v>
      </c>
      <c r="K211" s="14">
        <f t="shared" si="43"/>
        <v>3</v>
      </c>
      <c r="L211" s="25" t="s">
        <v>83</v>
      </c>
      <c r="M211" s="25">
        <v>6</v>
      </c>
      <c r="N211" s="153"/>
      <c r="O211" s="137"/>
      <c r="P211" s="51"/>
      <c r="Q211" s="135"/>
      <c r="R211" s="149"/>
      <c r="S211" s="169"/>
    </row>
    <row r="212" spans="1:19" s="54" customFormat="1" ht="39.75" customHeight="1">
      <c r="A212" s="26">
        <v>19</v>
      </c>
      <c r="B212" s="53" t="s">
        <v>163</v>
      </c>
      <c r="C212" s="153">
        <v>2</v>
      </c>
      <c r="D212" s="153"/>
      <c r="E212" s="153"/>
      <c r="F212" s="153"/>
      <c r="G212" s="141">
        <f t="shared" si="44"/>
        <v>2</v>
      </c>
      <c r="H212" s="153" t="s">
        <v>11</v>
      </c>
      <c r="I212" s="153">
        <v>50</v>
      </c>
      <c r="J212" s="153" t="s">
        <v>12</v>
      </c>
      <c r="K212" s="141">
        <f t="shared" ref="K212" si="47">G212*I212</f>
        <v>100</v>
      </c>
      <c r="L212" s="153" t="s">
        <v>12</v>
      </c>
      <c r="M212" s="153">
        <v>10</v>
      </c>
      <c r="N212" s="153"/>
      <c r="O212" s="171" t="s">
        <v>13</v>
      </c>
      <c r="P212" s="140"/>
      <c r="Q212" s="108"/>
      <c r="R212" s="42"/>
      <c r="S212" s="169"/>
    </row>
    <row r="213" spans="1:19" s="54" customFormat="1" ht="39.75" customHeight="1">
      <c r="A213" s="26">
        <v>20</v>
      </c>
      <c r="B213" s="163" t="s">
        <v>246</v>
      </c>
      <c r="C213" s="25"/>
      <c r="D213" s="25">
        <v>1</v>
      </c>
      <c r="E213" s="25"/>
      <c r="F213" s="25"/>
      <c r="G213" s="14">
        <f t="shared" si="42"/>
        <v>1</v>
      </c>
      <c r="H213" s="25" t="s">
        <v>11</v>
      </c>
      <c r="I213" s="25">
        <v>1</v>
      </c>
      <c r="J213" s="25" t="s">
        <v>83</v>
      </c>
      <c r="K213" s="14">
        <f t="shared" si="43"/>
        <v>1</v>
      </c>
      <c r="L213" s="25" t="s">
        <v>83</v>
      </c>
      <c r="M213" s="25">
        <v>10</v>
      </c>
      <c r="N213" s="153"/>
      <c r="O213" s="37"/>
      <c r="P213" s="51"/>
      <c r="Q213" s="170"/>
      <c r="R213" s="149"/>
      <c r="S213" s="169"/>
    </row>
    <row r="214" spans="1:19" ht="32.25" thickBot="1">
      <c r="A214" s="26">
        <v>21</v>
      </c>
      <c r="B214" s="163" t="s">
        <v>253</v>
      </c>
      <c r="C214" s="48"/>
      <c r="D214" s="48">
        <v>1</v>
      </c>
      <c r="E214" s="48"/>
      <c r="F214" s="48"/>
      <c r="G214" s="141">
        <f>SUM(C214:F214)</f>
        <v>1</v>
      </c>
      <c r="H214" s="153" t="s">
        <v>11</v>
      </c>
      <c r="I214" s="153">
        <v>1</v>
      </c>
      <c r="J214" s="153" t="s">
        <v>83</v>
      </c>
      <c r="K214" s="141">
        <f t="shared" si="43"/>
        <v>1</v>
      </c>
      <c r="L214" s="153" t="s">
        <v>83</v>
      </c>
      <c r="M214" s="153">
        <v>12</v>
      </c>
      <c r="N214" s="153"/>
      <c r="O214" s="137"/>
      <c r="P214" s="51"/>
      <c r="Q214" s="170"/>
      <c r="R214" s="149"/>
      <c r="S214" s="169"/>
    </row>
    <row r="215" spans="1:19" ht="16.5" thickBot="1">
      <c r="P215" s="98" t="s">
        <v>117</v>
      </c>
      <c r="Q215" s="106">
        <f>SUM(Q195:Q214)</f>
        <v>0</v>
      </c>
      <c r="R215" s="96" t="s">
        <v>117</v>
      </c>
      <c r="S215" s="97">
        <f>SUM(S195:S214)</f>
        <v>0</v>
      </c>
    </row>
    <row r="216" spans="1:19" ht="18.75">
      <c r="A216" s="46"/>
      <c r="B216" s="205" t="s">
        <v>270</v>
      </c>
      <c r="C216" s="205"/>
      <c r="D216" s="205"/>
      <c r="E216" s="205"/>
      <c r="F216" s="205"/>
      <c r="G216" s="205"/>
      <c r="H216" s="205"/>
      <c r="I216" s="205"/>
      <c r="J216" s="205"/>
      <c r="K216" s="47"/>
      <c r="L216" s="47"/>
      <c r="M216" s="47"/>
      <c r="N216" s="47"/>
      <c r="O216" s="65"/>
      <c r="P216" s="46"/>
      <c r="Q216" s="46"/>
      <c r="R216" s="46"/>
      <c r="S216" s="47"/>
    </row>
    <row r="217" spans="1:19" ht="75">
      <c r="A217" s="9" t="s">
        <v>116</v>
      </c>
      <c r="B217" s="5" t="s">
        <v>0</v>
      </c>
      <c r="C217" s="9" t="s">
        <v>119</v>
      </c>
      <c r="D217" s="130" t="s">
        <v>121</v>
      </c>
      <c r="E217" s="130" t="s">
        <v>120</v>
      </c>
      <c r="F217" s="130" t="s">
        <v>122</v>
      </c>
      <c r="G217" s="2" t="s">
        <v>1</v>
      </c>
      <c r="H217" s="2" t="s">
        <v>2</v>
      </c>
      <c r="I217" s="2" t="s">
        <v>3</v>
      </c>
      <c r="J217" s="2" t="s">
        <v>4</v>
      </c>
      <c r="K217" s="2" t="s">
        <v>5</v>
      </c>
      <c r="L217" s="2" t="s">
        <v>6</v>
      </c>
      <c r="M217" s="2" t="s">
        <v>65</v>
      </c>
      <c r="N217" s="2"/>
      <c r="O217" s="55" t="s">
        <v>7</v>
      </c>
      <c r="P217" s="93" t="s">
        <v>8</v>
      </c>
      <c r="Q217" s="93" t="s">
        <v>9</v>
      </c>
      <c r="R217" s="2" t="s">
        <v>10</v>
      </c>
      <c r="S217" s="2" t="s">
        <v>115</v>
      </c>
    </row>
    <row r="218" spans="1:19" ht="300.75" customHeight="1">
      <c r="A218" s="26">
        <v>1</v>
      </c>
      <c r="B218" s="73" t="s">
        <v>221</v>
      </c>
      <c r="C218" s="25">
        <v>3</v>
      </c>
      <c r="D218" s="25"/>
      <c r="E218" s="76"/>
      <c r="F218" s="76"/>
      <c r="G218" s="14">
        <f>SUM(C218:F218)</f>
        <v>3</v>
      </c>
      <c r="H218" s="25" t="s">
        <v>11</v>
      </c>
      <c r="I218" s="25">
        <v>100</v>
      </c>
      <c r="J218" s="25" t="s">
        <v>53</v>
      </c>
      <c r="K218" s="25">
        <f>G218*I218</f>
        <v>300</v>
      </c>
      <c r="L218" s="25" t="s">
        <v>138</v>
      </c>
      <c r="M218" s="25">
        <v>8</v>
      </c>
      <c r="N218" s="153"/>
      <c r="O218" s="37" t="s">
        <v>222</v>
      </c>
      <c r="P218" s="16"/>
      <c r="Q218" s="107"/>
      <c r="R218" s="16"/>
      <c r="S218" s="105"/>
    </row>
    <row r="219" spans="1:19" ht="294" customHeight="1">
      <c r="A219" s="26">
        <v>2</v>
      </c>
      <c r="B219" s="73" t="s">
        <v>139</v>
      </c>
      <c r="C219" s="25">
        <v>3</v>
      </c>
      <c r="D219" s="25"/>
      <c r="E219" s="76"/>
      <c r="F219" s="76"/>
      <c r="G219" s="14">
        <f>SUM(C219:F219)</f>
        <v>3</v>
      </c>
      <c r="H219" s="25" t="s">
        <v>11</v>
      </c>
      <c r="I219" s="25">
        <v>100</v>
      </c>
      <c r="J219" s="25" t="s">
        <v>53</v>
      </c>
      <c r="K219" s="25">
        <f>G219*I219</f>
        <v>300</v>
      </c>
      <c r="L219" s="25" t="s">
        <v>138</v>
      </c>
      <c r="M219" s="25">
        <v>6</v>
      </c>
      <c r="N219" s="153"/>
      <c r="O219" s="37" t="s">
        <v>226</v>
      </c>
      <c r="P219" s="16"/>
      <c r="Q219" s="107"/>
      <c r="R219" s="16"/>
      <c r="S219" s="169"/>
    </row>
    <row r="220" spans="1:19" ht="291" customHeight="1">
      <c r="A220" s="183">
        <v>3</v>
      </c>
      <c r="B220" s="184" t="s">
        <v>140</v>
      </c>
      <c r="C220" s="185">
        <v>1</v>
      </c>
      <c r="D220" s="185"/>
      <c r="E220" s="186"/>
      <c r="F220" s="186"/>
      <c r="G220" s="153">
        <f>SUM(C220:F220)</f>
        <v>1</v>
      </c>
      <c r="H220" s="185" t="s">
        <v>11</v>
      </c>
      <c r="I220" s="185">
        <v>100</v>
      </c>
      <c r="J220" s="185" t="s">
        <v>53</v>
      </c>
      <c r="K220" s="185">
        <f>G220*I220</f>
        <v>100</v>
      </c>
      <c r="L220" s="185" t="s">
        <v>138</v>
      </c>
      <c r="M220" s="185">
        <v>6</v>
      </c>
      <c r="N220" s="185"/>
      <c r="O220" s="182" t="s">
        <v>226</v>
      </c>
      <c r="P220" s="42"/>
      <c r="Q220" s="108"/>
      <c r="R220" s="42"/>
      <c r="S220" s="169"/>
    </row>
    <row r="221" spans="1:19" ht="291" customHeight="1">
      <c r="A221" s="183">
        <v>4</v>
      </c>
      <c r="B221" s="73" t="s">
        <v>223</v>
      </c>
      <c r="C221" s="185">
        <v>1</v>
      </c>
      <c r="D221" s="185"/>
      <c r="E221" s="186"/>
      <c r="F221" s="186"/>
      <c r="G221" s="153">
        <f t="shared" ref="G221:G222" si="48">SUM(C221:F221)</f>
        <v>1</v>
      </c>
      <c r="H221" s="185" t="s">
        <v>11</v>
      </c>
      <c r="I221" s="185">
        <v>50</v>
      </c>
      <c r="J221" s="185" t="s">
        <v>53</v>
      </c>
      <c r="K221" s="185">
        <f t="shared" ref="K221" si="49">G221*I221</f>
        <v>50</v>
      </c>
      <c r="L221" s="185" t="s">
        <v>138</v>
      </c>
      <c r="M221" s="185">
        <v>10</v>
      </c>
      <c r="N221" s="185"/>
      <c r="O221" s="182" t="s">
        <v>224</v>
      </c>
      <c r="P221" s="42"/>
      <c r="Q221" s="108"/>
      <c r="R221" s="42"/>
      <c r="S221" s="169"/>
    </row>
    <row r="222" spans="1:19" ht="291" customHeight="1" thickBot="1">
      <c r="A222" s="183">
        <v>5</v>
      </c>
      <c r="B222" s="184" t="s">
        <v>225</v>
      </c>
      <c r="C222" s="185">
        <v>1</v>
      </c>
      <c r="D222" s="185"/>
      <c r="E222" s="186"/>
      <c r="F222" s="186"/>
      <c r="G222" s="187">
        <f t="shared" si="48"/>
        <v>1</v>
      </c>
      <c r="H222" s="185" t="s">
        <v>11</v>
      </c>
      <c r="I222" s="185">
        <v>72</v>
      </c>
      <c r="J222" s="185" t="s">
        <v>53</v>
      </c>
      <c r="K222" s="185">
        <v>32</v>
      </c>
      <c r="L222" s="185" t="s">
        <v>138</v>
      </c>
      <c r="M222" s="185">
        <v>10</v>
      </c>
      <c r="N222" s="185"/>
      <c r="O222" s="182" t="s">
        <v>227</v>
      </c>
      <c r="P222" s="42"/>
      <c r="Q222" s="108"/>
      <c r="R222" s="42"/>
      <c r="S222" s="169"/>
    </row>
    <row r="223" spans="1:19" ht="16.5" thickBot="1">
      <c r="P223" s="199" t="s">
        <v>117</v>
      </c>
      <c r="Q223" s="200">
        <f>SUM(Q218:Q222)</f>
        <v>0</v>
      </c>
      <c r="R223" s="98" t="s">
        <v>117</v>
      </c>
      <c r="S223" s="97">
        <f>SUM(S218:S222)</f>
        <v>0</v>
      </c>
    </row>
    <row r="224" spans="1:19" ht="15.75">
      <c r="P224" s="196"/>
      <c r="Q224" s="197"/>
      <c r="R224" s="196"/>
      <c r="S224" s="197"/>
    </row>
    <row r="225" spans="1:20" ht="24" customHeight="1">
      <c r="A225" s="21"/>
      <c r="B225" s="86"/>
      <c r="C225" s="151"/>
      <c r="D225" s="151"/>
      <c r="E225" s="151"/>
      <c r="F225" s="151"/>
      <c r="G225" s="151"/>
      <c r="H225" s="151"/>
      <c r="I225" s="151"/>
      <c r="J225" s="151"/>
      <c r="K225" s="151"/>
      <c r="L225" s="151"/>
      <c r="M225" s="151"/>
      <c r="N225" s="151"/>
      <c r="O225" s="57"/>
      <c r="P225" s="21"/>
      <c r="Q225" s="180"/>
      <c r="R225" s="21"/>
      <c r="S225" s="181"/>
      <c r="T225" s="124"/>
    </row>
    <row r="226" spans="1:20" ht="20.25" customHeight="1" thickBot="1">
      <c r="A226" s="126"/>
      <c r="B226" s="125"/>
      <c r="C226" s="74"/>
      <c r="D226" s="19"/>
      <c r="E226" s="74"/>
      <c r="F226" s="74"/>
      <c r="G226" s="19"/>
      <c r="H226" s="19"/>
      <c r="I226" s="19"/>
      <c r="J226" s="19"/>
      <c r="K226" s="19"/>
      <c r="L226" s="19"/>
      <c r="M226" s="19"/>
      <c r="N226" s="151"/>
      <c r="O226" s="57"/>
      <c r="P226" s="40"/>
      <c r="Q226" s="40"/>
      <c r="R226" s="40"/>
      <c r="S226" s="40"/>
    </row>
    <row r="227" spans="1:20" ht="36.75" customHeight="1" thickBot="1">
      <c r="A227" s="126"/>
      <c r="B227" s="127"/>
      <c r="C227" s="74"/>
      <c r="D227" s="19"/>
      <c r="E227" s="74"/>
      <c r="F227" s="74"/>
      <c r="G227" s="19"/>
      <c r="H227" s="19"/>
      <c r="I227" s="19"/>
      <c r="J227" s="19"/>
      <c r="K227" s="19"/>
      <c r="L227" s="19"/>
      <c r="M227" s="19"/>
      <c r="N227" s="151"/>
      <c r="O227" s="123" t="s">
        <v>169</v>
      </c>
      <c r="P227" s="121" t="s">
        <v>117</v>
      </c>
      <c r="Q227" s="122">
        <f>Q4+Q24+Q32+Q66+Q74+Q81+Q100+Q106+Q111+Q116+Q129+Q134+Q144+Q155+Q161+Q191+Q215+Q223</f>
        <v>0</v>
      </c>
      <c r="R227" s="98" t="s">
        <v>117</v>
      </c>
      <c r="S227" s="198">
        <f>S4+S24+S32+S66+S74+S81+S100+S106+S111+S116+S129+S134+S144+S155+S161+S191+S215+S223</f>
        <v>0</v>
      </c>
      <c r="T227" s="118"/>
    </row>
    <row r="228" spans="1:20" ht="178.5" customHeight="1" thickBot="1">
      <c r="A228" s="128"/>
      <c r="B228" s="228" t="s">
        <v>284</v>
      </c>
      <c r="C228" s="223"/>
      <c r="D228" s="223"/>
      <c r="E228" s="223"/>
      <c r="F228" s="223"/>
      <c r="G228" s="223"/>
      <c r="H228" s="223"/>
      <c r="I228" s="223"/>
      <c r="J228" s="223"/>
      <c r="K228" s="223"/>
      <c r="L228" s="223"/>
      <c r="M228" s="223"/>
      <c r="N228" s="223"/>
      <c r="O228" s="224"/>
      <c r="P228" s="120"/>
      <c r="Q228" s="119"/>
      <c r="R228" s="92"/>
      <c r="S228" s="92"/>
    </row>
    <row r="229" spans="1:20" ht="33" customHeight="1" thickBot="1">
      <c r="A229" s="128"/>
      <c r="B229" s="229" t="s">
        <v>290</v>
      </c>
      <c r="C229" s="74"/>
      <c r="D229" s="19"/>
      <c r="E229" s="74"/>
      <c r="F229" s="74"/>
      <c r="G229" s="19"/>
      <c r="H229" s="19"/>
      <c r="I229" s="19"/>
      <c r="J229" s="19"/>
      <c r="K229" s="19"/>
      <c r="L229" s="19"/>
      <c r="M229" s="19"/>
      <c r="N229" s="151"/>
      <c r="O229" s="57"/>
      <c r="P229" s="91"/>
      <c r="Q229" s="92"/>
      <c r="R229" s="92"/>
      <c r="S229" s="92"/>
    </row>
    <row r="230" spans="1:20" ht="31.5" customHeight="1"/>
    <row r="231" spans="1:20" ht="33.75" customHeight="1"/>
    <row r="232" spans="1:20" ht="42" customHeight="1"/>
    <row r="233" spans="1:20" ht="35.25" customHeight="1"/>
    <row r="234" spans="1:20" ht="33.75" customHeight="1"/>
    <row r="235" spans="1:20" ht="28.5" customHeight="1"/>
    <row r="238" spans="1:20" ht="46.5" customHeight="1"/>
    <row r="239" spans="1:20" ht="36.75" customHeight="1"/>
    <row r="240" spans="1:20" ht="36.75" customHeight="1"/>
    <row r="241" ht="36.75" customHeight="1"/>
    <row r="242" ht="126" customHeight="1"/>
    <row r="243" ht="36.75" customHeight="1"/>
  </sheetData>
  <mergeCells count="25">
    <mergeCell ref="B228:O228"/>
    <mergeCell ref="O147:O154"/>
    <mergeCell ref="B156:S156"/>
    <mergeCell ref="B162:M162"/>
    <mergeCell ref="B216:J216"/>
    <mergeCell ref="B192:J192"/>
    <mergeCell ref="O164:O188"/>
    <mergeCell ref="B101:I101"/>
    <mergeCell ref="O37:O65"/>
    <mergeCell ref="B1:T1"/>
    <mergeCell ref="B6:G6"/>
    <mergeCell ref="B35:H35"/>
    <mergeCell ref="O8:O23"/>
    <mergeCell ref="O28:O31"/>
    <mergeCell ref="A32:O32"/>
    <mergeCell ref="B67:H67"/>
    <mergeCell ref="B77:K77"/>
    <mergeCell ref="B82:H82"/>
    <mergeCell ref="B145:I145"/>
    <mergeCell ref="B108:I108"/>
    <mergeCell ref="B117:U117"/>
    <mergeCell ref="B136:H136"/>
    <mergeCell ref="B112:H112"/>
    <mergeCell ref="B135:O135"/>
    <mergeCell ref="O132:O133"/>
  </mergeCells>
  <phoneticPr fontId="1" type="noConversion"/>
  <printOptions horizontalCentered="1" verticalCentered="1"/>
  <pageMargins left="0" right="0" top="0.19685039370078741" bottom="0.15748031496062992" header="0" footer="0"/>
  <pageSetup paperSize="8" scale="31" fitToHeight="0" orientation="landscape" r:id="rId1"/>
  <rowBreaks count="4" manualBreakCount="4">
    <brk id="33" max="16383" man="1"/>
    <brk id="161" max="16383" man="1"/>
    <brk id="191" max="16383" man="1"/>
    <brk id="2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testy 2021</vt: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2006-09-22T13:37:51Z</dcterms:created>
  <dcterms:modified xsi:type="dcterms:W3CDTF">2021-07-02T10:47:51Z</dcterms:modified>
</cp:coreProperties>
</file>