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</sheets>
  <externalReferences>
    <externalReference r:id="rId14"/>
    <externalReference r:id="rId15"/>
  </externalReferences>
  <definedNames>
    <definedName name="_xlnm.Print_Area" localSheetId="12">'Handel zagr. wg krajów '!#REF!</definedName>
  </definedNames>
  <calcPr calcId="145621"/>
</workbook>
</file>

<file path=xl/calcChain.xml><?xml version="1.0" encoding="utf-8"?>
<calcChain xmlns="http://schemas.openxmlformats.org/spreadsheetml/2006/main">
  <c r="Q52" i="14" l="1"/>
  <c r="P52" i="14"/>
  <c r="Q51" i="14"/>
  <c r="P51" i="14"/>
  <c r="Q50" i="14"/>
  <c r="P50" i="14"/>
  <c r="Q49" i="14"/>
  <c r="P49" i="14"/>
  <c r="Q48" i="14"/>
  <c r="P48" i="14"/>
  <c r="Q47" i="14"/>
  <c r="P47" i="14"/>
  <c r="Q16" i="14"/>
  <c r="P16" i="14"/>
  <c r="Q15" i="14"/>
  <c r="P15" i="14"/>
  <c r="Q14" i="14"/>
  <c r="P14" i="14"/>
  <c r="Q13" i="14"/>
  <c r="P13" i="14"/>
  <c r="Q12" i="14"/>
  <c r="P12" i="14"/>
  <c r="Q11" i="14"/>
  <c r="P11" i="14"/>
  <c r="Q40" i="14"/>
  <c r="P40" i="14"/>
  <c r="Q39" i="14"/>
  <c r="P39" i="14"/>
  <c r="Q38" i="14"/>
  <c r="P38" i="14"/>
  <c r="Q37" i="14"/>
  <c r="P37" i="14"/>
  <c r="Q36" i="14"/>
  <c r="P36" i="14"/>
  <c r="Q35" i="14"/>
  <c r="P35" i="14"/>
  <c r="P26" i="14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<sst xmlns="http://schemas.openxmlformats.org/spreadsheetml/2006/main" count="1705" uniqueCount="318">
  <si>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</si>
  <si>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</si>
  <si>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</si>
  <si>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</si>
  <si>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</si>
  <si>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</si>
  <si>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</si>
  <si>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</si>
  <si>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</si>
  <si>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</si>
  <si>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</si>
  <si>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</si>
  <si>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</si>
  <si>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</si>
  <si>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</si>
  <si>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</si>
  <si>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</si>
  <si>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</si>
  <si>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</si>
  <si>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</si>
  <si>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</si>
  <si>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</si>
  <si>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</si>
  <si>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</si>
  <si>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</si>
  <si>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</si>
  <si>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</si>
  <si>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</si>
  <si>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</si>
  <si>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</si>
  <si>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</si>
  <si>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</si>
  <si>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</si>
  <si>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</si>
  <si>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</si>
  <si>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</si>
  <si>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</si>
  <si>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</si>
  <si>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</si>
  <si>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</si>
  <si>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</si>
  <si>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</si>
  <si>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</si>
  <si>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</si>
  <si>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</si>
  <si>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</si>
  <si>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</si>
  <si>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</si>
  <si>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</si>
  <si>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</si>
  <si>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</si>
  <si>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</si>
  <si>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</si>
  <si>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</si>
  <si>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</si>
  <si>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</si>
  <si>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</si>
  <si>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</si>
  <si>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</si>
  <si>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</si>
  <si>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</si>
  <si>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</si>
  <si>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</si>
  <si>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</si>
  <si>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</si>
  <si>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</si>
  <si>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</si>
  <si>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</si>
  <si>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</si>
  <si>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</si>
  <si>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</si>
  <si>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</si>
  <si>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</si>
  <si>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</si>
  <si>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</si>
  <si>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</si>
  <si>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</si>
  <si>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</si>
  <si>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</si>
  <si>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</si>
  <si>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</si>
  <si>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</si>
  <si>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</si>
  <si>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</si>
  <si>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</si>
  <si>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</si>
  <si>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</si>
  <si>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</si>
  <si>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</si>
  <si>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</si>
  <si>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</si>
  <si>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</si>
  <si>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</si>
  <si>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</si>
  <si>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</si>
  <si>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</si>
  <si>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</si>
  <si>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</si>
  <si>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</si>
  <si>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</si>
  <si>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</si>
  <si>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</si>
  <si>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</si>
  <si>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</si>
  <si>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</si>
  <si>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</si>
  <si>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</si>
  <si>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</si>
  <si>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</si>
  <si>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</si>
  <si>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</si>
  <si>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</si>
  <si>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</si>
  <si>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</si>
  <si>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</si>
  <si>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</si>
  <si>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</si>
  <si>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</si>
  <si>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</si>
  <si>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</si>
  <si>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</si>
  <si>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</si>
  <si>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</si>
  <si>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</si>
  <si>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</si>
  <si>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</si>
  <si>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</si>
  <si>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</si>
  <si>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</si>
  <si>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</si>
  <si>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</si>
  <si>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</si>
  <si>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</si>
  <si>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</si>
  <si>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</si>
  <si>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</si>
  <si>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</si>
  <si>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</si>
  <si>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</si>
  <si>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</si>
  <si>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</si>
  <si>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</si>
  <si>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</si>
  <si>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</si>
  <si>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</si>
  <si>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</si>
  <si>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</si>
  <si>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</si>
  <si>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</si>
  <si>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</si>
  <si>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</si>
  <si>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</si>
  <si>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</si>
  <si>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</si>
  <si>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</si>
  <si>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</si>
  <si>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</si>
  <si>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 xml:space="preserve">Tygodn. zmiana </t>
  </si>
  <si>
    <t xml:space="preserve">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</si>
  <si>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</si>
  <si>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</si>
  <si>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</si>
  <si>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</si>
  <si>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</si>
  <si>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</si>
  <si>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</si>
  <si>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</si>
  <si>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</si>
  <si>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</si>
  <si>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</si>
  <si>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</si>
  <si>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</si>
  <si>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</si>
  <si>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</si>
  <si>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</si>
  <si>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</si>
  <si>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</si>
  <si>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</si>
  <si>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</si>
  <si>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</si>
  <si>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</si>
  <si>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</si>
  <si>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</si>
  <si>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</si>
  <si>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</si>
  <si>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</si>
  <si>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</si>
  <si>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</si>
  <si>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</si>
  <si>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</si>
  <si>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</si>
  <si>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</si>
  <si>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</si>
  <si>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</si>
  <si>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</si>
  <si>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</si>
  <si>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</si>
  <si>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</si>
  <si>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</si>
  <si>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</si>
  <si>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</si>
  <si>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</si>
  <si>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</si>
  <si>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</si>
  <si>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</si>
  <si>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</si>
  <si>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</si>
  <si>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</si>
  <si>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</si>
  <si>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</si>
  <si>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</si>
  <si>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</si>
  <si>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</si>
  <si>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</si>
  <si>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</si>
  <si>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</si>
  <si>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</si>
  <si>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</si>
  <si>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</si>
  <si>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</si>
  <si>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</si>
  <si>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</si>
  <si>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</si>
  <si>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</si>
  <si>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</si>
  <si>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Jemen</t>
  </si>
  <si>
    <t>Japonia</t>
  </si>
  <si>
    <t>tyg. zmiana kursu</t>
  </si>
  <si>
    <t>Pakistan</t>
  </si>
  <si>
    <t>Kuba</t>
  </si>
  <si>
    <t>Zmiana ceny [%] w 2019r. w stos. do lat: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</si>
  <si>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</si>
  <si>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</si>
  <si>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</si>
  <si>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</si>
  <si>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</si>
  <si>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</si>
  <si>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</si>
  <si>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</si>
  <si>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</si>
  <si>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</si>
  <si>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</si>
  <si>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</si>
  <si>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</si>
  <si>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</si>
  <si>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</si>
  <si>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</si>
  <si>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</si>
  <si>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</si>
  <si>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</si>
  <si>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</si>
  <si>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</si>
  <si>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</si>
  <si>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</si>
  <si>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</si>
  <si>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</si>
  <si>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</si>
  <si>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</si>
  <si>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</si>
  <si>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</si>
  <si>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</si>
  <si>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</si>
  <si>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</si>
  <si>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</si>
  <si>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 xml:space="preserve"> tydzień temu</t>
  </si>
  <si>
    <t>tygodnia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</si>
  <si>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</si>
  <si>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</si>
  <si>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</si>
  <si>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</si>
  <si>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</si>
  <si>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</si>
  <si>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</si>
  <si>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</si>
  <si>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</si>
  <si>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</si>
  <si>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</si>
  <si>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 xml:space="preserve">     MONITOROWANYCH W RAMACH ZSRIR w 2020r.</t>
  </si>
  <si>
    <t>Zjedn.Emiraty Arabskie</t>
  </si>
  <si>
    <t>Niger</t>
  </si>
  <si>
    <t>Mołdowa</t>
  </si>
  <si>
    <t>Maroko</t>
  </si>
  <si>
    <t>Ghana</t>
  </si>
  <si>
    <t>UE bez UK</t>
  </si>
  <si>
    <t>Wydział Informacji Rynkowej</t>
  </si>
  <si>
    <t>Ministerstwo Rolnictwa i Rozwoju Wsi, Departament Przetwórstwa i Rynków Rolnych.</t>
  </si>
  <si>
    <t>Departament Przetwórstwa i Rynków Rolnych.</t>
  </si>
  <si>
    <t>Katar</t>
  </si>
  <si>
    <t>Wietnam</t>
  </si>
  <si>
    <t>Afganistan</t>
  </si>
  <si>
    <t>I-20</t>
  </si>
  <si>
    <t>marzec</t>
  </si>
  <si>
    <t>OKRES: I.2017 - IV.2020   (ceny bez VAT)</t>
  </si>
  <si>
    <t>III-2020</t>
  </si>
  <si>
    <t>III-2019</t>
  </si>
  <si>
    <t>I-III 2019r.*</t>
  </si>
  <si>
    <t>I-III 2020r.*</t>
  </si>
  <si>
    <t>Handel zagraniczny produktami mlecznymi w okresie I - III  2020r. - dane wstępne</t>
  </si>
  <si>
    <t>I - III 2019r</t>
  </si>
  <si>
    <t>I - III 2020r</t>
  </si>
  <si>
    <t>Meksyk</t>
  </si>
  <si>
    <t>Jordania</t>
  </si>
  <si>
    <t>Turcja</t>
  </si>
  <si>
    <t>kwiecień</t>
  </si>
  <si>
    <t>kwiecień 2020</t>
  </si>
  <si>
    <t>kwiecień 2019</t>
  </si>
  <si>
    <t>kwiecień 2018</t>
  </si>
  <si>
    <r>
      <t>Mleko surowe</t>
    </r>
    <r>
      <rPr>
        <b/>
        <sz val="11"/>
        <rFont val="Times New Roman"/>
        <family val="1"/>
        <charset val="238"/>
      </rPr>
      <t xml:space="preserve"> skup     kwiecień 20</t>
    </r>
  </si>
  <si>
    <t>2020-05-31</t>
  </si>
  <si>
    <t>1EUR=4,4529</t>
  </si>
  <si>
    <t>NR 23/2020</t>
  </si>
  <si>
    <t>12 czerwca 2020r.</t>
  </si>
  <si>
    <t>Notowania z okresu: 01-07.06.2020r.</t>
  </si>
  <si>
    <t>Ceny sprzedaży NETTO (bez VAT) wybranych produktów mleczarskich za okres: 01-07.06.2020r.</t>
  </si>
  <si>
    <t>2020-06-07</t>
  </si>
  <si>
    <t>Ceny sprzedaży NETTO (bez VAT) wybranych produktów mleczarskich za okres: 01-07.05.2020r.</t>
  </si>
  <si>
    <t>1EUR=4,4241</t>
  </si>
  <si>
    <t>aktualna   01-07.06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</si>
</sst>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  <numFmt numFmtId="171" formatCode="0.000"/>
  </numFmts>
  <fonts count="112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b/>
      <sz val="10"/>
      <color rgb="FFC00000"/>
      <name val="Arial CE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3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7" borderId="1" applyNumberFormat="0" applyAlignment="0" applyProtection="0"/>
    <xf numFmtId="0" fontId="66" fillId="20" borderId="2" applyNumberFormat="0" applyAlignment="0" applyProtection="0"/>
    <xf numFmtId="0" fontId="67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8" fillId="0" borderId="3" applyNumberFormat="0" applyFill="0" applyAlignment="0" applyProtection="0"/>
    <xf numFmtId="0" fontId="69" fillId="21" borderId="4" applyNumberFormat="0" applyAlignment="0" applyProtection="0"/>
    <xf numFmtId="0" fontId="70" fillId="0" borderId="5" applyNumberFormat="0" applyFill="0" applyAlignment="0" applyProtection="0"/>
    <xf numFmtId="0" fontId="71" fillId="0" borderId="6" applyNumberFormat="0" applyFill="0" applyAlignment="0" applyProtection="0"/>
    <xf numFmtId="0" fontId="72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73" fillId="22" borderId="0" applyNumberFormat="0" applyBorder="0" applyAlignment="0" applyProtection="0"/>
    <xf numFmtId="0" fontId="50" fillId="0" borderId="0"/>
    <xf numFmtId="0" fontId="8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74" fillId="20" borderId="1" applyNumberFormat="0" applyAlignment="0" applyProtection="0"/>
    <xf numFmtId="0" fontId="75" fillId="0" borderId="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23" borderId="9" applyNumberFormat="0" applyFont="0" applyAlignment="0" applyProtection="0"/>
    <xf numFmtId="0" fontId="79" fillId="3" borderId="0" applyNumberFormat="0" applyBorder="0" applyAlignment="0" applyProtection="0"/>
    <xf numFmtId="0" fontId="1" fillId="0" borderId="0"/>
    <xf numFmtId="0" fontId="86" fillId="0" borderId="0"/>
    <xf numFmtId="0" fontId="80" fillId="0" borderId="0"/>
    <xf numFmtId="0" fontId="50" fillId="0" borderId="0"/>
  </cellStyleXfs>
  <cellXfs count="586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8" fillId="0" borderId="17" xfId="0" applyFont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2" xfId="0" applyNumberFormat="1" applyFont="1" applyBorder="1" applyAlignment="1">
      <alignment horizontal="centerContinuous" vertical="center" wrapText="1"/>
    </xf>
    <xf numFmtId="166" fontId="20" fillId="0" borderId="43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1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5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0" xfId="0" applyFont="1" applyBorder="1" applyAlignment="1">
      <alignment horizontal="centerContinuous"/>
    </xf>
    <xf numFmtId="0" fontId="0" fillId="0" borderId="46" xfId="0" applyBorder="1"/>
    <xf numFmtId="0" fontId="29" fillId="0" borderId="0" xfId="0" applyFont="1"/>
    <xf numFmtId="0" fontId="8" fillId="0" borderId="21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0" fillId="26" borderId="48" xfId="0" applyFill="1" applyBorder="1"/>
    <xf numFmtId="0" fontId="0" fillId="0" borderId="0" xfId="0" applyFill="1"/>
    <xf numFmtId="0" fontId="32" fillId="0" borderId="0" xfId="0" applyFont="1"/>
    <xf numFmtId="0" fontId="9" fillId="0" borderId="49" xfId="0" applyFont="1" applyBorder="1"/>
    <xf numFmtId="0" fontId="7" fillId="0" borderId="50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51" xfId="0" applyFont="1" applyBorder="1" applyAlignment="1">
      <alignment horizontal="centerContinuous" vertical="center"/>
    </xf>
    <xf numFmtId="0" fontId="7" fillId="0" borderId="52" xfId="0" applyFont="1" applyBorder="1" applyAlignment="1">
      <alignment horizontal="center"/>
    </xf>
    <xf numFmtId="0" fontId="9" fillId="0" borderId="44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14" fillId="0" borderId="54" xfId="0" applyFont="1" applyBorder="1" applyAlignment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169" fontId="14" fillId="0" borderId="56" xfId="0" applyNumberFormat="1" applyFont="1" applyBorder="1"/>
    <xf numFmtId="169" fontId="14" fillId="24" borderId="56" xfId="0" applyNumberFormat="1" applyFont="1" applyFill="1" applyBorder="1"/>
    <xf numFmtId="0" fontId="37" fillId="0" borderId="48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28" fillId="0" borderId="48" xfId="0" applyFont="1" applyBorder="1" applyAlignment="1">
      <alignment horizontal="center"/>
    </xf>
    <xf numFmtId="0" fontId="19" fillId="0" borderId="10" xfId="0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0" fontId="27" fillId="0" borderId="30" xfId="0" applyFont="1" applyBorder="1" applyAlignment="1">
      <alignment horizontal="centerContinuous"/>
    </xf>
    <xf numFmtId="0" fontId="43" fillId="0" borderId="20" xfId="0" applyFont="1" applyFill="1" applyBorder="1" applyAlignment="1">
      <alignment horizontal="center" wrapText="1"/>
    </xf>
    <xf numFmtId="0" fontId="33" fillId="0" borderId="48" xfId="0" applyFont="1" applyFill="1" applyBorder="1" applyAlignment="1">
      <alignment horizontal="centerContinuous" wrapText="1"/>
    </xf>
    <xf numFmtId="0" fontId="33" fillId="0" borderId="43" xfId="0" applyFont="1" applyFill="1" applyBorder="1" applyAlignment="1">
      <alignment horizontal="centerContinuous" wrapText="1"/>
    </xf>
    <xf numFmtId="0" fontId="43" fillId="0" borderId="18" xfId="0" applyFont="1" applyFill="1" applyBorder="1" applyAlignment="1">
      <alignment horizontal="center" vertical="center" wrapText="1"/>
    </xf>
    <xf numFmtId="0" fontId="33" fillId="24" borderId="21" xfId="0" applyFont="1" applyFill="1" applyBorder="1" applyAlignment="1">
      <alignment horizontal="center" vertical="center" wrapText="1"/>
    </xf>
    <xf numFmtId="0" fontId="33" fillId="25" borderId="38" xfId="0" applyFont="1" applyFill="1" applyBorder="1" applyAlignment="1">
      <alignment horizontal="center" vertical="center" wrapText="1"/>
    </xf>
    <xf numFmtId="0" fontId="44" fillId="0" borderId="48" xfId="0" applyFont="1" applyFill="1" applyBorder="1" applyAlignment="1">
      <alignment horizontal="center" wrapText="1"/>
    </xf>
    <xf numFmtId="0" fontId="46" fillId="0" borderId="45" xfId="0" applyFont="1" applyBorder="1" applyAlignment="1">
      <alignment horizontal="center"/>
    </xf>
    <xf numFmtId="0" fontId="46" fillId="24" borderId="45" xfId="0" applyFont="1" applyFill="1" applyBorder="1" applyAlignment="1">
      <alignment horizontal="center"/>
    </xf>
    <xf numFmtId="0" fontId="46" fillId="24" borderId="57" xfId="0" applyFont="1" applyFill="1" applyBorder="1" applyAlignment="1">
      <alignment horizontal="center"/>
    </xf>
    <xf numFmtId="0" fontId="46" fillId="24" borderId="33" xfId="0" applyFont="1" applyFill="1" applyBorder="1" applyAlignment="1">
      <alignment horizontal="center"/>
    </xf>
    <xf numFmtId="0" fontId="47" fillId="0" borderId="0" xfId="0" applyFont="1"/>
    <xf numFmtId="0" fontId="1" fillId="0" borderId="0" xfId="40"/>
    <xf numFmtId="170" fontId="31" fillId="26" borderId="19" xfId="0" applyNumberFormat="1" applyFont="1" applyFill="1" applyBorder="1" applyAlignment="1">
      <alignment horizontal="center" vertical="center"/>
    </xf>
    <xf numFmtId="164" fontId="21" fillId="25" borderId="36" xfId="0" applyNumberFormat="1" applyFont="1" applyFill="1" applyBorder="1" applyAlignment="1">
      <alignment vertical="center" wrapText="1"/>
    </xf>
    <xf numFmtId="164" fontId="21" fillId="25" borderId="41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1" fillId="0" borderId="0" xfId="0" applyFont="1"/>
    <xf numFmtId="0" fontId="8" fillId="0" borderId="62" xfId="0" applyFont="1" applyFill="1" applyBorder="1" applyAlignment="1">
      <alignment horizontal="centerContinuous" vertical="center" wrapText="1"/>
    </xf>
    <xf numFmtId="0" fontId="8" fillId="0" borderId="20" xfId="0" applyFont="1" applyFill="1" applyBorder="1" applyAlignment="1">
      <alignment horizontal="center" wrapText="1"/>
    </xf>
    <xf numFmtId="0" fontId="53" fillId="0" borderId="0" xfId="0" applyFont="1"/>
    <xf numFmtId="166" fontId="20" fillId="0" borderId="43" xfId="0" applyNumberFormat="1" applyFont="1" applyBorder="1" applyAlignment="1">
      <alignment horizontal="center" vertical="center" wrapText="1"/>
    </xf>
    <xf numFmtId="0" fontId="0" fillId="0" borderId="48" xfId="0" applyBorder="1"/>
    <xf numFmtId="0" fontId="0" fillId="0" borderId="0" xfId="0" applyAlignment="1">
      <alignment horizontal="left"/>
    </xf>
    <xf numFmtId="166" fontId="20" fillId="0" borderId="43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6" fillId="0" borderId="45" xfId="0" applyFont="1" applyFill="1" applyBorder="1" applyAlignment="1">
      <alignment horizontal="center"/>
    </xf>
    <xf numFmtId="0" fontId="46" fillId="0" borderId="32" xfId="0" applyFont="1" applyFill="1" applyBorder="1" applyAlignment="1">
      <alignment horizontal="center"/>
    </xf>
    <xf numFmtId="169" fontId="14" fillId="0" borderId="55" xfId="0" applyNumberFormat="1" applyFont="1" applyFill="1" applyBorder="1"/>
    <xf numFmtId="169" fontId="14" fillId="0" borderId="63" xfId="0" applyNumberFormat="1" applyFont="1" applyFill="1" applyBorder="1"/>
    <xf numFmtId="169" fontId="14" fillId="24" borderId="64" xfId="0" applyNumberFormat="1" applyFont="1" applyFill="1" applyBorder="1"/>
    <xf numFmtId="169" fontId="14" fillId="0" borderId="56" xfId="0" applyNumberFormat="1" applyFont="1" applyFill="1" applyBorder="1"/>
    <xf numFmtId="169" fontId="14" fillId="0" borderId="65" xfId="0" applyNumberFormat="1" applyFont="1" applyFill="1" applyBorder="1"/>
    <xf numFmtId="169" fontId="14" fillId="24" borderId="66" xfId="0" applyNumberFormat="1" applyFont="1" applyFill="1" applyBorder="1"/>
    <xf numFmtId="0" fontId="9" fillId="0" borderId="49" xfId="0" applyFont="1" applyBorder="1" applyAlignment="1">
      <alignment wrapText="1"/>
    </xf>
    <xf numFmtId="0" fontId="7" fillId="0" borderId="52" xfId="0" applyFont="1" applyBorder="1" applyAlignment="1">
      <alignment horizontal="center" wrapText="1"/>
    </xf>
    <xf numFmtId="0" fontId="14" fillId="0" borderId="54" xfId="0" applyFont="1" applyBorder="1" applyAlignment="1">
      <alignment wrapText="1"/>
    </xf>
    <xf numFmtId="0" fontId="55" fillId="0" borderId="0" xfId="40" applyFont="1"/>
    <xf numFmtId="0" fontId="56" fillId="0" borderId="0" xfId="40" applyFont="1"/>
    <xf numFmtId="0" fontId="57" fillId="0" borderId="47" xfId="40" applyFont="1" applyBorder="1" applyAlignment="1">
      <alignment horizontal="centerContinuous"/>
    </xf>
    <xf numFmtId="0" fontId="57" fillId="0" borderId="62" xfId="40" applyFont="1" applyBorder="1" applyAlignment="1">
      <alignment horizontal="centerContinuous"/>
    </xf>
    <xf numFmtId="0" fontId="57" fillId="0" borderId="59" xfId="40" applyFont="1" applyBorder="1" applyAlignment="1">
      <alignment horizontal="centerContinuous"/>
    </xf>
    <xf numFmtId="0" fontId="18" fillId="0" borderId="0" xfId="40" applyFont="1"/>
    <xf numFmtId="0" fontId="58" fillId="0" borderId="71" xfId="40" applyFont="1" applyBorder="1" applyAlignment="1">
      <alignment horizontal="center" vertical="center"/>
    </xf>
    <xf numFmtId="0" fontId="58" fillId="0" borderId="72" xfId="40" applyFont="1" applyFill="1" applyBorder="1" applyAlignment="1">
      <alignment horizontal="center" vertical="center" wrapText="1"/>
    </xf>
    <xf numFmtId="0" fontId="58" fillId="24" borderId="73" xfId="40" applyFont="1" applyFill="1" applyBorder="1" applyAlignment="1">
      <alignment horizontal="center" vertical="center" wrapText="1"/>
    </xf>
    <xf numFmtId="0" fontId="58" fillId="0" borderId="74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9" xfId="0" applyNumberFormat="1" applyFont="1" applyFill="1" applyBorder="1"/>
    <xf numFmtId="169" fontId="36" fillId="24" borderId="80" xfId="0" applyNumberFormat="1" applyFont="1" applyFill="1" applyBorder="1"/>
    <xf numFmtId="169" fontId="14" fillId="0" borderId="0" xfId="0" applyNumberFormat="1" applyFont="1" applyFill="1" applyBorder="1"/>
    <xf numFmtId="169" fontId="38" fillId="24" borderId="64" xfId="0" applyNumberFormat="1" applyFont="1" applyFill="1" applyBorder="1"/>
    <xf numFmtId="169" fontId="38" fillId="24" borderId="66" xfId="0" applyNumberFormat="1" applyFont="1" applyFill="1" applyBorder="1"/>
    <xf numFmtId="169" fontId="14" fillId="0" borderId="63" xfId="0" applyNumberFormat="1" applyFont="1" applyBorder="1"/>
    <xf numFmtId="169" fontId="14" fillId="0" borderId="65" xfId="0" applyNumberFormat="1" applyFont="1" applyBorder="1"/>
    <xf numFmtId="169" fontId="36" fillId="24" borderId="81" xfId="0" applyNumberFormat="1" applyFont="1" applyFill="1" applyBorder="1"/>
    <xf numFmtId="169" fontId="36" fillId="0" borderId="81" xfId="0" applyNumberFormat="1" applyFont="1" applyFill="1" applyBorder="1"/>
    <xf numFmtId="169" fontId="36" fillId="0" borderId="81" xfId="0" applyNumberFormat="1" applyFont="1" applyBorder="1"/>
    <xf numFmtId="0" fontId="59" fillId="0" borderId="0" xfId="0" applyFont="1" applyFill="1"/>
    <xf numFmtId="0" fontId="60" fillId="0" borderId="0" xfId="0" applyFont="1"/>
    <xf numFmtId="169" fontId="38" fillId="0" borderId="85" xfId="0" applyNumberFormat="1" applyFont="1" applyBorder="1"/>
    <xf numFmtId="169" fontId="0" fillId="0" borderId="0" xfId="0" applyNumberFormat="1" applyFill="1"/>
    <xf numFmtId="0" fontId="61" fillId="0" borderId="0" xfId="0" applyFont="1"/>
    <xf numFmtId="0" fontId="62" fillId="0" borderId="0" xfId="0" applyFont="1"/>
    <xf numFmtId="0" fontId="46" fillId="0" borderId="37" xfId="0" applyFont="1" applyFill="1" applyBorder="1" applyAlignment="1">
      <alignment horizontal="center"/>
    </xf>
    <xf numFmtId="0" fontId="46" fillId="24" borderId="37" xfId="0" applyFont="1" applyFill="1" applyBorder="1" applyAlignment="1">
      <alignment horizontal="center"/>
    </xf>
    <xf numFmtId="169" fontId="36" fillId="24" borderId="86" xfId="0" applyNumberFormat="1" applyFont="1" applyFill="1" applyBorder="1"/>
    <xf numFmtId="0" fontId="46" fillId="0" borderId="37" xfId="0" applyFont="1" applyBorder="1" applyAlignment="1">
      <alignment horizontal="center"/>
    </xf>
    <xf numFmtId="0" fontId="46" fillId="24" borderId="87" xfId="0" applyFont="1" applyFill="1" applyBorder="1" applyAlignment="1">
      <alignment horizontal="center"/>
    </xf>
    <xf numFmtId="169" fontId="31" fillId="0" borderId="81" xfId="0" applyNumberFormat="1" applyFont="1" applyFill="1" applyBorder="1"/>
    <xf numFmtId="169" fontId="31" fillId="24" borderId="81" xfId="0" applyNumberFormat="1" applyFont="1" applyFill="1" applyBorder="1"/>
    <xf numFmtId="0" fontId="18" fillId="0" borderId="47" xfId="0" applyFont="1" applyFill="1" applyBorder="1" applyAlignment="1">
      <alignment horizontal="center" vertical="center" wrapText="1"/>
    </xf>
    <xf numFmtId="2" fontId="8" fillId="0" borderId="48" xfId="0" applyNumberFormat="1" applyFont="1" applyFill="1" applyBorder="1" applyAlignment="1">
      <alignment horizontal="center" vertical="center" wrapText="1"/>
    </xf>
    <xf numFmtId="169" fontId="36" fillId="0" borderId="92" xfId="0" applyNumberFormat="1" applyFont="1" applyBorder="1"/>
    <xf numFmtId="0" fontId="46" fillId="0" borderId="60" xfId="0" applyFont="1" applyBorder="1" applyAlignment="1">
      <alignment horizontal="center"/>
    </xf>
    <xf numFmtId="169" fontId="36" fillId="0" borderId="79" xfId="0" applyNumberFormat="1" applyFont="1" applyBorder="1"/>
    <xf numFmtId="0" fontId="46" fillId="0" borderId="32" xfId="0" applyFont="1" applyBorder="1" applyAlignment="1">
      <alignment horizontal="center"/>
    </xf>
    <xf numFmtId="169" fontId="36" fillId="24" borderId="98" xfId="0" applyNumberFormat="1" applyFont="1" applyFill="1" applyBorder="1"/>
    <xf numFmtId="0" fontId="36" fillId="0" borderId="99" xfId="0" applyFont="1" applyBorder="1" applyAlignment="1">
      <alignment horizontal="centerContinuous" wrapText="1"/>
    </xf>
    <xf numFmtId="169" fontId="36" fillId="24" borderId="99" xfId="0" applyNumberFormat="1" applyFont="1" applyFill="1" applyBorder="1"/>
    <xf numFmtId="169" fontId="14" fillId="24" borderId="100" xfId="0" applyNumberFormat="1" applyFont="1" applyFill="1" applyBorder="1"/>
    <xf numFmtId="169" fontId="14" fillId="24" borderId="101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4" xfId="0" quotePrefix="1" applyFont="1" applyBorder="1" applyAlignment="1">
      <alignment horizontal="center" vertical="center" wrapText="1"/>
    </xf>
    <xf numFmtId="10" fontId="16" fillId="0" borderId="94" xfId="0" quotePrefix="1" applyNumberFormat="1" applyFont="1" applyBorder="1" applyAlignment="1">
      <alignment horizontal="center" vertical="center" wrapText="1"/>
    </xf>
    <xf numFmtId="10" fontId="16" fillId="0" borderId="89" xfId="0" quotePrefix="1" applyNumberFormat="1" applyFont="1" applyBorder="1" applyAlignment="1">
      <alignment horizontal="center" vertical="center" wrapText="1"/>
    </xf>
    <xf numFmtId="0" fontId="16" fillId="0" borderId="8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90" xfId="0" applyFont="1" applyBorder="1" applyAlignment="1">
      <alignment vertical="center" wrapText="1"/>
    </xf>
    <xf numFmtId="0" fontId="28" fillId="0" borderId="48" xfId="0" applyFont="1" applyBorder="1" applyAlignment="1">
      <alignment vertical="center" wrapText="1"/>
    </xf>
    <xf numFmtId="0" fontId="14" fillId="0" borderId="100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100" xfId="38" applyNumberFormat="1" applyFont="1" applyFill="1" applyBorder="1"/>
    <xf numFmtId="169" fontId="38" fillId="0" borderId="55" xfId="38" applyNumberFormat="1" applyFont="1" applyBorder="1"/>
    <xf numFmtId="169" fontId="38" fillId="24" borderId="64" xfId="38" applyNumberFormat="1" applyFont="1" applyFill="1" applyBorder="1"/>
    <xf numFmtId="0" fontId="14" fillId="0" borderId="100" xfId="0" applyFont="1" applyBorder="1"/>
    <xf numFmtId="0" fontId="14" fillId="0" borderId="101" xfId="0" applyFont="1" applyBorder="1"/>
    <xf numFmtId="0" fontId="14" fillId="0" borderId="101" xfId="38" applyFont="1" applyBorder="1"/>
    <xf numFmtId="169" fontId="14" fillId="0" borderId="56" xfId="38" applyNumberFormat="1" applyFont="1" applyBorder="1"/>
    <xf numFmtId="169" fontId="14" fillId="24" borderId="56" xfId="38" applyNumberFormat="1" applyFont="1" applyFill="1" applyBorder="1"/>
    <xf numFmtId="169" fontId="14" fillId="24" borderId="101" xfId="38" applyNumberFormat="1" applyFont="1" applyFill="1" applyBorder="1"/>
    <xf numFmtId="169" fontId="38" fillId="0" borderId="56" xfId="38" applyNumberFormat="1" applyFont="1" applyBorder="1"/>
    <xf numFmtId="169" fontId="38" fillId="24" borderId="66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3" xfId="0" applyFont="1" applyBorder="1" applyAlignment="1">
      <alignment horizontal="centerContinuous" wrapText="1"/>
    </xf>
    <xf numFmtId="0" fontId="30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0" fillId="0" borderId="0" xfId="37"/>
    <xf numFmtId="0" fontId="80" fillId="0" borderId="0" xfId="37" applyBorder="1"/>
    <xf numFmtId="0" fontId="3" fillId="0" borderId="82" xfId="0" applyFont="1" applyFill="1" applyBorder="1" applyAlignment="1" applyProtection="1">
      <alignment horizontal="center" vertical="top" wrapText="1"/>
      <protection locked="0"/>
    </xf>
    <xf numFmtId="0" fontId="3" fillId="25" borderId="82" xfId="0" applyFont="1" applyFill="1" applyBorder="1" applyAlignment="1" applyProtection="1">
      <alignment horizontal="center" vertical="top" wrapText="1"/>
      <protection locked="0"/>
    </xf>
    <xf numFmtId="0" fontId="3" fillId="0" borderId="46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8" fillId="0" borderId="48" xfId="0" applyFont="1" applyFill="1" applyBorder="1" applyAlignment="1">
      <alignment horizontal="center" vertical="center" wrapText="1"/>
    </xf>
    <xf numFmtId="165" fontId="51" fillId="26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6" xfId="0" applyNumberFormat="1" applyFont="1" applyFill="1" applyBorder="1" applyAlignment="1" applyProtection="1">
      <alignment horizontal="right" vertical="center" wrapText="1"/>
      <protection locked="0"/>
    </xf>
    <xf numFmtId="0" fontId="82" fillId="0" borderId="0" xfId="0" applyFont="1"/>
    <xf numFmtId="0" fontId="52" fillId="0" borderId="0" xfId="0" applyFont="1"/>
    <xf numFmtId="169" fontId="14" fillId="0" borderId="63" xfId="38" applyNumberFormat="1" applyFont="1" applyBorder="1"/>
    <xf numFmtId="169" fontId="14" fillId="0" borderId="65" xfId="38" applyNumberFormat="1" applyFont="1" applyBorder="1"/>
    <xf numFmtId="49" fontId="14" fillId="0" borderId="104" xfId="0" applyNumberFormat="1" applyFont="1" applyBorder="1"/>
    <xf numFmtId="0" fontId="0" fillId="0" borderId="103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6" xfId="0" applyNumberFormat="1" applyFont="1" applyBorder="1" applyAlignment="1"/>
    <xf numFmtId="49" fontId="14" fillId="0" borderId="63" xfId="0" applyNumberFormat="1" applyFont="1" applyBorder="1"/>
    <xf numFmtId="49" fontId="14" fillId="0" borderId="65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3" xfId="38" applyNumberFormat="1" applyFont="1" applyBorder="1"/>
    <xf numFmtId="49" fontId="14" fillId="0" borderId="65" xfId="38" applyNumberFormat="1" applyFont="1" applyBorder="1"/>
    <xf numFmtId="168" fontId="81" fillId="0" borderId="82" xfId="0" applyNumberFormat="1" applyFont="1" applyFill="1" applyBorder="1" applyAlignment="1">
      <alignment horizontal="center" vertical="center" wrapText="1"/>
    </xf>
    <xf numFmtId="168" fontId="8" fillId="0" borderId="82" xfId="0" applyNumberFormat="1" applyFont="1" applyFill="1" applyBorder="1" applyAlignment="1">
      <alignment horizontal="center" vertical="center" wrapText="1"/>
    </xf>
    <xf numFmtId="0" fontId="83" fillId="0" borderId="50" xfId="0" applyFont="1" applyBorder="1" applyAlignment="1">
      <alignment horizontal="centerContinuous"/>
    </xf>
    <xf numFmtId="0" fontId="84" fillId="0" borderId="50" xfId="0" applyFont="1" applyBorder="1" applyAlignment="1">
      <alignment horizontal="centerContinuous"/>
    </xf>
    <xf numFmtId="0" fontId="8" fillId="0" borderId="34" xfId="0" applyFont="1" applyBorder="1" applyAlignment="1">
      <alignment horizontal="centerContinuous"/>
    </xf>
    <xf numFmtId="0" fontId="83" fillId="0" borderId="44" xfId="0" applyFont="1" applyBorder="1" applyAlignment="1">
      <alignment horizontal="centerContinuous" vertical="center" wrapText="1"/>
    </xf>
    <xf numFmtId="164" fontId="38" fillId="0" borderId="0" xfId="0" applyNumberFormat="1" applyFont="1" applyFill="1" applyBorder="1"/>
    <xf numFmtId="0" fontId="0" fillId="0" borderId="59" xfId="0" applyBorder="1"/>
    <xf numFmtId="0" fontId="0" fillId="0" borderId="20" xfId="0" applyBorder="1"/>
    <xf numFmtId="0" fontId="0" fillId="0" borderId="30" xfId="0" applyBorder="1"/>
    <xf numFmtId="0" fontId="0" fillId="0" borderId="21" xfId="0" applyBorder="1"/>
    <xf numFmtId="0" fontId="0" fillId="0" borderId="31" xfId="0" applyBorder="1"/>
    <xf numFmtId="0" fontId="85" fillId="0" borderId="31" xfId="0" applyFont="1" applyBorder="1"/>
    <xf numFmtId="16" fontId="26" fillId="24" borderId="44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4" fillId="0" borderId="20" xfId="0" applyFont="1" applyBorder="1" applyAlignment="1">
      <alignment horizontal="center" wrapText="1"/>
    </xf>
    <xf numFmtId="0" fontId="88" fillId="0" borderId="48" xfId="0" applyFont="1" applyFill="1" applyBorder="1" applyAlignment="1">
      <alignment horizontal="center" wrapText="1"/>
    </xf>
    <xf numFmtId="0" fontId="87" fillId="0" borderId="0" xfId="37" applyFont="1"/>
    <xf numFmtId="169" fontId="14" fillId="24" borderId="85" xfId="38" applyNumberFormat="1" applyFont="1" applyFill="1" applyBorder="1"/>
    <xf numFmtId="169" fontId="14" fillId="24" borderId="106" xfId="38" applyNumberFormat="1" applyFont="1" applyFill="1" applyBorder="1"/>
    <xf numFmtId="169" fontId="36" fillId="0" borderId="107" xfId="0" applyNumberFormat="1" applyFont="1" applyBorder="1"/>
    <xf numFmtId="169" fontId="38" fillId="0" borderId="108" xfId="38" applyNumberFormat="1" applyFont="1" applyBorder="1"/>
    <xf numFmtId="169" fontId="38" fillId="0" borderId="109" xfId="38" applyNumberFormat="1" applyFont="1" applyBorder="1"/>
    <xf numFmtId="169" fontId="14" fillId="24" borderId="85" xfId="0" applyNumberFormat="1" applyFont="1" applyFill="1" applyBorder="1"/>
    <xf numFmtId="169" fontId="14" fillId="24" borderId="106" xfId="0" applyNumberFormat="1" applyFont="1" applyFill="1" applyBorder="1"/>
    <xf numFmtId="169" fontId="38" fillId="0" borderId="108" xfId="0" applyNumberFormat="1" applyFont="1" applyBorder="1"/>
    <xf numFmtId="169" fontId="38" fillId="0" borderId="109" xfId="0" applyNumberFormat="1" applyFont="1" applyBorder="1"/>
    <xf numFmtId="0" fontId="84" fillId="0" borderId="30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90" fillId="0" borderId="0" xfId="0" applyFont="1"/>
    <xf numFmtId="0" fontId="8" fillId="0" borderId="59" xfId="0" applyFont="1" applyBorder="1" applyAlignment="1">
      <alignment horizontal="centerContinuous" vertical="center" wrapText="1"/>
    </xf>
    <xf numFmtId="0" fontId="36" fillId="0" borderId="86" xfId="0" applyFont="1" applyBorder="1" applyAlignment="1">
      <alignment horizontal="centerContinuous"/>
    </xf>
    <xf numFmtId="0" fontId="14" fillId="0" borderId="85" xfId="38" applyFont="1" applyBorder="1"/>
    <xf numFmtId="0" fontId="14" fillId="0" borderId="106" xfId="38" applyFont="1" applyBorder="1"/>
    <xf numFmtId="169" fontId="14" fillId="0" borderId="108" xfId="38" applyNumberFormat="1" applyFont="1" applyBorder="1"/>
    <xf numFmtId="169" fontId="14" fillId="0" borderId="109" xfId="38" applyNumberFormat="1" applyFont="1" applyBorder="1"/>
    <xf numFmtId="0" fontId="46" fillId="0" borderId="60" xfId="0" applyFont="1" applyFill="1" applyBorder="1" applyAlignment="1">
      <alignment horizontal="center"/>
    </xf>
    <xf numFmtId="0" fontId="46" fillId="24" borderId="41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1" fillId="0" borderId="48" xfId="40" applyFont="1" applyBorder="1" applyAlignment="1">
      <alignment vertical="center"/>
    </xf>
    <xf numFmtId="3" fontId="51" fillId="0" borderId="17" xfId="39" applyNumberFormat="1" applyFont="1" applyBorder="1"/>
    <xf numFmtId="3" fontId="51" fillId="24" borderId="62" xfId="39" applyNumberFormat="1" applyFont="1" applyFill="1" applyBorder="1"/>
    <xf numFmtId="3" fontId="51" fillId="0" borderId="43" xfId="39" applyNumberFormat="1" applyFont="1" applyBorder="1"/>
    <xf numFmtId="0" fontId="51" fillId="0" borderId="16" xfId="40" applyFont="1" applyBorder="1" applyAlignment="1">
      <alignment vertical="center"/>
    </xf>
    <xf numFmtId="3" fontId="51" fillId="0" borderId="58" xfId="39" applyNumberFormat="1" applyFont="1" applyBorder="1"/>
    <xf numFmtId="3" fontId="51" fillId="24" borderId="42" xfId="39" applyNumberFormat="1" applyFont="1" applyFill="1" applyBorder="1"/>
    <xf numFmtId="4" fontId="3" fillId="0" borderId="26" xfId="39" applyNumberFormat="1" applyFont="1" applyBorder="1"/>
    <xf numFmtId="3" fontId="3" fillId="0" borderId="75" xfId="40" applyNumberFormat="1" applyFont="1" applyBorder="1"/>
    <xf numFmtId="3" fontId="3" fillId="24" borderId="75" xfId="40" applyNumberFormat="1" applyFont="1" applyFill="1" applyBorder="1"/>
    <xf numFmtId="4" fontId="3" fillId="0" borderId="75" xfId="39" applyNumberFormat="1" applyFont="1" applyBorder="1"/>
    <xf numFmtId="3" fontId="3" fillId="0" borderId="75" xfId="39" applyNumberFormat="1" applyFont="1" applyBorder="1"/>
    <xf numFmtId="3" fontId="3" fillId="24" borderId="76" xfId="39" applyNumberFormat="1" applyFont="1" applyFill="1" applyBorder="1"/>
    <xf numFmtId="3" fontId="3" fillId="0" borderId="40" xfId="39" applyNumberFormat="1" applyFont="1" applyBorder="1"/>
    <xf numFmtId="4" fontId="3" fillId="0" borderId="25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5" xfId="40" applyNumberFormat="1" applyFont="1" applyBorder="1"/>
    <xf numFmtId="3" fontId="3" fillId="24" borderId="45" xfId="40" applyNumberFormat="1" applyFont="1" applyFill="1" applyBorder="1"/>
    <xf numFmtId="4" fontId="3" fillId="0" borderId="45" xfId="39" applyNumberFormat="1" applyFont="1" applyBorder="1"/>
    <xf numFmtId="3" fontId="3" fillId="0" borderId="45" xfId="39" applyNumberFormat="1" applyFont="1" applyBorder="1"/>
    <xf numFmtId="3" fontId="3" fillId="24" borderId="78" xfId="39" applyNumberFormat="1" applyFont="1" applyFill="1" applyBorder="1"/>
    <xf numFmtId="3" fontId="3" fillId="0" borderId="33" xfId="39" applyNumberFormat="1" applyFont="1" applyBorder="1"/>
    <xf numFmtId="0" fontId="89" fillId="0" borderId="67" xfId="40" applyFont="1" applyBorder="1" applyAlignment="1">
      <alignment horizontal="centerContinuous"/>
    </xf>
    <xf numFmtId="0" fontId="89" fillId="0" borderId="68" xfId="40" applyFont="1" applyBorder="1" applyAlignment="1">
      <alignment horizontal="centerContinuous"/>
    </xf>
    <xf numFmtId="0" fontId="89" fillId="0" borderId="69" xfId="40" applyFont="1" applyBorder="1" applyAlignment="1">
      <alignment horizontal="centerContinuous"/>
    </xf>
    <xf numFmtId="0" fontId="89" fillId="0" borderId="70" xfId="40" applyFont="1" applyBorder="1" applyAlignment="1">
      <alignment horizontal="centerContinuous"/>
    </xf>
    <xf numFmtId="0" fontId="92" fillId="0" borderId="0" xfId="40" applyFont="1"/>
    <xf numFmtId="0" fontId="95" fillId="0" borderId="0" xfId="0" applyFont="1"/>
    <xf numFmtId="0" fontId="96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64" fontId="97" fillId="0" borderId="33" xfId="0" applyNumberFormat="1" applyFont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7" xfId="0" applyNumberFormat="1" applyFont="1" applyBorder="1" applyAlignment="1">
      <alignment horizontal="right" vertical="center" wrapText="1"/>
    </xf>
    <xf numFmtId="3" fontId="8" fillId="0" borderId="102" xfId="0" applyNumberFormat="1" applyFont="1" applyBorder="1" applyAlignment="1">
      <alignment horizontal="right" vertical="center" wrapText="1"/>
    </xf>
    <xf numFmtId="3" fontId="8" fillId="0" borderId="105" xfId="0" applyNumberFormat="1" applyFont="1" applyBorder="1" applyAlignment="1">
      <alignment horizontal="right" vertical="center" wrapText="1"/>
    </xf>
    <xf numFmtId="3" fontId="8" fillId="0" borderId="84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64" fontId="97" fillId="0" borderId="43" xfId="0" applyNumberFormat="1" applyFont="1" applyBorder="1" applyAlignment="1">
      <alignment horizontal="right" vertical="center" wrapText="1"/>
    </xf>
    <xf numFmtId="165" fontId="15" fillId="24" borderId="59" xfId="0" applyNumberFormat="1" applyFont="1" applyFill="1" applyBorder="1" applyAlignment="1">
      <alignment horizontal="right" vertical="center"/>
    </xf>
    <xf numFmtId="165" fontId="15" fillId="25" borderId="43" xfId="0" applyNumberFormat="1" applyFont="1" applyFill="1" applyBorder="1" applyAlignment="1">
      <alignment horizontal="right" vertical="center"/>
    </xf>
    <xf numFmtId="1" fontId="8" fillId="26" borderId="48" xfId="0" applyNumberFormat="1" applyFont="1" applyFill="1" applyBorder="1" applyAlignment="1">
      <alignment horizontal="right" vertical="center" wrapText="1"/>
    </xf>
    <xf numFmtId="165" fontId="98" fillId="0" borderId="48" xfId="0" applyNumberFormat="1" applyFont="1" applyFill="1" applyBorder="1" applyAlignment="1">
      <alignment horizontal="right" vertical="center" wrapText="1"/>
    </xf>
    <xf numFmtId="1" fontId="8" fillId="0" borderId="48" xfId="0" applyNumberFormat="1" applyFont="1" applyFill="1" applyBorder="1" applyAlignment="1">
      <alignment horizontal="right" vertical="center" wrapText="1"/>
    </xf>
    <xf numFmtId="165" fontId="98" fillId="0" borderId="48" xfId="0" applyNumberFormat="1" applyFont="1" applyBorder="1" applyAlignment="1">
      <alignment horizontal="right" vertical="center" wrapText="1"/>
    </xf>
    <xf numFmtId="165" fontId="98" fillId="0" borderId="20" xfId="0" applyNumberFormat="1" applyFont="1" applyBorder="1" applyAlignment="1">
      <alignment horizontal="right" vertical="center" wrapText="1"/>
    </xf>
    <xf numFmtId="1" fontId="51" fillId="26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2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6" xfId="0" applyNumberFormat="1" applyFont="1" applyFill="1" applyBorder="1" applyAlignment="1" applyProtection="1">
      <alignment horizontal="right" vertical="center" wrapText="1"/>
      <protection locked="0"/>
    </xf>
    <xf numFmtId="1" fontId="43" fillId="26" borderId="48" xfId="0" applyNumberFormat="1" applyFont="1" applyFill="1" applyBorder="1" applyAlignment="1">
      <alignment horizontal="right" vertical="center" wrapText="1"/>
    </xf>
    <xf numFmtId="1" fontId="43" fillId="26" borderId="18" xfId="0" applyNumberFormat="1" applyFont="1" applyFill="1" applyBorder="1" applyAlignment="1">
      <alignment horizontal="right" vertical="center" wrapText="1"/>
    </xf>
    <xf numFmtId="164" fontId="8" fillId="24" borderId="45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48" xfId="0" applyNumberFormat="1" applyFont="1" applyFill="1" applyBorder="1" applyAlignment="1">
      <alignment horizontal="right" vertical="center" wrapText="1"/>
    </xf>
    <xf numFmtId="165" fontId="3" fillId="0" borderId="18" xfId="0" applyNumberFormat="1" applyFont="1" applyFill="1" applyBorder="1" applyAlignment="1" applyProtection="1">
      <alignment horizontal="center" vertical="center" wrapText="1"/>
    </xf>
    <xf numFmtId="165" fontId="3" fillId="0" borderId="82" xfId="0" applyNumberFormat="1" applyFont="1" applyFill="1" applyBorder="1" applyAlignment="1" applyProtection="1">
      <alignment horizontal="right" vertical="center" wrapText="1"/>
    </xf>
    <xf numFmtId="165" fontId="3" fillId="25" borderId="82" xfId="0" applyNumberFormat="1" applyFont="1" applyFill="1" applyBorder="1" applyAlignment="1" applyProtection="1">
      <alignment horizontal="right" vertical="center" wrapText="1"/>
    </xf>
    <xf numFmtId="165" fontId="3" fillId="0" borderId="18" xfId="0" applyNumberFormat="1" applyFont="1" applyFill="1" applyBorder="1" applyAlignment="1" applyProtection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1" fillId="0" borderId="0" xfId="39" applyNumberFormat="1" applyFont="1" applyBorder="1"/>
    <xf numFmtId="0" fontId="1" fillId="0" borderId="0" xfId="40" applyFill="1"/>
    <xf numFmtId="4" fontId="51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9" fillId="0" borderId="0" xfId="40" applyFont="1"/>
    <xf numFmtId="3" fontId="51" fillId="0" borderId="0" xfId="40" applyNumberFormat="1" applyFont="1" applyFill="1" applyBorder="1"/>
    <xf numFmtId="3" fontId="51" fillId="0" borderId="0" xfId="39" applyNumberFormat="1" applyFont="1" applyFill="1" applyBorder="1"/>
    <xf numFmtId="3" fontId="51" fillId="0" borderId="0" xfId="39" applyNumberFormat="1" applyFont="1" applyBorder="1"/>
    <xf numFmtId="0" fontId="0" fillId="0" borderId="62" xfId="0" applyBorder="1"/>
    <xf numFmtId="0" fontId="101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85" fillId="0" borderId="21" xfId="0" applyFont="1" applyBorder="1"/>
    <xf numFmtId="0" fontId="40" fillId="0" borderId="0" xfId="0" applyFont="1"/>
    <xf numFmtId="170" fontId="31" fillId="0" borderId="19" xfId="0" applyNumberFormat="1" applyFont="1" applyFill="1" applyBorder="1" applyAlignment="1">
      <alignment horizontal="center" vertical="center"/>
    </xf>
    <xf numFmtId="1" fontId="8" fillId="0" borderId="18" xfId="0" applyNumberFormat="1" applyFont="1" applyFill="1" applyBorder="1" applyAlignment="1">
      <alignment horizontal="right" vertical="center" wrapText="1"/>
    </xf>
    <xf numFmtId="1" fontId="8" fillId="0" borderId="88" xfId="0" applyNumberFormat="1" applyFont="1" applyFill="1" applyBorder="1" applyAlignment="1">
      <alignment horizontal="right" vertical="center" wrapText="1"/>
    </xf>
    <xf numFmtId="0" fontId="9" fillId="0" borderId="59" xfId="0" applyFont="1" applyBorder="1" applyAlignment="1">
      <alignment horizontal="center" vertical="center" wrapText="1"/>
    </xf>
    <xf numFmtId="1" fontId="44" fillId="0" borderId="48" xfId="0" applyNumberFormat="1" applyFont="1" applyFill="1" applyBorder="1" applyAlignment="1">
      <alignment horizontal="right" vertical="center" wrapText="1"/>
    </xf>
    <xf numFmtId="1" fontId="44" fillId="0" borderId="18" xfId="0" applyNumberFormat="1" applyFont="1" applyFill="1" applyBorder="1" applyAlignment="1">
      <alignment horizontal="right" vertical="center" wrapText="1"/>
    </xf>
    <xf numFmtId="165" fontId="98" fillId="0" borderId="59" xfId="0" applyNumberFormat="1" applyFont="1" applyFill="1" applyBorder="1" applyAlignment="1">
      <alignment horizontal="right" vertical="center" wrapText="1"/>
    </xf>
    <xf numFmtId="165" fontId="98" fillId="0" borderId="59" xfId="0" applyNumberFormat="1" applyFont="1" applyBorder="1" applyAlignment="1">
      <alignment horizontal="right" vertical="center" wrapText="1"/>
    </xf>
    <xf numFmtId="165" fontId="98" fillId="0" borderId="30" xfId="0" applyNumberFormat="1" applyFont="1" applyBorder="1" applyAlignment="1">
      <alignment horizontal="right" vertical="center" wrapText="1"/>
    </xf>
    <xf numFmtId="0" fontId="102" fillId="0" borderId="0" xfId="0" applyFont="1"/>
    <xf numFmtId="0" fontId="103" fillId="0" borderId="0" xfId="0" applyFont="1"/>
    <xf numFmtId="0" fontId="89" fillId="0" borderId="0" xfId="51" applyFont="1"/>
    <xf numFmtId="0" fontId="104" fillId="0" borderId="0" xfId="0" applyFont="1"/>
    <xf numFmtId="0" fontId="105" fillId="0" borderId="0" xfId="0" applyFont="1"/>
    <xf numFmtId="0" fontId="106" fillId="0" borderId="0" xfId="0" applyFont="1"/>
    <xf numFmtId="14" fontId="107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108" fillId="0" borderId="21" xfId="0" applyFont="1" applyBorder="1" applyAlignment="1">
      <alignment horizontal="centerContinuous"/>
    </xf>
    <xf numFmtId="171" fontId="108" fillId="0" borderId="0" xfId="0" applyNumberFormat="1" applyFont="1" applyBorder="1" applyAlignment="1">
      <alignment horizontal="centerContinuous"/>
    </xf>
    <xf numFmtId="171" fontId="108" fillId="0" borderId="31" xfId="0" applyNumberFormat="1" applyFont="1" applyBorder="1" applyAlignment="1">
      <alignment horizontal="centerContinuous"/>
    </xf>
    <xf numFmtId="2" fontId="0" fillId="0" borderId="44" xfId="0" applyNumberFormat="1" applyBorder="1"/>
    <xf numFmtId="2" fontId="0" fillId="0" borderId="36" xfId="0" applyNumberFormat="1" applyBorder="1"/>
    <xf numFmtId="2" fontId="0" fillId="0" borderId="45" xfId="0" applyNumberFormat="1" applyBorder="1"/>
    <xf numFmtId="2" fontId="0" fillId="0" borderId="45" xfId="0" quotePrefix="1" applyNumberFormat="1" applyBorder="1"/>
    <xf numFmtId="2" fontId="0" fillId="0" borderId="33" xfId="0" applyNumberFormat="1" applyBorder="1"/>
    <xf numFmtId="0" fontId="109" fillId="0" borderId="25" xfId="0" applyFont="1" applyBorder="1" applyAlignment="1">
      <alignment horizontal="left" indent="1"/>
    </xf>
    <xf numFmtId="0" fontId="109" fillId="0" borderId="27" xfId="0" applyFont="1" applyBorder="1" applyAlignment="1">
      <alignment horizontal="left" indent="1"/>
    </xf>
    <xf numFmtId="2" fontId="43" fillId="24" borderId="48" xfId="0" applyNumberFormat="1" applyFont="1" applyFill="1" applyBorder="1" applyAlignment="1">
      <alignment horizontal="right" vertical="center"/>
    </xf>
    <xf numFmtId="2" fontId="27" fillId="0" borderId="48" xfId="0" applyNumberFormat="1" applyFont="1" applyBorder="1" applyAlignment="1">
      <alignment horizontal="right" vertical="center"/>
    </xf>
    <xf numFmtId="2" fontId="3" fillId="0" borderId="48" xfId="41" applyNumberFormat="1" applyFont="1" applyBorder="1" applyAlignment="1">
      <alignment horizontal="right" vertical="center"/>
    </xf>
    <xf numFmtId="0" fontId="0" fillId="0" borderId="21" xfId="0" applyFont="1" applyBorder="1"/>
    <xf numFmtId="0" fontId="0" fillId="0" borderId="31" xfId="0" applyFont="1" applyBorder="1"/>
    <xf numFmtId="164" fontId="97" fillId="0" borderId="42" xfId="0" applyNumberFormat="1" applyFont="1" applyBorder="1" applyAlignment="1">
      <alignment horizontal="right" vertical="center" wrapText="1"/>
    </xf>
    <xf numFmtId="1" fontId="110" fillId="26" borderId="88" xfId="0" applyNumberFormat="1" applyFont="1" applyFill="1" applyBorder="1" applyAlignment="1">
      <alignment horizontal="right" vertical="center" wrapText="1"/>
    </xf>
    <xf numFmtId="0" fontId="8" fillId="0" borderId="82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2" xfId="0" applyNumberFormat="1" applyFont="1" applyBorder="1" applyAlignment="1">
      <alignment horizontal="right" vertical="center" wrapText="1"/>
    </xf>
    <xf numFmtId="164" fontId="8" fillId="0" borderId="10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9" xfId="0" applyNumberFormat="1" applyFont="1" applyBorder="1" applyAlignment="1">
      <alignment horizontal="right" vertical="center" wrapText="1"/>
    </xf>
    <xf numFmtId="164" fontId="7" fillId="0" borderId="59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7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10" fillId="24" borderId="17" xfId="0" applyNumberFormat="1" applyFont="1" applyFill="1" applyBorder="1" applyAlignment="1">
      <alignment horizontal="right" vertical="center" wrapText="1"/>
    </xf>
    <xf numFmtId="3" fontId="110" fillId="0" borderId="59" xfId="0" applyNumberFormat="1" applyFont="1" applyBorder="1" applyAlignment="1">
      <alignment horizontal="right" vertical="center" wrapText="1"/>
    </xf>
    <xf numFmtId="164" fontId="110" fillId="0" borderId="59" xfId="0" applyNumberFormat="1" applyFont="1" applyBorder="1" applyAlignment="1">
      <alignment horizontal="right" vertical="center" wrapText="1"/>
    </xf>
    <xf numFmtId="0" fontId="8" fillId="0" borderId="110" xfId="0" applyFont="1" applyBorder="1" applyAlignment="1">
      <alignment horizontal="center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2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1" fontId="7" fillId="0" borderId="59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9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8" fillId="0" borderId="97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1" xfId="0" applyNumberFormat="1" applyFont="1" applyBorder="1" applyAlignment="1">
      <alignment horizontal="right" vertical="center" wrapText="1"/>
    </xf>
    <xf numFmtId="0" fontId="8" fillId="0" borderId="46" xfId="0" applyFont="1" applyBorder="1" applyAlignment="1">
      <alignment horizontal="center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113" xfId="0" applyNumberFormat="1" applyFont="1" applyBorder="1" applyAlignment="1">
      <alignment horizontal="right" vertical="center" wrapText="1"/>
    </xf>
    <xf numFmtId="164" fontId="8" fillId="0" borderId="114" xfId="0" applyNumberFormat="1" applyFont="1" applyBorder="1" applyAlignment="1">
      <alignment horizontal="right" vertical="center" wrapText="1"/>
    </xf>
    <xf numFmtId="164" fontId="8" fillId="0" borderId="105" xfId="0" applyNumberFormat="1" applyFont="1" applyBorder="1" applyAlignment="1">
      <alignment horizontal="right" vertical="center" wrapText="1"/>
    </xf>
    <xf numFmtId="164" fontId="8" fillId="0" borderId="115" xfId="0" applyNumberFormat="1" applyFont="1" applyBorder="1" applyAlignment="1">
      <alignment horizontal="right" vertical="center" wrapText="1"/>
    </xf>
    <xf numFmtId="164" fontId="8" fillId="0" borderId="84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9" xfId="0" applyNumberFormat="1" applyFont="1" applyBorder="1" applyAlignment="1">
      <alignment horizontal="right" vertical="center" wrapText="1"/>
    </xf>
    <xf numFmtId="164" fontId="15" fillId="0" borderId="59" xfId="0" applyNumberFormat="1" applyFont="1" applyBorder="1" applyAlignment="1">
      <alignment horizontal="right" vertical="center" wrapText="1"/>
    </xf>
    <xf numFmtId="164" fontId="15" fillId="0" borderId="62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9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164" fontId="110" fillId="0" borderId="62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9" xfId="0" applyNumberFormat="1" applyFont="1" applyBorder="1" applyAlignment="1">
      <alignment horizontal="right" vertical="center" wrapText="1"/>
    </xf>
    <xf numFmtId="164" fontId="33" fillId="0" borderId="59" xfId="0" applyNumberFormat="1" applyFont="1" applyBorder="1" applyAlignment="1">
      <alignment horizontal="right" vertical="center" wrapText="1"/>
    </xf>
    <xf numFmtId="164" fontId="33" fillId="0" borderId="62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4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5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90" xfId="0" quotePrefix="1" applyFont="1" applyBorder="1" applyAlignment="1">
      <alignment vertical="center"/>
    </xf>
    <xf numFmtId="0" fontId="28" fillId="0" borderId="48" xfId="0" applyFont="1" applyBorder="1" applyAlignment="1">
      <alignment vertical="center"/>
    </xf>
    <xf numFmtId="0" fontId="3" fillId="0" borderId="88" xfId="0" applyFont="1" applyBorder="1" applyAlignment="1">
      <alignment vertical="center" wrapText="1"/>
    </xf>
    <xf numFmtId="0" fontId="8" fillId="0" borderId="59" xfId="0" applyFont="1" applyFill="1" applyBorder="1" applyAlignment="1">
      <alignment horizontal="centerContinuous" vertical="center" wrapText="1"/>
    </xf>
    <xf numFmtId="0" fontId="8" fillId="0" borderId="11" xfId="0" applyFont="1" applyFill="1" applyBorder="1" applyAlignment="1">
      <alignment horizontal="center" wrapText="1"/>
    </xf>
    <xf numFmtId="0" fontId="8" fillId="0" borderId="30" xfId="0" applyFont="1" applyFill="1" applyBorder="1" applyAlignment="1">
      <alignment horizontal="center" wrapText="1"/>
    </xf>
    <xf numFmtId="0" fontId="3" fillId="0" borderId="97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7" xfId="0" applyNumberFormat="1" applyFont="1" applyBorder="1" applyAlignment="1">
      <alignment vertical="center" wrapText="1"/>
    </xf>
    <xf numFmtId="164" fontId="8" fillId="0" borderId="97" xfId="0" applyNumberFormat="1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2" xfId="0" applyNumberFormat="1" applyFont="1" applyBorder="1" applyAlignment="1">
      <alignment vertical="center" wrapText="1"/>
    </xf>
    <xf numFmtId="164" fontId="8" fillId="0" borderId="102" xfId="0" applyNumberFormat="1" applyFont="1" applyBorder="1" applyAlignment="1">
      <alignment vertical="center" wrapText="1"/>
    </xf>
    <xf numFmtId="0" fontId="3" fillId="0" borderId="83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5" xfId="0" applyNumberFormat="1" applyFont="1" applyBorder="1" applyAlignment="1">
      <alignment vertical="center" wrapText="1"/>
    </xf>
    <xf numFmtId="164" fontId="8" fillId="0" borderId="105" xfId="0" applyNumberFormat="1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4" xfId="0" applyNumberFormat="1" applyFont="1" applyBorder="1" applyAlignment="1">
      <alignment vertical="center" wrapText="1"/>
    </xf>
    <xf numFmtId="164" fontId="8" fillId="0" borderId="84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wrapText="1"/>
    </xf>
    <xf numFmtId="0" fontId="2" fillId="28" borderId="22" xfId="0" applyFont="1" applyFill="1" applyBorder="1" applyAlignment="1">
      <alignment horizontal="center" vertical="center"/>
    </xf>
    <xf numFmtId="14" fontId="9" fillId="24" borderId="17" xfId="0" applyNumberFormat="1" applyFont="1" applyFill="1" applyBorder="1" applyAlignment="1">
      <alignment horizontal="center" vertical="center" wrapText="1"/>
    </xf>
    <xf numFmtId="14" fontId="9" fillId="0" borderId="59" xfId="0" applyNumberFormat="1" applyFont="1" applyBorder="1" applyAlignment="1">
      <alignment horizontal="center" vertical="center" wrapText="1"/>
    </xf>
    <xf numFmtId="0" fontId="58" fillId="0" borderId="48" xfId="0" applyFont="1" applyBorder="1" applyAlignment="1">
      <alignment vertical="center" wrapText="1"/>
    </xf>
    <xf numFmtId="0" fontId="16" fillId="0" borderId="93" xfId="0" applyFont="1" applyBorder="1" applyAlignment="1">
      <alignment horizontal="center" vertical="center" wrapText="1"/>
    </xf>
    <xf numFmtId="0" fontId="80" fillId="0" borderId="21" xfId="0" applyFont="1" applyBorder="1"/>
    <xf numFmtId="0" fontId="108" fillId="27" borderId="48" xfId="0" applyFont="1" applyFill="1" applyBorder="1" applyAlignment="1">
      <alignment horizontal="center"/>
    </xf>
    <xf numFmtId="0" fontId="108" fillId="27" borderId="16" xfId="0" applyFont="1" applyFill="1" applyBorder="1" applyAlignment="1">
      <alignment horizontal="center" vertical="center"/>
    </xf>
    <xf numFmtId="0" fontId="108" fillId="27" borderId="58" xfId="0" applyFont="1" applyFill="1" applyBorder="1" applyAlignment="1">
      <alignment horizontal="center" vertical="center"/>
    </xf>
    <xf numFmtId="0" fontId="108" fillId="27" borderId="59" xfId="0" applyFont="1" applyFill="1" applyBorder="1" applyAlignment="1">
      <alignment horizontal="center" vertical="center"/>
    </xf>
    <xf numFmtId="0" fontId="109" fillId="0" borderId="24" xfId="0" applyFont="1" applyBorder="1" applyAlignment="1">
      <alignment horizontal="left" indent="1"/>
    </xf>
    <xf numFmtId="2" fontId="0" fillId="0" borderId="50" xfId="0" applyNumberFormat="1" applyBorder="1"/>
    <xf numFmtId="2" fontId="0" fillId="0" borderId="34" xfId="0" applyNumberFormat="1" applyBorder="1"/>
    <xf numFmtId="2" fontId="0" fillId="0" borderId="44" xfId="0" quotePrefix="1" applyNumberFormat="1" applyBorder="1"/>
    <xf numFmtId="0" fontId="109" fillId="0" borderId="21" xfId="0" applyFont="1" applyBorder="1" applyAlignment="1">
      <alignment horizontal="centerContinuous"/>
    </xf>
    <xf numFmtId="0" fontId="109" fillId="0" borderId="29" xfId="0" applyFont="1" applyBorder="1" applyAlignment="1">
      <alignment horizontal="centerContinuous"/>
    </xf>
    <xf numFmtId="171" fontId="108" fillId="0" borderId="116" xfId="0" applyNumberFormat="1" applyFont="1" applyBorder="1" applyAlignment="1">
      <alignment horizontal="centerContinuous"/>
    </xf>
    <xf numFmtId="171" fontId="108" fillId="0" borderId="38" xfId="0" applyNumberFormat="1" applyFont="1" applyBorder="1" applyAlignment="1">
      <alignment horizontal="centerContinuous"/>
    </xf>
    <xf numFmtId="0" fontId="26" fillId="26" borderId="82" xfId="0" applyFont="1" applyFill="1" applyBorder="1" applyAlignment="1" applyProtection="1">
      <alignment horizontal="center" vertical="top" wrapText="1"/>
      <protection locked="0"/>
    </xf>
    <xf numFmtId="170" fontId="31" fillId="29" borderId="19" xfId="0" applyNumberFormat="1" applyFont="1" applyFill="1" applyBorder="1" applyAlignment="1">
      <alignment horizontal="center" vertical="center"/>
    </xf>
    <xf numFmtId="170" fontId="31" fillId="0" borderId="48" xfId="0" applyNumberFormat="1" applyFont="1" applyFill="1" applyBorder="1" applyAlignment="1">
      <alignment horizontal="center" vertical="center"/>
    </xf>
    <xf numFmtId="3" fontId="8" fillId="29" borderId="24" xfId="0" applyNumberFormat="1" applyFont="1" applyFill="1" applyBorder="1" applyAlignment="1">
      <alignment horizontal="right" vertical="center" wrapText="1"/>
    </xf>
    <xf numFmtId="1" fontId="8" fillId="29" borderId="48" xfId="0" applyNumberFormat="1" applyFont="1" applyFill="1" applyBorder="1" applyAlignment="1">
      <alignment horizontal="right" vertical="center" wrapText="1"/>
    </xf>
    <xf numFmtId="1" fontId="8" fillId="29" borderId="18" xfId="0" applyNumberFormat="1" applyFont="1" applyFill="1" applyBorder="1" applyAlignment="1">
      <alignment horizontal="right" vertical="center" wrapText="1"/>
    </xf>
    <xf numFmtId="14" fontId="9" fillId="0" borderId="48" xfId="0" applyNumberFormat="1" applyFont="1" applyBorder="1" applyAlignment="1">
      <alignment horizontal="center" vertical="center" wrapText="1"/>
    </xf>
    <xf numFmtId="3" fontId="8" fillId="29" borderId="48" xfId="0" applyNumberFormat="1" applyFont="1" applyFill="1" applyBorder="1" applyAlignment="1">
      <alignment horizontal="right" vertical="center" wrapText="1"/>
    </xf>
    <xf numFmtId="3" fontId="8" fillId="29" borderId="29" xfId="0" applyNumberFormat="1" applyFont="1" applyFill="1" applyBorder="1" applyAlignment="1">
      <alignment horizontal="right" vertical="center" wrapText="1"/>
    </xf>
    <xf numFmtId="0" fontId="111" fillId="0" borderId="21" xfId="0" applyFont="1" applyBorder="1"/>
    <xf numFmtId="0" fontId="111" fillId="0" borderId="31" xfId="0" applyFont="1" applyBorder="1"/>
    <xf numFmtId="0" fontId="18" fillId="0" borderId="10" xfId="0" applyFont="1" applyBorder="1" applyAlignment="1">
      <alignment horizontal="center" vertical="center" wrapText="1"/>
    </xf>
    <xf numFmtId="0" fontId="51" fillId="0" borderId="18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2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40" xfId="0" applyFont="1" applyBorder="1" applyAlignment="1">
      <alignment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89" fillId="0" borderId="20" xfId="0" applyFont="1" applyBorder="1" applyAlignment="1">
      <alignment horizontal="center" vertical="center" wrapText="1"/>
    </xf>
    <xf numFmtId="0" fontId="89" fillId="0" borderId="21" xfId="0" applyFont="1" applyBorder="1" applyAlignment="1">
      <alignment horizontal="center" vertical="center" wrapText="1"/>
    </xf>
    <xf numFmtId="0" fontId="89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97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0" fontId="0" fillId="0" borderId="105" xfId="0" applyBorder="1" applyAlignment="1">
      <alignment vertical="center" wrapText="1"/>
    </xf>
    <xf numFmtId="0" fontId="52" fillId="0" borderId="21" xfId="0" applyFont="1" applyBorder="1" applyAlignment="1">
      <alignment vertical="center" wrapText="1"/>
    </xf>
    <xf numFmtId="0" fontId="52" fillId="0" borderId="96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6" xfId="0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6" fillId="0" borderId="47" xfId="0" applyFont="1" applyBorder="1" applyAlignment="1">
      <alignment vertical="center" wrapText="1"/>
    </xf>
    <xf numFmtId="0" fontId="0" fillId="0" borderId="59" xfId="0" applyBorder="1" applyAlignment="1">
      <alignment vertical="center" wrapText="1"/>
    </xf>
    <xf numFmtId="0" fontId="83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83" fillId="0" borderId="41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3" fillId="0" borderId="95" xfId="0" applyFont="1" applyBorder="1" applyAlignment="1">
      <alignment horizontal="center" vertical="center" wrapText="1"/>
    </xf>
    <xf numFmtId="0" fontId="52" fillId="0" borderId="32" xfId="0" applyFont="1" applyBorder="1" applyAlignment="1">
      <alignment horizontal="center" vertical="center" wrapText="1"/>
    </xf>
    <xf numFmtId="49" fontId="45" fillId="24" borderId="20" xfId="0" applyNumberFormat="1" applyFont="1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 vertical="center" wrapText="1"/>
    </xf>
    <xf numFmtId="49" fontId="45" fillId="24" borderId="18" xfId="0" applyNumberFormat="1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82" xfId="0" applyFont="1" applyBorder="1" applyAlignment="1">
      <alignment horizontal="center" vertical="center" wrapText="1"/>
    </xf>
    <xf numFmtId="0" fontId="51" fillId="0" borderId="20" xfId="0" applyFont="1" applyFill="1" applyBorder="1" applyAlignment="1" applyProtection="1">
      <alignment horizontal="center" vertical="center" wrapText="1"/>
      <protection locked="0"/>
    </xf>
    <xf numFmtId="0" fontId="51" fillId="0" borderId="18" xfId="0" applyFont="1" applyFill="1" applyBorder="1" applyAlignment="1" applyProtection="1">
      <alignment horizontal="center" vertical="center" wrapText="1"/>
      <protection locked="0"/>
    </xf>
    <xf numFmtId="0" fontId="51" fillId="0" borderId="47" xfId="0" applyFont="1" applyFill="1" applyBorder="1" applyAlignment="1" applyProtection="1">
      <alignment horizontal="center" vertical="top" wrapText="1"/>
      <protection locked="0"/>
    </xf>
    <xf numFmtId="0" fontId="51" fillId="0" borderId="62" xfId="0" applyFont="1" applyFill="1" applyBorder="1" applyAlignment="1" applyProtection="1">
      <alignment horizontal="center" vertical="top" wrapText="1"/>
      <protection locked="0"/>
    </xf>
    <xf numFmtId="0" fontId="51" fillId="0" borderId="59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Alignment="1"/>
    <xf numFmtId="0" fontId="0" fillId="0" borderId="0" xfId="0" applyAlignment="1"/>
  </cellXfs>
  <cellStyles count="53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Ceny skupu netto mleka surowego  w €/100kg</a:t>
            </a:r>
          </a:p>
        </c:rich>
      </c:tx>
      <c:layout>
        <c:manualLayout>
          <c:xMode val="edge"/>
          <c:yMode val="edge"/>
          <c:x val="0.22814513936286504"/>
          <c:y val="4.43686205890930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74211747705127"/>
          <c:y val="0.16723549488054607"/>
          <c:w val="0.84648275761547764"/>
          <c:h val="0.57679180887372017"/>
        </c:manualLayout>
      </c:layout>
      <c:lineChart>
        <c:grouping val="standard"/>
        <c:varyColors val="0"/>
        <c:ser>
          <c:idx val="0"/>
          <c:order val="0"/>
          <c:tx>
            <c:strRef>
              <c:f>[1]mies.skup!$A$3</c:f>
              <c:strCache>
                <c:ptCount val="1"/>
                <c:pt idx="0">
                  <c:v>Francja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1B7-4ABD-B467-620D72BDF786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B7-4ABD-B467-620D72BDF786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B7-4ABD-B467-620D72BDF786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B7-4ABD-B467-620D72BDF786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1B7-4ABD-B467-620D72BDF786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B7-4ABD-B467-620D72BDF786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1B7-4ABD-B467-620D72BDF786}"/>
                </c:ext>
              </c:extLst>
            </c:dLbl>
            <c:dLbl>
              <c:idx val="7"/>
              <c:layout>
                <c:manualLayout>
                  <c:x val="-0.12651529895412048"/>
                  <c:y val="1.371864975211432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1B7-4ABD-B467-620D72BDF786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1B7-4ABD-B467-620D72BDF786}"/>
                </c:ext>
              </c:extLst>
            </c:dLbl>
            <c:dLbl>
              <c:idx val="9"/>
              <c:layout>
                <c:manualLayout>
                  <c:x val="-5.3751845107809393E-2"/>
                  <c:y val="-1.6352435112277634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1B7-4ABD-B467-620D72BDF786}"/>
                </c:ext>
              </c:extLst>
            </c:dLbl>
            <c:dLbl>
              <c:idx val="10"/>
              <c:layout>
                <c:manualLayout>
                  <c:x val="-4.2732074794294361E-2"/>
                  <c:y val="-3.2945829687955674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1B7-4ABD-B467-620D72BDF786}"/>
                </c:ext>
              </c:extLst>
            </c:dLbl>
            <c:dLbl>
              <c:idx val="11"/>
              <c:layout>
                <c:manualLayout>
                  <c:x val="-4.6695088567685311E-2"/>
                  <c:y val="3.1720408498821594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1B7-4ABD-B467-620D72BDF786}"/>
                </c:ext>
              </c:extLst>
            </c:dLbl>
            <c:dLbl>
              <c:idx val="12"/>
              <c:layout>
                <c:manualLayout>
                  <c:x val="-3.8337363466465473E-3"/>
                  <c:y val="-1.2490522018081074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1B7-4ABD-B467-620D72BDF786}"/>
                </c:ext>
              </c:extLst>
            </c:dLbl>
            <c:dLbl>
              <c:idx val="13"/>
              <c:layout>
                <c:manualLayout>
                  <c:x val="-3.6958213774936875E-2"/>
                  <c:y val="1.7064846416382253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1B7-4ABD-B467-620D72BDF786}"/>
                </c:ext>
              </c:extLst>
            </c:dLbl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[1]mies.skup!$GB$2:$GO$2</c:f>
              <c:strCache>
                <c:ptCount val="14"/>
                <c:pt idx="0">
                  <c:v>III</c:v>
                </c:pt>
                <c:pt idx="1">
                  <c:v>IV</c:v>
                </c:pt>
                <c:pt idx="2">
                  <c:v>V</c:v>
                </c:pt>
                <c:pt idx="3">
                  <c:v>VI</c:v>
                </c:pt>
                <c:pt idx="4">
                  <c:v>VII</c:v>
                </c:pt>
                <c:pt idx="5">
                  <c:v>VIII</c:v>
                </c:pt>
                <c:pt idx="6">
                  <c:v>IX</c:v>
                </c:pt>
                <c:pt idx="7">
                  <c:v>X</c:v>
                </c:pt>
                <c:pt idx="8">
                  <c:v>XI</c:v>
                </c:pt>
                <c:pt idx="9">
                  <c:v>XII</c:v>
                </c:pt>
                <c:pt idx="10">
                  <c:v>I-20</c:v>
                </c:pt>
                <c:pt idx="11">
                  <c:v>II</c:v>
                </c:pt>
                <c:pt idx="12">
                  <c:v>III</c:v>
                </c:pt>
                <c:pt idx="13">
                  <c:v>IV</c:v>
                </c:pt>
              </c:strCache>
            </c:strRef>
          </c:cat>
          <c:val>
            <c:numRef>
              <c:f>[1]mies.skup!$GB$3:$GO$3</c:f>
              <c:numCache>
                <c:formatCode>General</c:formatCode>
                <c:ptCount val="14"/>
                <c:pt idx="0">
                  <c:v>33.54</c:v>
                </c:pt>
                <c:pt idx="1">
                  <c:v>35.659999999999997</c:v>
                </c:pt>
                <c:pt idx="2">
                  <c:v>34.840000000000003</c:v>
                </c:pt>
                <c:pt idx="3">
                  <c:v>34</c:v>
                </c:pt>
                <c:pt idx="4">
                  <c:v>35.86</c:v>
                </c:pt>
                <c:pt idx="5">
                  <c:v>36.4</c:v>
                </c:pt>
                <c:pt idx="6">
                  <c:v>37.340000000000003</c:v>
                </c:pt>
                <c:pt idx="7">
                  <c:v>37.659999999999997</c:v>
                </c:pt>
                <c:pt idx="8">
                  <c:v>37.46</c:v>
                </c:pt>
                <c:pt idx="9">
                  <c:v>36.78</c:v>
                </c:pt>
                <c:pt idx="10">
                  <c:v>36.42</c:v>
                </c:pt>
                <c:pt idx="11">
                  <c:v>36.86</c:v>
                </c:pt>
                <c:pt idx="12">
                  <c:v>35.799999999999997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41B7-4ABD-B467-620D72BDF786}"/>
            </c:ext>
          </c:extLst>
        </c:ser>
        <c:ser>
          <c:idx val="1"/>
          <c:order val="1"/>
          <c:tx>
            <c:strRef>
              <c:f>[1]mies.skup!$A$4</c:f>
              <c:strCache>
                <c:ptCount val="1"/>
                <c:pt idx="0">
                  <c:v>Niemcy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900612592106407E-2"/>
                  <c:y val="-5.3890516245196314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1B7-4ABD-B467-620D72BDF786}"/>
                </c:ext>
              </c:extLst>
            </c:dLbl>
            <c:dLbl>
              <c:idx val="1"/>
              <c:layout>
                <c:manualLayout>
                  <c:x val="-3.1709677970520968E-2"/>
                  <c:y val="-3.9084141786030993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1B7-4ABD-B467-620D72BDF786}"/>
                </c:ext>
              </c:extLst>
            </c:dLbl>
            <c:dLbl>
              <c:idx val="2"/>
              <c:layout>
                <c:manualLayout>
                  <c:x val="-3.7122148203226665E-2"/>
                  <c:y val="-3.8376824057402371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1B7-4ABD-B467-620D72BDF786}"/>
                </c:ext>
              </c:extLst>
            </c:dLbl>
            <c:dLbl>
              <c:idx val="3"/>
              <c:layout>
                <c:manualLayout>
                  <c:x val="-4.2534618435932335E-2"/>
                  <c:y val="-4.5136473981707941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1B7-4ABD-B467-620D72BDF786}"/>
                </c:ext>
              </c:extLst>
            </c:dLbl>
            <c:dLbl>
              <c:idx val="4"/>
              <c:layout>
                <c:manualLayout>
                  <c:x val="-4.155071737554452E-2"/>
                  <c:y val="-6.0324097713041827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1B7-4ABD-B467-620D72BDF786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1B7-4ABD-B467-620D72BDF786}"/>
                </c:ext>
              </c:extLst>
            </c:dLbl>
            <c:dLbl>
              <c:idx val="6"/>
              <c:layout>
                <c:manualLayout>
                  <c:x val="-3.9128282647855235E-3"/>
                  <c:y val="-7.6228492271799356E-3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1B7-4ABD-B467-620D72BDF786}"/>
                </c:ext>
              </c:extLst>
            </c:dLbl>
            <c:dLbl>
              <c:idx val="7"/>
              <c:layout>
                <c:manualLayout>
                  <c:x val="-5.5976860726241542E-2"/>
                  <c:y val="-2.8688393117526977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1B7-4ABD-B467-620D72BDF786}"/>
                </c:ext>
              </c:extLst>
            </c:dLbl>
            <c:dLbl>
              <c:idx val="8"/>
              <c:layout>
                <c:manualLayout>
                  <c:x val="-5.0728356585468592E-2"/>
                  <c:y val="-5.1558398950131215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1B7-4ABD-B467-620D72BDF786}"/>
                </c:ext>
              </c:extLst>
            </c:dLbl>
            <c:dLbl>
              <c:idx val="9"/>
              <c:layout>
                <c:manualLayout>
                  <c:x val="-3.5886644369410151E-2"/>
                  <c:y val="2.8514167747593036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1B7-4ABD-B467-620D72BDF786}"/>
                </c:ext>
              </c:extLst>
            </c:dLbl>
            <c:dLbl>
              <c:idx val="10"/>
              <c:layout>
                <c:manualLayout>
                  <c:x val="-3.4203476667767324E-2"/>
                  <c:y val="4.9883259952134711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1B7-4ABD-B467-620D72BDF786}"/>
                </c:ext>
              </c:extLst>
            </c:dLbl>
            <c:dLbl>
              <c:idx val="11"/>
              <c:layout>
                <c:manualLayout>
                  <c:x val="-4.5870702541106131E-2"/>
                  <c:y val="-3.9556058972906809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1B7-4ABD-B467-620D72BDF786}"/>
                </c:ext>
              </c:extLst>
            </c:dLbl>
            <c:dLbl>
              <c:idx val="12"/>
              <c:layout>
                <c:manualLayout>
                  <c:x val="-3.230327218372786E-4"/>
                  <c:y val="-1.0120297462817148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1B7-4ABD-B467-620D72BDF786}"/>
                </c:ext>
              </c:extLst>
            </c:dLbl>
            <c:dLbl>
              <c:idx val="13"/>
              <c:layout>
                <c:manualLayout>
                  <c:x val="1.4213570993164924E-3"/>
                  <c:y val="1.7064846416382253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1B7-4ABD-B467-620D72BDF786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[1]mies.skup!$GB$2:$GO$2</c:f>
              <c:strCache>
                <c:ptCount val="14"/>
                <c:pt idx="0">
                  <c:v>III</c:v>
                </c:pt>
                <c:pt idx="1">
                  <c:v>IV</c:v>
                </c:pt>
                <c:pt idx="2">
                  <c:v>V</c:v>
                </c:pt>
                <c:pt idx="3">
                  <c:v>VI</c:v>
                </c:pt>
                <c:pt idx="4">
                  <c:v>VII</c:v>
                </c:pt>
                <c:pt idx="5">
                  <c:v>VIII</c:v>
                </c:pt>
                <c:pt idx="6">
                  <c:v>IX</c:v>
                </c:pt>
                <c:pt idx="7">
                  <c:v>X</c:v>
                </c:pt>
                <c:pt idx="8">
                  <c:v>XI</c:v>
                </c:pt>
                <c:pt idx="9">
                  <c:v>XII</c:v>
                </c:pt>
                <c:pt idx="10">
                  <c:v>I-20</c:v>
                </c:pt>
                <c:pt idx="11">
                  <c:v>II</c:v>
                </c:pt>
                <c:pt idx="12">
                  <c:v>III</c:v>
                </c:pt>
                <c:pt idx="13">
                  <c:v>IV</c:v>
                </c:pt>
              </c:strCache>
            </c:strRef>
          </c:cat>
          <c:val>
            <c:numRef>
              <c:f>[1]mies.skup!$GB$4:$GO$4</c:f>
              <c:numCache>
                <c:formatCode>General</c:formatCode>
                <c:ptCount val="14"/>
                <c:pt idx="0">
                  <c:v>34.979999999999997</c:v>
                </c:pt>
                <c:pt idx="1">
                  <c:v>34.49</c:v>
                </c:pt>
                <c:pt idx="2">
                  <c:v>33.97</c:v>
                </c:pt>
                <c:pt idx="3">
                  <c:v>33.46</c:v>
                </c:pt>
                <c:pt idx="4">
                  <c:v>32.93</c:v>
                </c:pt>
                <c:pt idx="5">
                  <c:v>33.01</c:v>
                </c:pt>
                <c:pt idx="6">
                  <c:v>33.880000000000003</c:v>
                </c:pt>
                <c:pt idx="7">
                  <c:v>34.65</c:v>
                </c:pt>
                <c:pt idx="8">
                  <c:v>35.19</c:v>
                </c:pt>
                <c:pt idx="9">
                  <c:v>35.29</c:v>
                </c:pt>
                <c:pt idx="10">
                  <c:v>34.94</c:v>
                </c:pt>
                <c:pt idx="11">
                  <c:v>34.81</c:v>
                </c:pt>
                <c:pt idx="12">
                  <c:v>34.909999999999997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D-41B7-4ABD-B467-620D72BDF786}"/>
            </c:ext>
          </c:extLst>
        </c:ser>
        <c:ser>
          <c:idx val="2"/>
          <c:order val="2"/>
          <c:tx>
            <c:strRef>
              <c:f>[1]mies.skup!$A$5</c:f>
              <c:strCache>
                <c:ptCount val="1"/>
                <c:pt idx="0">
                  <c:v>Polska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FF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41B7-4ABD-B467-620D72BDF786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41B7-4ABD-B467-620D72BDF786}"/>
                </c:ext>
              </c:extLst>
            </c:dLbl>
            <c:dLbl>
              <c:idx val="2"/>
              <c:layout>
                <c:manualLayout>
                  <c:x val="-5.1336802602675743E-2"/>
                  <c:y val="4.5773561581252821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41B7-4ABD-B467-620D72BDF786}"/>
                </c:ext>
              </c:extLst>
            </c:dLbl>
            <c:dLbl>
              <c:idx val="3"/>
              <c:layout>
                <c:manualLayout>
                  <c:x val="-3.5427180781908034E-2"/>
                  <c:y val="-1.9040172061825605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41B7-4ABD-B467-620D72BDF786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41B7-4ABD-B467-620D72BDF786}"/>
                </c:ext>
              </c:extLst>
            </c:dLbl>
            <c:dLbl>
              <c:idx val="5"/>
              <c:layout>
                <c:manualLayout>
                  <c:x val="-4.4873777296709334E-2"/>
                  <c:y val="-2.6185112277631963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41B7-4ABD-B467-620D72BDF786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41B7-4ABD-B467-620D72BDF786}"/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41B7-4ABD-B467-620D72BDF786}"/>
                </c:ext>
              </c:extLst>
            </c:dLbl>
            <c:dLbl>
              <c:idx val="8"/>
              <c:layout>
                <c:manualLayout>
                  <c:x val="-4.9696673741077738E-2"/>
                  <c:y val="3.7789184201804084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41B7-4ABD-B467-620D72BDF786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41B7-4ABD-B467-620D72BDF786}"/>
                </c:ext>
              </c:extLst>
            </c:dLbl>
            <c:dLbl>
              <c:idx val="1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41B7-4ABD-B467-620D72BDF786}"/>
                </c:ext>
              </c:extLst>
            </c:dLbl>
            <c:dLbl>
              <c:idx val="11"/>
              <c:layout>
                <c:manualLayout>
                  <c:x val="-4.4051310215387732E-2"/>
                  <c:y val="4.7466462525517644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41B7-4ABD-B467-620D72BDF786}"/>
                </c:ext>
              </c:extLst>
            </c:dLbl>
            <c:dLbl>
              <c:idx val="12"/>
              <c:layout>
                <c:manualLayout>
                  <c:x val="-1.3016841246524177E-2"/>
                  <c:y val="1.314413823272091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41B7-4ABD-B467-620D72BDF786}"/>
                </c:ext>
              </c:extLst>
            </c:dLbl>
            <c:dLbl>
              <c:idx val="13"/>
              <c:layout>
                <c:manualLayout>
                  <c:x val="-3.1036912820266726E-2"/>
                  <c:y val="5.0925925925925923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41B7-4ABD-B467-620D72BDF786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[1]mies.skup!$GB$2:$GO$2</c:f>
              <c:strCache>
                <c:ptCount val="14"/>
                <c:pt idx="0">
                  <c:v>III</c:v>
                </c:pt>
                <c:pt idx="1">
                  <c:v>IV</c:v>
                </c:pt>
                <c:pt idx="2">
                  <c:v>V</c:v>
                </c:pt>
                <c:pt idx="3">
                  <c:v>VI</c:v>
                </c:pt>
                <c:pt idx="4">
                  <c:v>VII</c:v>
                </c:pt>
                <c:pt idx="5">
                  <c:v>VIII</c:v>
                </c:pt>
                <c:pt idx="6">
                  <c:v>IX</c:v>
                </c:pt>
                <c:pt idx="7">
                  <c:v>X</c:v>
                </c:pt>
                <c:pt idx="8">
                  <c:v>XI</c:v>
                </c:pt>
                <c:pt idx="9">
                  <c:v>XII</c:v>
                </c:pt>
                <c:pt idx="10">
                  <c:v>I-20</c:v>
                </c:pt>
                <c:pt idx="11">
                  <c:v>II</c:v>
                </c:pt>
                <c:pt idx="12">
                  <c:v>III</c:v>
                </c:pt>
                <c:pt idx="13">
                  <c:v>IV</c:v>
                </c:pt>
              </c:strCache>
            </c:strRef>
          </c:cat>
          <c:val>
            <c:numRef>
              <c:f>[1]mies.skup!$GB$5:$GO$5</c:f>
              <c:numCache>
                <c:formatCode>General</c:formatCode>
                <c:ptCount val="14"/>
                <c:pt idx="0">
                  <c:v>32.39</c:v>
                </c:pt>
                <c:pt idx="1">
                  <c:v>31.77</c:v>
                </c:pt>
                <c:pt idx="2">
                  <c:v>31.49</c:v>
                </c:pt>
                <c:pt idx="3">
                  <c:v>31.02</c:v>
                </c:pt>
                <c:pt idx="4">
                  <c:v>30.78</c:v>
                </c:pt>
                <c:pt idx="5">
                  <c:v>30.12</c:v>
                </c:pt>
                <c:pt idx="6">
                  <c:v>30.41</c:v>
                </c:pt>
                <c:pt idx="7">
                  <c:v>31.42</c:v>
                </c:pt>
                <c:pt idx="8">
                  <c:v>32.85</c:v>
                </c:pt>
                <c:pt idx="9">
                  <c:v>33.33</c:v>
                </c:pt>
                <c:pt idx="10">
                  <c:v>32.76</c:v>
                </c:pt>
                <c:pt idx="11">
                  <c:v>32.54</c:v>
                </c:pt>
                <c:pt idx="12">
                  <c:v>31.17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C-41B7-4ABD-B467-620D72BDF786}"/>
            </c:ext>
          </c:extLst>
        </c:ser>
        <c:ser>
          <c:idx val="3"/>
          <c:order val="3"/>
          <c:tx>
            <c:strRef>
              <c:f>[1]mies.skup!$A$6</c:f>
              <c:strCache>
                <c:ptCount val="1"/>
                <c:pt idx="0">
                  <c:v>Słowacja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[1]mies.skup!$GB$2:$GO$2</c:f>
              <c:strCache>
                <c:ptCount val="14"/>
                <c:pt idx="0">
                  <c:v>III</c:v>
                </c:pt>
                <c:pt idx="1">
                  <c:v>IV</c:v>
                </c:pt>
                <c:pt idx="2">
                  <c:v>V</c:v>
                </c:pt>
                <c:pt idx="3">
                  <c:v>VI</c:v>
                </c:pt>
                <c:pt idx="4">
                  <c:v>VII</c:v>
                </c:pt>
                <c:pt idx="5">
                  <c:v>VIII</c:v>
                </c:pt>
                <c:pt idx="6">
                  <c:v>IX</c:v>
                </c:pt>
                <c:pt idx="7">
                  <c:v>X</c:v>
                </c:pt>
                <c:pt idx="8">
                  <c:v>XI</c:v>
                </c:pt>
                <c:pt idx="9">
                  <c:v>XII</c:v>
                </c:pt>
                <c:pt idx="10">
                  <c:v>I-20</c:v>
                </c:pt>
                <c:pt idx="11">
                  <c:v>II</c:v>
                </c:pt>
                <c:pt idx="12">
                  <c:v>III</c:v>
                </c:pt>
                <c:pt idx="13">
                  <c:v>IV</c:v>
                </c:pt>
              </c:strCache>
            </c:strRef>
          </c:cat>
          <c:val>
            <c:numRef>
              <c:f>[1]mies.skup!$GB$6:$GO$6</c:f>
              <c:numCache>
                <c:formatCode>General</c:formatCode>
                <c:ptCount val="14"/>
                <c:pt idx="0">
                  <c:v>32.78</c:v>
                </c:pt>
                <c:pt idx="1">
                  <c:v>32.6</c:v>
                </c:pt>
                <c:pt idx="2">
                  <c:v>32.950000000000003</c:v>
                </c:pt>
                <c:pt idx="3">
                  <c:v>32.18</c:v>
                </c:pt>
                <c:pt idx="4">
                  <c:v>31.99</c:v>
                </c:pt>
                <c:pt idx="5">
                  <c:v>31.67</c:v>
                </c:pt>
                <c:pt idx="6">
                  <c:v>32.26</c:v>
                </c:pt>
                <c:pt idx="7">
                  <c:v>32.68</c:v>
                </c:pt>
                <c:pt idx="8">
                  <c:v>33.03</c:v>
                </c:pt>
                <c:pt idx="9">
                  <c:v>33.130000000000003</c:v>
                </c:pt>
                <c:pt idx="10">
                  <c:v>33.229999999999997</c:v>
                </c:pt>
                <c:pt idx="11">
                  <c:v>33.28</c:v>
                </c:pt>
                <c:pt idx="12">
                  <c:v>33.21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D-41B7-4ABD-B467-620D72BDF786}"/>
            </c:ext>
          </c:extLst>
        </c:ser>
        <c:ser>
          <c:idx val="4"/>
          <c:order val="4"/>
          <c:tx>
            <c:strRef>
              <c:f>[1]mies.skup!$A$7</c:f>
              <c:strCache>
                <c:ptCount val="1"/>
                <c:pt idx="0">
                  <c:v>Czechy</c:v>
                </c:pt>
              </c:strCache>
            </c:strRef>
          </c:tx>
          <c:cat>
            <c:strRef>
              <c:f>[1]mies.skup!$GB$2:$GO$2</c:f>
              <c:strCache>
                <c:ptCount val="14"/>
                <c:pt idx="0">
                  <c:v>III</c:v>
                </c:pt>
                <c:pt idx="1">
                  <c:v>IV</c:v>
                </c:pt>
                <c:pt idx="2">
                  <c:v>V</c:v>
                </c:pt>
                <c:pt idx="3">
                  <c:v>VI</c:v>
                </c:pt>
                <c:pt idx="4">
                  <c:v>VII</c:v>
                </c:pt>
                <c:pt idx="5">
                  <c:v>VIII</c:v>
                </c:pt>
                <c:pt idx="6">
                  <c:v>IX</c:v>
                </c:pt>
                <c:pt idx="7">
                  <c:v>X</c:v>
                </c:pt>
                <c:pt idx="8">
                  <c:v>XI</c:v>
                </c:pt>
                <c:pt idx="9">
                  <c:v>XII</c:v>
                </c:pt>
                <c:pt idx="10">
                  <c:v>I-20</c:v>
                </c:pt>
                <c:pt idx="11">
                  <c:v>II</c:v>
                </c:pt>
                <c:pt idx="12">
                  <c:v>III</c:v>
                </c:pt>
                <c:pt idx="13">
                  <c:v>IV</c:v>
                </c:pt>
              </c:strCache>
            </c:strRef>
          </c:cat>
          <c:val>
            <c:numRef>
              <c:f>[1]mies.skup!$GB$7:$GO$7</c:f>
              <c:numCache>
                <c:formatCode>General</c:formatCode>
                <c:ptCount val="14"/>
                <c:pt idx="0">
                  <c:v>34.21</c:v>
                </c:pt>
                <c:pt idx="1">
                  <c:v>33.71</c:v>
                </c:pt>
                <c:pt idx="2">
                  <c:v>33.42</c:v>
                </c:pt>
                <c:pt idx="3">
                  <c:v>32.99</c:v>
                </c:pt>
                <c:pt idx="4">
                  <c:v>32.83</c:v>
                </c:pt>
                <c:pt idx="5">
                  <c:v>32.39</c:v>
                </c:pt>
                <c:pt idx="6">
                  <c:v>32.56</c:v>
                </c:pt>
                <c:pt idx="7">
                  <c:v>33.270000000000003</c:v>
                </c:pt>
                <c:pt idx="8">
                  <c:v>33.950000000000003</c:v>
                </c:pt>
                <c:pt idx="9">
                  <c:v>34.25</c:v>
                </c:pt>
                <c:pt idx="10">
                  <c:v>34.58</c:v>
                </c:pt>
                <c:pt idx="11">
                  <c:v>34.479999999999997</c:v>
                </c:pt>
                <c:pt idx="12">
                  <c:v>32.43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E-41B7-4ABD-B467-620D72BDF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849024"/>
        <c:axId val="256850944"/>
      </c:lineChart>
      <c:catAx>
        <c:axId val="256849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89125889919151224"/>
              <c:y val="0.897611184018664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6850944"/>
        <c:crossesAt val="28"/>
        <c:auto val="1"/>
        <c:lblAlgn val="ctr"/>
        <c:lblOffset val="100"/>
        <c:tickLblSkip val="1"/>
        <c:tickMarkSkip val="1"/>
        <c:noMultiLvlLbl val="0"/>
      </c:catAx>
      <c:valAx>
        <c:axId val="256850944"/>
        <c:scaling>
          <c:orientation val="minMax"/>
          <c:max val="40"/>
          <c:min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1.0660940109759006E-2"/>
              <c:y val="5.80205599300087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6849024"/>
        <c:crosses val="autoZero"/>
        <c:crossBetween val="midCat"/>
        <c:majorUnit val="2"/>
        <c:minorUnit val="0.5"/>
      </c:valAx>
      <c:spPr>
        <a:solidFill>
          <a:srgbClr val="FFFF99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222719781591784E-2"/>
          <c:y val="0.84790172061825608"/>
          <c:w val="0.78160865198404117"/>
          <c:h val="0.105801983085447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Ceny skupu mleka w UE w €/100 kg 
(marzec</a:t>
            </a:r>
            <a:r>
              <a:rPr lang="pl-PL" baseline="0"/>
              <a:t> </a:t>
            </a:r>
            <a:r>
              <a:rPr lang="pl-PL"/>
              <a:t>2020 w porównaniu do marzec</a:t>
            </a:r>
            <a:r>
              <a:rPr lang="pl-PL" baseline="0"/>
              <a:t> </a:t>
            </a:r>
            <a:r>
              <a:rPr lang="pl-PL"/>
              <a:t>2019)</a:t>
            </a:r>
          </a:p>
        </c:rich>
      </c:tx>
      <c:layout>
        <c:manualLayout>
          <c:xMode val="edge"/>
          <c:yMode val="edge"/>
          <c:x val="0.3405242064310528"/>
          <c:y val="3.53982300884955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143329839875226E-2"/>
          <c:y val="0.12389416221354804"/>
          <c:w val="0.91217325947164773"/>
          <c:h val="0.68141789217451421"/>
        </c:manualLayout>
      </c:layout>
      <c:barChart>
        <c:barDir val="col"/>
        <c:grouping val="clustered"/>
        <c:varyColors val="0"/>
        <c:ser>
          <c:idx val="0"/>
          <c:order val="0"/>
          <c:tx>
            <c:v>2020</c:v>
          </c:tx>
          <c:spPr>
            <a:solidFill>
              <a:schemeClr val="accent1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00EA-4FDC-8D94-1696FA082EB9}"/>
              </c:ext>
            </c:extLst>
          </c:dPt>
          <c:dPt>
            <c:idx val="1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00EA-4FDC-8D94-1696FA082EB9}"/>
              </c:ext>
            </c:extLst>
          </c:dPt>
          <c:dPt>
            <c:idx val="1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00EA-4FDC-8D94-1696FA082EB9}"/>
              </c:ext>
            </c:extLst>
          </c:dPt>
          <c:dPt>
            <c:idx val="1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00EA-4FDC-8D94-1696FA082EB9}"/>
              </c:ext>
            </c:extLst>
          </c:dPt>
          <c:dPt>
            <c:idx val="1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00EA-4FDC-8D94-1696FA082EB9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 w="12700">
                <a:solidFill>
                  <a:schemeClr val="tx2">
                    <a:lumMod val="60000"/>
                    <a:lumOff val="40000"/>
                  </a:schemeClr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00EA-4FDC-8D94-1696FA082EB9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 w="12700">
                <a:solidFill>
                  <a:schemeClr val="accent1">
                    <a:lumMod val="75000"/>
                  </a:schemeClr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00EA-4FDC-8D94-1696FA082EB9}"/>
              </c:ext>
            </c:extLst>
          </c:dPt>
          <c:dPt>
            <c:idx val="2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00EA-4FDC-8D94-1696FA082EB9}"/>
              </c:ext>
            </c:extLst>
          </c:dPt>
          <c:dPt>
            <c:idx val="2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00EA-4FDC-8D94-1696FA082EB9}"/>
              </c:ext>
            </c:extLst>
          </c:dPt>
          <c:dPt>
            <c:idx val="2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B-00EA-4FDC-8D94-1696FA082EB9}"/>
              </c:ext>
            </c:extLst>
          </c:dPt>
          <c:dPt>
            <c:idx val="23"/>
            <c:invertIfNegative val="0"/>
            <c:bubble3D val="0"/>
            <c:spPr>
              <a:solidFill>
                <a:srgbClr val="00B05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00EA-4FDC-8D94-1696FA082EB9}"/>
              </c:ext>
            </c:extLst>
          </c:dPt>
          <c:dPt>
            <c:idx val="2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E-00EA-4FDC-8D94-1696FA082EB9}"/>
              </c:ext>
            </c:extLst>
          </c:dPt>
          <c:dPt>
            <c:idx val="28"/>
            <c:invertIfNegative val="0"/>
            <c:bubble3D val="0"/>
            <c:spPr>
              <a:solidFill>
                <a:srgbClr val="C00000"/>
              </a:solidFill>
              <a:ln w="12700">
                <a:solidFill>
                  <a:srgbClr val="FF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00EA-4FDC-8D94-1696FA082EB9}"/>
              </c:ext>
            </c:extLst>
          </c:dPt>
          <c:cat>
            <c:strRef>
              <c:f>'[2]Miesięczne 2020'!$A$3:$A$31</c:f>
              <c:strCache>
                <c:ptCount val="29"/>
                <c:pt idx="0">
                  <c:v>Cypr</c:v>
                </c:pt>
                <c:pt idx="1">
                  <c:v>Malta</c:v>
                </c:pt>
                <c:pt idx="2">
                  <c:v>Grecja</c:v>
                </c:pt>
                <c:pt idx="3">
                  <c:v>Finlandia</c:v>
                </c:pt>
                <c:pt idx="4">
                  <c:v>Austria</c:v>
                </c:pt>
                <c:pt idx="5">
                  <c:v>Włochy</c:v>
                </c:pt>
                <c:pt idx="6">
                  <c:v>Francja</c:v>
                </c:pt>
                <c:pt idx="7">
                  <c:v>Dania</c:v>
                </c:pt>
                <c:pt idx="8">
                  <c:v>Niderlandy</c:v>
                </c:pt>
                <c:pt idx="9">
                  <c:v>Niemcy</c:v>
                </c:pt>
                <c:pt idx="10">
                  <c:v>Szwecja</c:v>
                </c:pt>
                <c:pt idx="11">
                  <c:v>Luksemburg</c:v>
                </c:pt>
                <c:pt idx="12">
                  <c:v>Chorwacja</c:v>
                </c:pt>
                <c:pt idx="13">
                  <c:v>Słowacja</c:v>
                </c:pt>
                <c:pt idx="14">
                  <c:v>Słowenia</c:v>
                </c:pt>
                <c:pt idx="15">
                  <c:v>Czechy</c:v>
                </c:pt>
                <c:pt idx="16">
                  <c:v>Rumunia</c:v>
                </c:pt>
                <c:pt idx="17">
                  <c:v>Hiszpania</c:v>
                </c:pt>
                <c:pt idx="18">
                  <c:v>Bułgaria</c:v>
                </c:pt>
                <c:pt idx="19">
                  <c:v>Belgia</c:v>
                </c:pt>
                <c:pt idx="20">
                  <c:v>Irlandia</c:v>
                </c:pt>
                <c:pt idx="21">
                  <c:v>Estonia</c:v>
                </c:pt>
                <c:pt idx="22">
                  <c:v>UK</c:v>
                </c:pt>
                <c:pt idx="23">
                  <c:v>Polska</c:v>
                </c:pt>
                <c:pt idx="24">
                  <c:v>Łotwa</c:v>
                </c:pt>
                <c:pt idx="25">
                  <c:v>Węgry </c:v>
                </c:pt>
                <c:pt idx="26">
                  <c:v>Litwa</c:v>
                </c:pt>
                <c:pt idx="27">
                  <c:v>Portugalia</c:v>
                </c:pt>
                <c:pt idx="28">
                  <c:v>UE</c:v>
                </c:pt>
              </c:strCache>
            </c:strRef>
          </c:cat>
          <c:val>
            <c:numRef>
              <c:f>'[2]Miesięczne 2020'!$B$3:$B$31</c:f>
              <c:numCache>
                <c:formatCode>General</c:formatCode>
                <c:ptCount val="29"/>
                <c:pt idx="0">
                  <c:v>58.17</c:v>
                </c:pt>
                <c:pt idx="1">
                  <c:v>48.88</c:v>
                </c:pt>
                <c:pt idx="2">
                  <c:v>38.770000000000003</c:v>
                </c:pt>
                <c:pt idx="3">
                  <c:v>38.69</c:v>
                </c:pt>
                <c:pt idx="4">
                  <c:v>37.200000000000003</c:v>
                </c:pt>
                <c:pt idx="5">
                  <c:v>36.61</c:v>
                </c:pt>
                <c:pt idx="6">
                  <c:v>35.799999999999997</c:v>
                </c:pt>
                <c:pt idx="7">
                  <c:v>35.07</c:v>
                </c:pt>
                <c:pt idx="8">
                  <c:v>35</c:v>
                </c:pt>
                <c:pt idx="9">
                  <c:v>34.909999999999997</c:v>
                </c:pt>
                <c:pt idx="10">
                  <c:v>34.9</c:v>
                </c:pt>
                <c:pt idx="11">
                  <c:v>34.9</c:v>
                </c:pt>
                <c:pt idx="12">
                  <c:v>33.29</c:v>
                </c:pt>
                <c:pt idx="13">
                  <c:v>33.21</c:v>
                </c:pt>
                <c:pt idx="14">
                  <c:v>32.630000000000003</c:v>
                </c:pt>
                <c:pt idx="15">
                  <c:v>32.43</c:v>
                </c:pt>
                <c:pt idx="16">
                  <c:v>32.33</c:v>
                </c:pt>
                <c:pt idx="17">
                  <c:v>32.33</c:v>
                </c:pt>
                <c:pt idx="18">
                  <c:v>32</c:v>
                </c:pt>
                <c:pt idx="19">
                  <c:v>31.9</c:v>
                </c:pt>
                <c:pt idx="20">
                  <c:v>31.56</c:v>
                </c:pt>
                <c:pt idx="21">
                  <c:v>31.42</c:v>
                </c:pt>
                <c:pt idx="22">
                  <c:v>31.17</c:v>
                </c:pt>
                <c:pt idx="23">
                  <c:v>31.17</c:v>
                </c:pt>
                <c:pt idx="24">
                  <c:v>31.09</c:v>
                </c:pt>
                <c:pt idx="25">
                  <c:v>31.08</c:v>
                </c:pt>
                <c:pt idx="26">
                  <c:v>30.72</c:v>
                </c:pt>
                <c:pt idx="27">
                  <c:v>30.4</c:v>
                </c:pt>
                <c:pt idx="28">
                  <c:v>34.090000000000003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00EA-4FDC-8D94-1696FA082EB9}"/>
            </c:ext>
          </c:extLst>
        </c:ser>
        <c:ser>
          <c:idx val="1"/>
          <c:order val="1"/>
          <c:tx>
            <c:v>2019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'[2]Miesięczne 2020'!$A$3:$A$31</c:f>
              <c:strCache>
                <c:ptCount val="29"/>
                <c:pt idx="0">
                  <c:v>Cypr</c:v>
                </c:pt>
                <c:pt idx="1">
                  <c:v>Malta</c:v>
                </c:pt>
                <c:pt idx="2">
                  <c:v>Grecja</c:v>
                </c:pt>
                <c:pt idx="3">
                  <c:v>Finlandia</c:v>
                </c:pt>
                <c:pt idx="4">
                  <c:v>Austria</c:v>
                </c:pt>
                <c:pt idx="5">
                  <c:v>Włochy</c:v>
                </c:pt>
                <c:pt idx="6">
                  <c:v>Francja</c:v>
                </c:pt>
                <c:pt idx="7">
                  <c:v>Dania</c:v>
                </c:pt>
                <c:pt idx="8">
                  <c:v>Niderlandy</c:v>
                </c:pt>
                <c:pt idx="9">
                  <c:v>Niemcy</c:v>
                </c:pt>
                <c:pt idx="10">
                  <c:v>Szwecja</c:v>
                </c:pt>
                <c:pt idx="11">
                  <c:v>Luksemburg</c:v>
                </c:pt>
                <c:pt idx="12">
                  <c:v>Chorwacja</c:v>
                </c:pt>
                <c:pt idx="13">
                  <c:v>Słowacja</c:v>
                </c:pt>
                <c:pt idx="14">
                  <c:v>Słowenia</c:v>
                </c:pt>
                <c:pt idx="15">
                  <c:v>Czechy</c:v>
                </c:pt>
                <c:pt idx="16">
                  <c:v>Rumunia</c:v>
                </c:pt>
                <c:pt idx="17">
                  <c:v>Hiszpania</c:v>
                </c:pt>
                <c:pt idx="18">
                  <c:v>Bułgaria</c:v>
                </c:pt>
                <c:pt idx="19">
                  <c:v>Belgia</c:v>
                </c:pt>
                <c:pt idx="20">
                  <c:v>Irlandia</c:v>
                </c:pt>
                <c:pt idx="21">
                  <c:v>Estonia</c:v>
                </c:pt>
                <c:pt idx="22">
                  <c:v>UK</c:v>
                </c:pt>
                <c:pt idx="23">
                  <c:v>Polska</c:v>
                </c:pt>
                <c:pt idx="24">
                  <c:v>Łotwa</c:v>
                </c:pt>
                <c:pt idx="25">
                  <c:v>Węgry </c:v>
                </c:pt>
                <c:pt idx="26">
                  <c:v>Litwa</c:v>
                </c:pt>
                <c:pt idx="27">
                  <c:v>Portugalia</c:v>
                </c:pt>
                <c:pt idx="28">
                  <c:v>UE</c:v>
                </c:pt>
              </c:strCache>
            </c:strRef>
          </c:cat>
          <c:val>
            <c:numRef>
              <c:f>'[2]Miesięczne 2020'!$C$3:$C$31</c:f>
              <c:numCache>
                <c:formatCode>General</c:formatCode>
                <c:ptCount val="29"/>
                <c:pt idx="0">
                  <c:v>57.89</c:v>
                </c:pt>
                <c:pt idx="1">
                  <c:v>46.71</c:v>
                </c:pt>
                <c:pt idx="2">
                  <c:v>38.29</c:v>
                </c:pt>
                <c:pt idx="3">
                  <c:v>37.6</c:v>
                </c:pt>
                <c:pt idx="4">
                  <c:v>37.64</c:v>
                </c:pt>
                <c:pt idx="5">
                  <c:v>39.32</c:v>
                </c:pt>
                <c:pt idx="6">
                  <c:v>33.54</c:v>
                </c:pt>
                <c:pt idx="7">
                  <c:v>34.17</c:v>
                </c:pt>
                <c:pt idx="8">
                  <c:v>36.5</c:v>
                </c:pt>
                <c:pt idx="9">
                  <c:v>34.82</c:v>
                </c:pt>
                <c:pt idx="10">
                  <c:v>35.04</c:v>
                </c:pt>
                <c:pt idx="11">
                  <c:v>34.44</c:v>
                </c:pt>
                <c:pt idx="12">
                  <c:v>33.33</c:v>
                </c:pt>
                <c:pt idx="13">
                  <c:v>32.78</c:v>
                </c:pt>
                <c:pt idx="14">
                  <c:v>32.270000000000003</c:v>
                </c:pt>
                <c:pt idx="15">
                  <c:v>34.21</c:v>
                </c:pt>
                <c:pt idx="16">
                  <c:v>31.04</c:v>
                </c:pt>
                <c:pt idx="17">
                  <c:v>31.65</c:v>
                </c:pt>
                <c:pt idx="18">
                  <c:v>30.76</c:v>
                </c:pt>
                <c:pt idx="19">
                  <c:v>33.590000000000003</c:v>
                </c:pt>
                <c:pt idx="20">
                  <c:v>32.630000000000003</c:v>
                </c:pt>
                <c:pt idx="21">
                  <c:v>31.57</c:v>
                </c:pt>
                <c:pt idx="22">
                  <c:v>32.76</c:v>
                </c:pt>
                <c:pt idx="23">
                  <c:v>32.39</c:v>
                </c:pt>
                <c:pt idx="24">
                  <c:v>30.56</c:v>
                </c:pt>
                <c:pt idx="25">
                  <c:v>31.48</c:v>
                </c:pt>
                <c:pt idx="26">
                  <c:v>30.34</c:v>
                </c:pt>
                <c:pt idx="27">
                  <c:v>30.55</c:v>
                </c:pt>
                <c:pt idx="28">
                  <c:v>34.35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00EA-4FDC-8D94-1696FA082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885504"/>
        <c:axId val="256887424"/>
      </c:barChart>
      <c:catAx>
        <c:axId val="256885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kraj</a:t>
                </a:r>
              </a:p>
            </c:rich>
          </c:tx>
          <c:layout>
            <c:manualLayout>
              <c:xMode val="edge"/>
              <c:yMode val="edge"/>
              <c:x val="0.95531651763868497"/>
              <c:y val="0.89380778730092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6887424"/>
        <c:crossesAt val="10"/>
        <c:auto val="1"/>
        <c:lblAlgn val="ctr"/>
        <c:lblOffset val="100"/>
        <c:noMultiLvlLbl val="0"/>
      </c:catAx>
      <c:valAx>
        <c:axId val="256887424"/>
        <c:scaling>
          <c:orientation val="minMax"/>
          <c:max val="60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7.7041602465331279E-3"/>
              <c:y val="1.474926253687315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6885504"/>
        <c:crosses val="autoZero"/>
        <c:crossBetween val="between"/>
        <c:majorUnit val="5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8654356186986645"/>
          <c:y val="0.92625647457784588"/>
          <c:w val="0.16159825938552752"/>
          <c:h val="6.19441153926555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9.png"/><Relationship Id="rId3" Type="http://schemas.openxmlformats.org/officeDocument/2006/relationships/chart" Target="../charts/chart2.xml"/><Relationship Id="rId7" Type="http://schemas.openxmlformats.org/officeDocument/2006/relationships/image" Target="../media/image18.png"/><Relationship Id="rId2" Type="http://schemas.openxmlformats.org/officeDocument/2006/relationships/chart" Target="../charts/chart1.xml"/><Relationship Id="rId1" Type="http://schemas.openxmlformats.org/officeDocument/2006/relationships/image" Target="../media/image14.png"/><Relationship Id="rId6" Type="http://schemas.openxmlformats.org/officeDocument/2006/relationships/image" Target="../media/image17.png"/><Relationship Id="rId5" Type="http://schemas.openxmlformats.org/officeDocument/2006/relationships/image" Target="../media/image16.png"/><Relationship Id="rId4" Type="http://schemas.openxmlformats.org/officeDocument/2006/relationships/image" Target="../media/image15.png"/><Relationship Id="rId9" Type="http://schemas.openxmlformats.org/officeDocument/2006/relationships/image" Target="../media/image2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8</xdr:col>
      <xdr:colOff>115362</xdr:colOff>
      <xdr:row>47</xdr:row>
      <xdr:rowOff>55706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083300"/>
          <a:ext cx="6389162" cy="38530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625816</xdr:colOff>
      <xdr:row>39</xdr:row>
      <xdr:rowOff>157627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857875"/>
          <a:ext cx="6864691" cy="31580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14</xdr:row>
      <xdr:rowOff>166686</xdr:rowOff>
    </xdr:from>
    <xdr:to>
      <xdr:col>7</xdr:col>
      <xdr:colOff>23811</xdr:colOff>
      <xdr:row>27</xdr:row>
      <xdr:rowOff>11905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4000499"/>
          <a:ext cx="4905375" cy="3012281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30</xdr:row>
      <xdr:rowOff>-1</xdr:rowOff>
    </xdr:from>
    <xdr:to>
      <xdr:col>7</xdr:col>
      <xdr:colOff>-1</xdr:colOff>
      <xdr:row>47</xdr:row>
      <xdr:rowOff>11905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7500937"/>
          <a:ext cx="4881563" cy="28455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-1</xdr:colOff>
      <xdr:row>13</xdr:row>
      <xdr:rowOff>0</xdr:rowOff>
    </xdr:from>
    <xdr:to>
      <xdr:col>22</xdr:col>
      <xdr:colOff>71437</xdr:colOff>
      <xdr:row>44</xdr:row>
      <xdr:rowOff>142875</xdr:rowOff>
    </xdr:to>
    <xdr:pic>
      <xdr:nvPicPr>
        <xdr:cNvPr id="6" name="Obraz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1062" y="2464594"/>
          <a:ext cx="11858625" cy="5310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142875</xdr:rowOff>
    </xdr:from>
    <xdr:to>
      <xdr:col>15</xdr:col>
      <xdr:colOff>6519</xdr:colOff>
      <xdr:row>20</xdr:row>
      <xdr:rowOff>37991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142875"/>
          <a:ext cx="4883319" cy="313361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152400</xdr:colOff>
      <xdr:row>34</xdr:row>
      <xdr:rowOff>38100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810000" cy="21431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142875</xdr:colOff>
      <xdr:row>49</xdr:row>
      <xdr:rowOff>9525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5"/>
          <a:ext cx="3800475" cy="22764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13</xdr:col>
      <xdr:colOff>590550</xdr:colOff>
      <xdr:row>34</xdr:row>
      <xdr:rowOff>9525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38550" cy="211455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35</xdr:row>
      <xdr:rowOff>0</xdr:rowOff>
    </xdr:from>
    <xdr:to>
      <xdr:col>13</xdr:col>
      <xdr:colOff>590550</xdr:colOff>
      <xdr:row>49</xdr:row>
      <xdr:rowOff>25345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5667375"/>
          <a:ext cx="3638550" cy="229229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603821</xdr:colOff>
      <xdr:row>34</xdr:row>
      <xdr:rowOff>0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51821" cy="210502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1</xdr:rowOff>
    </xdr:from>
    <xdr:to>
      <xdr:col>20</xdr:col>
      <xdr:colOff>600075</xdr:colOff>
      <xdr:row>49</xdr:row>
      <xdr:rowOff>19051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6"/>
          <a:ext cx="3648075" cy="2286000"/>
        </a:xfrm>
        <a:prstGeom prst="rect">
          <a:avLst/>
        </a:prstGeom>
      </xdr:spPr>
    </xdr:pic>
    <xdr:clientData/>
  </xdr:twoCellAnchor>
  <xdr:twoCellAnchor editAs="oneCell">
    <xdr:from>
      <xdr:col>5</xdr:col>
      <xdr:colOff>457200</xdr:colOff>
      <xdr:row>51</xdr:row>
      <xdr:rowOff>123825</xdr:rowOff>
    </xdr:from>
    <xdr:to>
      <xdr:col>15</xdr:col>
      <xdr:colOff>158998</xdr:colOff>
      <xdr:row>70</xdr:row>
      <xdr:rowOff>0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505200" y="8382000"/>
          <a:ext cx="5797798" cy="29527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600074</xdr:colOff>
      <xdr:row>37</xdr:row>
      <xdr:rowOff>0</xdr:rowOff>
    </xdr:from>
    <xdr:to>
      <xdr:col>22</xdr:col>
      <xdr:colOff>428624</xdr:colOff>
      <xdr:row>60</xdr:row>
      <xdr:rowOff>0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5274" y="6105525"/>
          <a:ext cx="6181725" cy="37719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14</xdr:row>
      <xdr:rowOff>0</xdr:rowOff>
    </xdr:from>
    <xdr:to>
      <xdr:col>11</xdr:col>
      <xdr:colOff>233892</xdr:colOff>
      <xdr:row>30</xdr:row>
      <xdr:rowOff>142875</xdr:rowOff>
    </xdr:to>
    <xdr:graphicFrame macro="">
      <xdr:nvGraphicFramePr>
        <xdr:cNvPr id="11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</xdr:colOff>
      <xdr:row>15</xdr:row>
      <xdr:rowOff>0</xdr:rowOff>
    </xdr:from>
    <xdr:to>
      <xdr:col>22</xdr:col>
      <xdr:colOff>409576</xdr:colOff>
      <xdr:row>36</xdr:row>
      <xdr:rowOff>0</xdr:rowOff>
    </xdr:to>
    <xdr:graphicFrame macro="">
      <xdr:nvGraphicFramePr>
        <xdr:cNvPr id="14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0</xdr:colOff>
      <xdr:row>62</xdr:row>
      <xdr:rowOff>161924</xdr:rowOff>
    </xdr:from>
    <xdr:to>
      <xdr:col>9</xdr:col>
      <xdr:colOff>0</xdr:colOff>
      <xdr:row>83</xdr:row>
      <xdr:rowOff>9524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10363199"/>
          <a:ext cx="4876800" cy="3267075"/>
        </a:xfrm>
        <a:prstGeom prst="rect">
          <a:avLst/>
        </a:prstGeom>
      </xdr:spPr>
    </xdr:pic>
    <xdr:clientData/>
  </xdr:twoCellAnchor>
  <xdr:twoCellAnchor editAs="oneCell">
    <xdr:from>
      <xdr:col>9</xdr:col>
      <xdr:colOff>571500</xdr:colOff>
      <xdr:row>63</xdr:row>
      <xdr:rowOff>0</xdr:rowOff>
    </xdr:from>
    <xdr:to>
      <xdr:col>19</xdr:col>
      <xdr:colOff>175754</xdr:colOff>
      <xdr:row>83</xdr:row>
      <xdr:rowOff>0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57900" y="10363200"/>
          <a:ext cx="5700254" cy="3257550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33</xdr:row>
      <xdr:rowOff>0</xdr:rowOff>
    </xdr:from>
    <xdr:to>
      <xdr:col>7</xdr:col>
      <xdr:colOff>1</xdr:colOff>
      <xdr:row>46</xdr:row>
      <xdr:rowOff>85725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1" y="5457825"/>
          <a:ext cx="3657600" cy="22288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12</xdr:col>
      <xdr:colOff>295275</xdr:colOff>
      <xdr:row>46</xdr:row>
      <xdr:rowOff>82108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0" y="5457825"/>
          <a:ext cx="3343275" cy="22252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1</xdr:rowOff>
    </xdr:from>
    <xdr:to>
      <xdr:col>6</xdr:col>
      <xdr:colOff>581025</xdr:colOff>
      <xdr:row>61</xdr:row>
      <xdr:rowOff>76201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72401"/>
          <a:ext cx="3629025" cy="2343150"/>
        </a:xfrm>
        <a:prstGeom prst="rect">
          <a:avLst/>
        </a:prstGeom>
      </xdr:spPr>
    </xdr:pic>
    <xdr:clientData/>
  </xdr:twoCellAnchor>
  <xdr:twoCellAnchor editAs="oneCell">
    <xdr:from>
      <xdr:col>6</xdr:col>
      <xdr:colOff>581025</xdr:colOff>
      <xdr:row>47</xdr:row>
      <xdr:rowOff>0</xdr:rowOff>
    </xdr:from>
    <xdr:to>
      <xdr:col>12</xdr:col>
      <xdr:colOff>304801</xdr:colOff>
      <xdr:row>61</xdr:row>
      <xdr:rowOff>80213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38625" y="7772400"/>
          <a:ext cx="3381376" cy="2347163"/>
        </a:xfrm>
        <a:prstGeom prst="rect">
          <a:avLst/>
        </a:prstGeom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0.49754</cdr:x>
      <cdr:y>0.49952</cdr:y>
    </cdr:from>
    <cdr:to>
      <cdr:x>0.53397</cdr:x>
      <cdr:y>0.56528</cdr:y>
    </cdr:to>
    <cdr:sp macro="" textlink="">
      <cdr:nvSpPr>
        <cdr:cNvPr id="1392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83560" y="1626354"/>
          <a:ext cx="225552" cy="212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pl-PL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Oblicz_MLEKO2004\Maslo%20kraje%20U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Oblicz_MLEKO2004/Mleczarskie_plynne/Wykres%20ceny-U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łupkowy masło blok"/>
      <sheetName val=" liniowy masło 2016"/>
      <sheetName val="mies.skup"/>
      <sheetName val="słupkowy OMP"/>
      <sheetName val=" liniowy OMP"/>
      <sheetName val=" liniowy OMP śr. miesieczne"/>
      <sheetName val=" liniowy masło blok sr. mies."/>
      <sheetName val=" liniowy masło PL+UE"/>
      <sheetName val=" OMP PL+UE "/>
      <sheetName val="PMP PL+UE "/>
      <sheetName val=" liniowy masło 07-10"/>
      <sheetName val=" liniowy OMP do 2011"/>
      <sheetName val=" liniowy OMP 08-11"/>
      <sheetName val=" liniowy masło XI -2015"/>
      <sheetName val=" liniowy OMP XI-2015"/>
      <sheetName val=" liniowy OMP (2)"/>
      <sheetName val="Arkusz2"/>
      <sheetName val=" liniowy OMP 2014-2016"/>
      <sheetName val=" liniowy masło 2014-2016"/>
    </sheetNames>
    <sheetDataSet>
      <sheetData sheetId="0">
        <row r="2">
          <cell r="A2" t="str">
            <v>Niemcy</v>
          </cell>
        </row>
      </sheetData>
      <sheetData sheetId="1">
        <row r="2">
          <cell r="FM2" t="str">
            <v>12-tydz.</v>
          </cell>
        </row>
      </sheetData>
      <sheetData sheetId="2">
        <row r="2">
          <cell r="GB2" t="str">
            <v>III</v>
          </cell>
          <cell r="GC2" t="str">
            <v>IV</v>
          </cell>
          <cell r="GD2" t="str">
            <v>V</v>
          </cell>
          <cell r="GE2" t="str">
            <v>VI</v>
          </cell>
          <cell r="GF2" t="str">
            <v>VII</v>
          </cell>
          <cell r="GG2" t="str">
            <v>VIII</v>
          </cell>
          <cell r="GH2" t="str">
            <v>IX</v>
          </cell>
          <cell r="GI2" t="str">
            <v>X</v>
          </cell>
          <cell r="GJ2" t="str">
            <v>XI</v>
          </cell>
          <cell r="GK2" t="str">
            <v>XII</v>
          </cell>
          <cell r="GL2" t="str">
            <v>I-20</v>
          </cell>
          <cell r="GM2" t="str">
            <v>II</v>
          </cell>
          <cell r="GN2" t="str">
            <v>III</v>
          </cell>
          <cell r="GO2" t="str">
            <v>IV</v>
          </cell>
        </row>
        <row r="3">
          <cell r="A3" t="str">
            <v>Francja</v>
          </cell>
          <cell r="GB3">
            <v>33.54</v>
          </cell>
          <cell r="GC3">
            <v>35.659999999999997</v>
          </cell>
          <cell r="GD3">
            <v>34.840000000000003</v>
          </cell>
          <cell r="GE3">
            <v>34</v>
          </cell>
          <cell r="GF3">
            <v>35.86</v>
          </cell>
          <cell r="GG3">
            <v>36.4</v>
          </cell>
          <cell r="GH3">
            <v>37.340000000000003</v>
          </cell>
          <cell r="GI3">
            <v>37.659999999999997</v>
          </cell>
          <cell r="GJ3">
            <v>37.46</v>
          </cell>
          <cell r="GK3">
            <v>36.78</v>
          </cell>
          <cell r="GL3">
            <v>36.42</v>
          </cell>
          <cell r="GM3">
            <v>36.86</v>
          </cell>
          <cell r="GN3">
            <v>35.799999999999997</v>
          </cell>
        </row>
        <row r="4">
          <cell r="A4" t="str">
            <v>Niemcy</v>
          </cell>
          <cell r="GB4">
            <v>34.979999999999997</v>
          </cell>
          <cell r="GC4">
            <v>34.49</v>
          </cell>
          <cell r="GD4">
            <v>33.97</v>
          </cell>
          <cell r="GE4">
            <v>33.46</v>
          </cell>
          <cell r="GF4">
            <v>32.93</v>
          </cell>
          <cell r="GG4">
            <v>33.01</v>
          </cell>
          <cell r="GH4">
            <v>33.880000000000003</v>
          </cell>
          <cell r="GI4">
            <v>34.65</v>
          </cell>
          <cell r="GJ4">
            <v>35.19</v>
          </cell>
          <cell r="GK4">
            <v>35.29</v>
          </cell>
          <cell r="GL4">
            <v>34.94</v>
          </cell>
          <cell r="GM4">
            <v>34.81</v>
          </cell>
          <cell r="GN4">
            <v>34.909999999999997</v>
          </cell>
        </row>
        <row r="5">
          <cell r="A5" t="str">
            <v>Polska</v>
          </cell>
          <cell r="GB5">
            <v>32.39</v>
          </cell>
          <cell r="GC5">
            <v>31.77</v>
          </cell>
          <cell r="GD5">
            <v>31.49</v>
          </cell>
          <cell r="GE5">
            <v>31.02</v>
          </cell>
          <cell r="GF5">
            <v>30.78</v>
          </cell>
          <cell r="GG5">
            <v>30.12</v>
          </cell>
          <cell r="GH5">
            <v>30.41</v>
          </cell>
          <cell r="GI5">
            <v>31.42</v>
          </cell>
          <cell r="GJ5">
            <v>32.85</v>
          </cell>
          <cell r="GK5">
            <v>33.33</v>
          </cell>
          <cell r="GL5">
            <v>32.76</v>
          </cell>
          <cell r="GM5">
            <v>32.54</v>
          </cell>
          <cell r="GN5">
            <v>31.17</v>
          </cell>
        </row>
        <row r="6">
          <cell r="A6" t="str">
            <v>Słowacja</v>
          </cell>
          <cell r="GB6">
            <v>32.78</v>
          </cell>
          <cell r="GC6">
            <v>32.6</v>
          </cell>
          <cell r="GD6">
            <v>32.950000000000003</v>
          </cell>
          <cell r="GE6">
            <v>32.18</v>
          </cell>
          <cell r="GF6">
            <v>31.99</v>
          </cell>
          <cell r="GG6">
            <v>31.67</v>
          </cell>
          <cell r="GH6">
            <v>32.26</v>
          </cell>
          <cell r="GI6">
            <v>32.68</v>
          </cell>
          <cell r="GJ6">
            <v>33.03</v>
          </cell>
          <cell r="GK6">
            <v>33.130000000000003</v>
          </cell>
          <cell r="GL6">
            <v>33.229999999999997</v>
          </cell>
          <cell r="GM6">
            <v>33.28</v>
          </cell>
          <cell r="GN6">
            <v>33.21</v>
          </cell>
        </row>
        <row r="7">
          <cell r="A7" t="str">
            <v>Czechy</v>
          </cell>
          <cell r="GB7">
            <v>34.21</v>
          </cell>
          <cell r="GC7">
            <v>33.71</v>
          </cell>
          <cell r="GD7">
            <v>33.42</v>
          </cell>
          <cell r="GE7">
            <v>32.99</v>
          </cell>
          <cell r="GF7">
            <v>32.83</v>
          </cell>
          <cell r="GG7">
            <v>32.39</v>
          </cell>
          <cell r="GH7">
            <v>32.56</v>
          </cell>
          <cell r="GI7">
            <v>33.270000000000003</v>
          </cell>
          <cell r="GJ7">
            <v>33.950000000000003</v>
          </cell>
          <cell r="GK7">
            <v>34.25</v>
          </cell>
          <cell r="GL7">
            <v>34.58</v>
          </cell>
          <cell r="GM7">
            <v>34.479999999999997</v>
          </cell>
          <cell r="GN7">
            <v>32.43</v>
          </cell>
        </row>
      </sheetData>
      <sheetData sheetId="3">
        <row r="2">
          <cell r="A2" t="str">
            <v>Niemcy</v>
          </cell>
        </row>
      </sheetData>
      <sheetData sheetId="4">
        <row r="2">
          <cell r="FM2" t="str">
            <v>12-tydz.</v>
          </cell>
        </row>
      </sheetData>
      <sheetData sheetId="5">
        <row r="2">
          <cell r="FY2" t="str">
            <v>IV</v>
          </cell>
        </row>
      </sheetData>
      <sheetData sheetId="6">
        <row r="2">
          <cell r="FY2" t="str">
            <v>IV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czne"/>
      <sheetName val="IV-07"/>
      <sheetName val="V-07"/>
      <sheetName val="VI-07 "/>
      <sheetName val="IX"/>
      <sheetName val="XI"/>
      <sheetName val="XII"/>
      <sheetName val="Roczne 0708"/>
      <sheetName val="III-08"/>
      <sheetName val="VIII-08"/>
      <sheetName val="XI-08"/>
      <sheetName val="XII-08"/>
      <sheetName val="I-09 "/>
      <sheetName val="IV-2009"/>
      <sheetName val="VIII-2009 "/>
      <sheetName val="XII-2009 "/>
      <sheetName val="I- 2010"/>
      <sheetName val="Roczne 0908"/>
      <sheetName val="XII- 2011 "/>
      <sheetName val="Roczne 11-10 "/>
      <sheetName val=" 2013"/>
      <sheetName val="Roczne 12-11  "/>
      <sheetName val="Roczne 13-12   "/>
      <sheetName val="Miesięczne 2020"/>
      <sheetName val="Roczne 14-13   "/>
      <sheetName val="Roczne 19-18 "/>
      <sheetName val="Roczne 18-17     "/>
      <sheetName val="Roczne 16-15"/>
      <sheetName val="Roczne 17-16    "/>
      <sheetName val="Roczne 15-14    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">
          <cell r="A3" t="str">
            <v>Cypr</v>
          </cell>
          <cell r="B3">
            <v>58.17</v>
          </cell>
          <cell r="C3">
            <v>57.89</v>
          </cell>
        </row>
        <row r="4">
          <cell r="A4" t="str">
            <v>Malta</v>
          </cell>
          <cell r="B4">
            <v>48.88</v>
          </cell>
          <cell r="C4">
            <v>46.71</v>
          </cell>
        </row>
        <row r="5">
          <cell r="A5" t="str">
            <v>Grecja</v>
          </cell>
          <cell r="B5">
            <v>38.770000000000003</v>
          </cell>
          <cell r="C5">
            <v>38.29</v>
          </cell>
        </row>
        <row r="6">
          <cell r="A6" t="str">
            <v>Finlandia</v>
          </cell>
          <cell r="B6">
            <v>38.69</v>
          </cell>
          <cell r="C6">
            <v>37.6</v>
          </cell>
        </row>
        <row r="7">
          <cell r="A7" t="str">
            <v>Austria</v>
          </cell>
          <cell r="B7">
            <v>37.200000000000003</v>
          </cell>
          <cell r="C7">
            <v>37.64</v>
          </cell>
        </row>
        <row r="8">
          <cell r="A8" t="str">
            <v>Włochy</v>
          </cell>
          <cell r="B8">
            <v>36.61</v>
          </cell>
          <cell r="C8">
            <v>39.32</v>
          </cell>
        </row>
        <row r="9">
          <cell r="A9" t="str">
            <v>Francja</v>
          </cell>
          <cell r="B9">
            <v>35.799999999999997</v>
          </cell>
          <cell r="C9">
            <v>33.54</v>
          </cell>
        </row>
        <row r="10">
          <cell r="A10" t="str">
            <v>Dania</v>
          </cell>
          <cell r="B10">
            <v>35.07</v>
          </cell>
          <cell r="C10">
            <v>34.17</v>
          </cell>
        </row>
        <row r="11">
          <cell r="A11" t="str">
            <v>Niderlandy</v>
          </cell>
          <cell r="B11">
            <v>35</v>
          </cell>
          <cell r="C11">
            <v>36.5</v>
          </cell>
        </row>
        <row r="12">
          <cell r="A12" t="str">
            <v>Niemcy</v>
          </cell>
          <cell r="B12">
            <v>34.909999999999997</v>
          </cell>
          <cell r="C12">
            <v>34.82</v>
          </cell>
        </row>
        <row r="13">
          <cell r="A13" t="str">
            <v>Szwecja</v>
          </cell>
          <cell r="B13">
            <v>34.9</v>
          </cell>
          <cell r="C13">
            <v>35.04</v>
          </cell>
        </row>
        <row r="14">
          <cell r="A14" t="str">
            <v>Luksemburg</v>
          </cell>
          <cell r="B14">
            <v>34.9</v>
          </cell>
          <cell r="C14">
            <v>34.44</v>
          </cell>
        </row>
        <row r="15">
          <cell r="A15" t="str">
            <v>Chorwacja</v>
          </cell>
          <cell r="B15">
            <v>33.29</v>
          </cell>
          <cell r="C15">
            <v>33.33</v>
          </cell>
        </row>
        <row r="16">
          <cell r="A16" t="str">
            <v>Słowacja</v>
          </cell>
          <cell r="B16">
            <v>33.21</v>
          </cell>
          <cell r="C16">
            <v>32.78</v>
          </cell>
        </row>
        <row r="17">
          <cell r="A17" t="str">
            <v>Słowenia</v>
          </cell>
          <cell r="B17">
            <v>32.630000000000003</v>
          </cell>
          <cell r="C17">
            <v>32.270000000000003</v>
          </cell>
        </row>
        <row r="18">
          <cell r="A18" t="str">
            <v>Czechy</v>
          </cell>
          <cell r="B18">
            <v>32.43</v>
          </cell>
          <cell r="C18">
            <v>34.21</v>
          </cell>
        </row>
        <row r="19">
          <cell r="A19" t="str">
            <v>Rumunia</v>
          </cell>
          <cell r="B19">
            <v>32.33</v>
          </cell>
          <cell r="C19">
            <v>31.04</v>
          </cell>
        </row>
        <row r="20">
          <cell r="A20" t="str">
            <v>Hiszpania</v>
          </cell>
          <cell r="B20">
            <v>32.33</v>
          </cell>
          <cell r="C20">
            <v>31.65</v>
          </cell>
        </row>
        <row r="21">
          <cell r="A21" t="str">
            <v>Bułgaria</v>
          </cell>
          <cell r="B21">
            <v>32</v>
          </cell>
          <cell r="C21">
            <v>30.76</v>
          </cell>
        </row>
        <row r="22">
          <cell r="A22" t="str">
            <v>Belgia</v>
          </cell>
          <cell r="B22">
            <v>31.9</v>
          </cell>
          <cell r="C22">
            <v>33.590000000000003</v>
          </cell>
        </row>
        <row r="23">
          <cell r="A23" t="str">
            <v>Irlandia</v>
          </cell>
          <cell r="B23">
            <v>31.56</v>
          </cell>
          <cell r="C23">
            <v>32.630000000000003</v>
          </cell>
        </row>
        <row r="24">
          <cell r="A24" t="str">
            <v>Estonia</v>
          </cell>
          <cell r="B24">
            <v>31.42</v>
          </cell>
          <cell r="C24">
            <v>31.57</v>
          </cell>
        </row>
        <row r="25">
          <cell r="A25" t="str">
            <v>UK</v>
          </cell>
          <cell r="B25">
            <v>31.17</v>
          </cell>
          <cell r="C25">
            <v>32.76</v>
          </cell>
        </row>
        <row r="26">
          <cell r="A26" t="str">
            <v>Polska</v>
          </cell>
          <cell r="B26">
            <v>31.17</v>
          </cell>
          <cell r="C26">
            <v>32.39</v>
          </cell>
        </row>
        <row r="27">
          <cell r="A27" t="str">
            <v>Łotwa</v>
          </cell>
          <cell r="B27">
            <v>31.09</v>
          </cell>
          <cell r="C27">
            <v>30.56</v>
          </cell>
        </row>
        <row r="28">
          <cell r="A28" t="str">
            <v xml:space="preserve">Węgry </v>
          </cell>
          <cell r="B28">
            <v>31.08</v>
          </cell>
          <cell r="C28">
            <v>31.48</v>
          </cell>
        </row>
        <row r="29">
          <cell r="A29" t="str">
            <v>Litwa</v>
          </cell>
          <cell r="B29">
            <v>30.72</v>
          </cell>
          <cell r="C29">
            <v>30.34</v>
          </cell>
        </row>
        <row r="30">
          <cell r="A30" t="str">
            <v>Portugalia</v>
          </cell>
          <cell r="B30">
            <v>30.4</v>
          </cell>
          <cell r="C30">
            <v>30.55</v>
          </cell>
        </row>
        <row r="31">
          <cell r="A31" t="str">
            <v>UE</v>
          </cell>
          <cell r="B31">
            <v>34.090000000000003</v>
          </cell>
          <cell r="C31">
            <v>34.35</v>
          </cell>
        </row>
      </sheetData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tabSelected="1" workbookViewId="0">
      <selection activeCell="P29" sqref="P29"/>
    </sheetView>
  </sheetViews>
  <sheetFormatPr defaultRowHeight="12.75" x14ac:dyDescent="0.2"/>
  <cols>
    <col min="3" max="3" width="19.7109375" customWidth="1"/>
  </cols>
  <sheetData>
    <row r="2" spans="2:5" x14ac:dyDescent="0.2">
      <c r="B2" s="37" t="s">
        <v>2</v>
      </c>
      <c r="C2" s="37"/>
      <c r="D2" s="37"/>
      <c r="E2" s="37"/>
    </row>
    <row r="3" spans="2:5" x14ac:dyDescent="0.2">
      <c r="B3" s="130" t="s">
        <v>286</v>
      </c>
      <c r="C3" s="130"/>
    </row>
    <row r="4" spans="2:5" x14ac:dyDescent="0.2">
      <c r="B4" s="235" t="s">
        <v>284</v>
      </c>
      <c r="C4" s="235"/>
      <c r="D4" s="235"/>
      <c r="E4" s="235"/>
    </row>
    <row r="6" spans="2:5" x14ac:dyDescent="0.2">
      <c r="B6" s="1" t="s">
        <v>3</v>
      </c>
    </row>
    <row r="7" spans="2:5" x14ac:dyDescent="0.2">
      <c r="B7" t="s">
        <v>4</v>
      </c>
    </row>
    <row r="9" spans="2:5" x14ac:dyDescent="0.2">
      <c r="B9" s="1" t="s">
        <v>310</v>
      </c>
      <c r="D9" s="1" t="s">
        <v>22</v>
      </c>
    </row>
    <row r="10" spans="2:5" x14ac:dyDescent="0.2">
      <c r="B10" s="1" t="s">
        <v>311</v>
      </c>
    </row>
    <row r="11" spans="2:5" x14ac:dyDescent="0.2">
      <c r="B11" s="1"/>
    </row>
    <row r="12" spans="2:5" x14ac:dyDescent="0.2">
      <c r="B12" s="37" t="s">
        <v>312</v>
      </c>
      <c r="C12" s="37"/>
      <c r="D12" s="37"/>
    </row>
    <row r="14" spans="2:5" x14ac:dyDescent="0.2">
      <c r="B14" t="s">
        <v>200</v>
      </c>
    </row>
    <row r="15" spans="2:5" x14ac:dyDescent="0.2">
      <c r="B15" t="s">
        <v>5</v>
      </c>
    </row>
    <row r="16" spans="2:5" x14ac:dyDescent="0.2">
      <c r="B16" t="s">
        <v>285</v>
      </c>
    </row>
    <row r="17" spans="2:3" x14ac:dyDescent="0.2">
      <c r="B17" t="s">
        <v>6</v>
      </c>
    </row>
    <row r="18" spans="2:3" x14ac:dyDescent="0.2">
      <c r="B18" t="s">
        <v>7</v>
      </c>
    </row>
    <row r="19" spans="2:3" x14ac:dyDescent="0.2">
      <c r="B19" t="s">
        <v>16</v>
      </c>
      <c r="C19" s="13" t="s">
        <v>17</v>
      </c>
    </row>
    <row r="20" spans="2:3" x14ac:dyDescent="0.2">
      <c r="B20" t="s">
        <v>18</v>
      </c>
      <c r="C20" s="13" t="s">
        <v>19</v>
      </c>
    </row>
    <row r="21" spans="2:3" x14ac:dyDescent="0.2">
      <c r="B21" s="1" t="s">
        <v>8</v>
      </c>
    </row>
    <row r="22" spans="2:3" x14ac:dyDescent="0.2">
      <c r="B22" s="1" t="s">
        <v>260</v>
      </c>
    </row>
    <row r="23" spans="2:3" x14ac:dyDescent="0.2">
      <c r="B23" s="1" t="s">
        <v>20</v>
      </c>
      <c r="C23" s="14" t="s">
        <v>21</v>
      </c>
    </row>
  </sheetData>
  <phoneticPr fontId="17" type="noConversion"/>
  <hyperlinks>
    <hyperlink ref="C19" r:id="rId1" display="http://www.minrol.gov.pl/DesktopDefault.aspx?TabOrgId=878"/>
    <hyperlink ref="C20" r:id="rId2" display="mailto:biuletyn@minrol.gov.pl"/>
    <hyperlink ref="C23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68" sqref="T68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O84"/>
  <sheetViews>
    <sheetView workbookViewId="0">
      <selection activeCell="N62" sqref="N62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197" ht="13.5" thickBot="1" x14ac:dyDescent="0.25">
      <c r="BF1" s="88"/>
    </row>
    <row r="3" spans="2:197" x14ac:dyDescent="0.2">
      <c r="B3" s="30" t="s">
        <v>81</v>
      </c>
    </row>
    <row r="5" spans="2:197" x14ac:dyDescent="0.2">
      <c r="B5" t="s">
        <v>115</v>
      </c>
    </row>
    <row r="6" spans="2:197" x14ac:dyDescent="0.2">
      <c r="K6" s="334"/>
      <c r="BL6" s="89"/>
      <c r="BZ6" s="41"/>
    </row>
    <row r="7" spans="2:197" ht="13.5" thickBot="1" x14ac:dyDescent="0.25"/>
    <row r="8" spans="2:197" ht="16.5" thickBot="1" x14ac:dyDescent="0.25">
      <c r="B8" s="18" t="s">
        <v>64</v>
      </c>
      <c r="C8" s="19" t="s">
        <v>54</v>
      </c>
      <c r="D8" s="19" t="s">
        <v>65</v>
      </c>
      <c r="E8" s="19" t="s">
        <v>66</v>
      </c>
      <c r="F8" s="19" t="s">
        <v>67</v>
      </c>
      <c r="G8" s="19" t="s">
        <v>68</v>
      </c>
      <c r="H8" s="19" t="s">
        <v>69</v>
      </c>
      <c r="I8" s="19" t="s">
        <v>70</v>
      </c>
      <c r="J8" s="19" t="s">
        <v>71</v>
      </c>
      <c r="K8" s="20" t="s">
        <v>72</v>
      </c>
      <c r="L8" s="20" t="s">
        <v>73</v>
      </c>
      <c r="M8" s="20" t="s">
        <v>74</v>
      </c>
      <c r="N8" s="20" t="s">
        <v>75</v>
      </c>
      <c r="O8" s="20" t="s">
        <v>93</v>
      </c>
      <c r="P8" s="20" t="s">
        <v>65</v>
      </c>
      <c r="Q8" s="20" t="s">
        <v>66</v>
      </c>
      <c r="R8" s="20" t="s">
        <v>67</v>
      </c>
      <c r="S8" s="20" t="s">
        <v>68</v>
      </c>
      <c r="T8" s="20" t="s">
        <v>69</v>
      </c>
      <c r="U8" s="20" t="s">
        <v>70</v>
      </c>
      <c r="V8" s="20" t="s">
        <v>71</v>
      </c>
      <c r="W8" s="20" t="s">
        <v>72</v>
      </c>
      <c r="X8" s="20" t="s">
        <v>73</v>
      </c>
      <c r="Y8" s="20" t="s">
        <v>74</v>
      </c>
      <c r="Z8" s="20" t="s">
        <v>75</v>
      </c>
      <c r="AA8" s="20" t="s">
        <v>95</v>
      </c>
      <c r="AB8" s="55" t="s">
        <v>65</v>
      </c>
      <c r="AC8" s="55" t="s">
        <v>66</v>
      </c>
      <c r="AD8" s="20" t="s">
        <v>67</v>
      </c>
      <c r="AE8" s="20" t="s">
        <v>68</v>
      </c>
      <c r="AF8" s="20" t="s">
        <v>69</v>
      </c>
      <c r="AG8" s="20" t="s">
        <v>70</v>
      </c>
      <c r="AH8" s="20" t="s">
        <v>71</v>
      </c>
      <c r="AI8" s="20" t="s">
        <v>72</v>
      </c>
      <c r="AJ8" s="20" t="s">
        <v>73</v>
      </c>
      <c r="AK8" s="20" t="s">
        <v>74</v>
      </c>
      <c r="AL8" s="20" t="s">
        <v>75</v>
      </c>
      <c r="AM8" s="20" t="s">
        <v>141</v>
      </c>
      <c r="AN8" s="20" t="s">
        <v>65</v>
      </c>
      <c r="AO8" s="20" t="s">
        <v>66</v>
      </c>
      <c r="AP8" s="20" t="s">
        <v>67</v>
      </c>
      <c r="AQ8" s="20" t="s">
        <v>68</v>
      </c>
      <c r="AR8" s="20" t="s">
        <v>69</v>
      </c>
      <c r="AS8" s="20" t="s">
        <v>70</v>
      </c>
      <c r="AT8" s="20" t="s">
        <v>71</v>
      </c>
      <c r="AU8" s="20" t="s">
        <v>72</v>
      </c>
      <c r="AV8" s="20" t="s">
        <v>73</v>
      </c>
      <c r="AW8" s="20" t="s">
        <v>74</v>
      </c>
      <c r="AX8" s="20" t="s">
        <v>75</v>
      </c>
      <c r="AY8" s="20" t="s">
        <v>144</v>
      </c>
      <c r="AZ8" s="20" t="s">
        <v>65</v>
      </c>
      <c r="BA8" s="20" t="s">
        <v>66</v>
      </c>
      <c r="BB8" s="20" t="s">
        <v>67</v>
      </c>
      <c r="BC8" s="20" t="s">
        <v>68</v>
      </c>
      <c r="BD8" s="20" t="s">
        <v>69</v>
      </c>
      <c r="BE8" s="20" t="s">
        <v>70</v>
      </c>
      <c r="BF8" s="20" t="s">
        <v>71</v>
      </c>
      <c r="BG8" s="20" t="s">
        <v>72</v>
      </c>
      <c r="BH8" s="20" t="s">
        <v>73</v>
      </c>
      <c r="BI8" s="20" t="s">
        <v>74</v>
      </c>
      <c r="BJ8" s="20" t="s">
        <v>75</v>
      </c>
      <c r="BK8" s="87" t="s">
        <v>146</v>
      </c>
      <c r="BL8" s="90" t="s">
        <v>65</v>
      </c>
      <c r="BM8" s="20" t="s">
        <v>66</v>
      </c>
      <c r="BN8" s="20" t="s">
        <v>67</v>
      </c>
      <c r="BO8" s="20" t="s">
        <v>68</v>
      </c>
      <c r="BP8" s="20" t="s">
        <v>69</v>
      </c>
      <c r="BQ8" s="20" t="s">
        <v>70</v>
      </c>
      <c r="BR8" s="20" t="s">
        <v>71</v>
      </c>
      <c r="BS8" s="20" t="s">
        <v>72</v>
      </c>
      <c r="BT8" s="20" t="s">
        <v>73</v>
      </c>
      <c r="BU8" s="20" t="s">
        <v>74</v>
      </c>
      <c r="BV8" s="20" t="s">
        <v>75</v>
      </c>
      <c r="BW8" s="20" t="s">
        <v>149</v>
      </c>
      <c r="BX8" s="20" t="s">
        <v>65</v>
      </c>
      <c r="BY8" s="20" t="s">
        <v>66</v>
      </c>
      <c r="BZ8" s="20" t="s">
        <v>67</v>
      </c>
      <c r="CA8" s="20" t="s">
        <v>68</v>
      </c>
      <c r="CB8" s="20" t="s">
        <v>69</v>
      </c>
      <c r="CC8" s="20" t="s">
        <v>70</v>
      </c>
      <c r="CD8" s="20" t="s">
        <v>71</v>
      </c>
      <c r="CE8" s="20" t="s">
        <v>72</v>
      </c>
      <c r="CF8" s="20" t="s">
        <v>73</v>
      </c>
      <c r="CG8" s="20" t="s">
        <v>74</v>
      </c>
      <c r="CH8" s="20" t="s">
        <v>75</v>
      </c>
      <c r="CI8" s="20" t="s">
        <v>153</v>
      </c>
      <c r="CJ8" s="20" t="s">
        <v>65</v>
      </c>
      <c r="CK8" s="20" t="s">
        <v>66</v>
      </c>
      <c r="CL8" s="20" t="s">
        <v>67</v>
      </c>
      <c r="CM8" s="20" t="s">
        <v>68</v>
      </c>
      <c r="CN8" s="20" t="s">
        <v>69</v>
      </c>
      <c r="CO8" s="20" t="s">
        <v>70</v>
      </c>
      <c r="CP8" s="20" t="s">
        <v>71</v>
      </c>
      <c r="CQ8" s="20" t="s">
        <v>72</v>
      </c>
      <c r="CR8" s="20" t="s">
        <v>73</v>
      </c>
      <c r="CS8" s="20" t="s">
        <v>74</v>
      </c>
      <c r="CT8" s="20" t="s">
        <v>75</v>
      </c>
      <c r="CU8" s="20" t="s">
        <v>155</v>
      </c>
      <c r="CV8" s="20" t="s">
        <v>65</v>
      </c>
      <c r="CW8" s="20" t="s">
        <v>66</v>
      </c>
      <c r="CX8" s="20" t="s">
        <v>67</v>
      </c>
      <c r="CY8" s="20" t="s">
        <v>68</v>
      </c>
      <c r="CZ8" s="20" t="s">
        <v>69</v>
      </c>
      <c r="DA8" s="20" t="s">
        <v>70</v>
      </c>
      <c r="DB8" s="20" t="s">
        <v>71</v>
      </c>
      <c r="DC8" s="20" t="s">
        <v>72</v>
      </c>
      <c r="DD8" s="20" t="s">
        <v>73</v>
      </c>
      <c r="DE8" s="20" t="s">
        <v>74</v>
      </c>
      <c r="DF8" s="20" t="s">
        <v>75</v>
      </c>
      <c r="DG8" s="20" t="s">
        <v>159</v>
      </c>
      <c r="DH8" s="20" t="s">
        <v>65</v>
      </c>
      <c r="DI8" s="20" t="s">
        <v>66</v>
      </c>
      <c r="DJ8" s="20" t="s">
        <v>67</v>
      </c>
      <c r="DK8" s="20" t="s">
        <v>68</v>
      </c>
      <c r="DL8" s="20" t="s">
        <v>69</v>
      </c>
      <c r="DM8" s="20" t="s">
        <v>70</v>
      </c>
      <c r="DN8" s="20" t="s">
        <v>71</v>
      </c>
      <c r="DO8" s="20" t="s">
        <v>72</v>
      </c>
      <c r="DP8" s="20" t="s">
        <v>73</v>
      </c>
      <c r="DQ8" s="20" t="s">
        <v>74</v>
      </c>
      <c r="DR8" s="20" t="s">
        <v>75</v>
      </c>
      <c r="DS8" s="20" t="s">
        <v>179</v>
      </c>
      <c r="DT8" s="20" t="s">
        <v>65</v>
      </c>
      <c r="DU8" s="20" t="s">
        <v>66</v>
      </c>
      <c r="DV8" s="20" t="s">
        <v>67</v>
      </c>
      <c r="DW8" s="20" t="s">
        <v>68</v>
      </c>
      <c r="DX8" s="20" t="s">
        <v>69</v>
      </c>
      <c r="DY8" s="20" t="s">
        <v>70</v>
      </c>
      <c r="DZ8" s="20" t="s">
        <v>71</v>
      </c>
      <c r="EA8" s="20" t="s">
        <v>72</v>
      </c>
      <c r="EB8" s="20" t="s">
        <v>73</v>
      </c>
      <c r="EC8" s="20" t="s">
        <v>74</v>
      </c>
      <c r="ED8" s="20" t="s">
        <v>75</v>
      </c>
      <c r="EE8" s="20" t="s">
        <v>181</v>
      </c>
      <c r="EF8" s="20" t="s">
        <v>65</v>
      </c>
      <c r="EG8" s="20" t="s">
        <v>66</v>
      </c>
      <c r="EH8" s="20" t="s">
        <v>67</v>
      </c>
      <c r="EI8" s="20" t="s">
        <v>68</v>
      </c>
      <c r="EJ8" s="20" t="s">
        <v>69</v>
      </c>
      <c r="EK8" s="20" t="s">
        <v>70</v>
      </c>
      <c r="EL8" s="20" t="s">
        <v>71</v>
      </c>
      <c r="EM8" s="20" t="s">
        <v>72</v>
      </c>
      <c r="EN8" s="20" t="s">
        <v>73</v>
      </c>
      <c r="EO8" s="20" t="s">
        <v>74</v>
      </c>
      <c r="EP8" s="20" t="s">
        <v>75</v>
      </c>
      <c r="EQ8" s="20" t="s">
        <v>184</v>
      </c>
      <c r="ER8" s="20" t="s">
        <v>65</v>
      </c>
      <c r="ES8" s="20" t="s">
        <v>66</v>
      </c>
      <c r="ET8" s="20" t="s">
        <v>67</v>
      </c>
      <c r="EU8" s="20" t="s">
        <v>68</v>
      </c>
      <c r="EV8" s="20" t="s">
        <v>69</v>
      </c>
      <c r="EW8" s="20" t="s">
        <v>70</v>
      </c>
      <c r="EX8" s="20" t="s">
        <v>71</v>
      </c>
      <c r="EY8" s="20" t="s">
        <v>72</v>
      </c>
      <c r="EZ8" s="20" t="s">
        <v>73</v>
      </c>
      <c r="FA8" s="20" t="s">
        <v>74</v>
      </c>
      <c r="FB8" s="20" t="s">
        <v>75</v>
      </c>
      <c r="FC8" s="20" t="s">
        <v>197</v>
      </c>
      <c r="FD8" s="20" t="s">
        <v>65</v>
      </c>
      <c r="FE8" s="20" t="s">
        <v>66</v>
      </c>
      <c r="FF8" s="20" t="s">
        <v>67</v>
      </c>
      <c r="FG8" s="20" t="s">
        <v>68</v>
      </c>
      <c r="FH8" s="20" t="s">
        <v>69</v>
      </c>
      <c r="FI8" s="20" t="s">
        <v>70</v>
      </c>
      <c r="FJ8" s="20" t="s">
        <v>71</v>
      </c>
      <c r="FK8" s="20" t="s">
        <v>72</v>
      </c>
      <c r="FL8" s="20" t="s">
        <v>73</v>
      </c>
      <c r="FM8" s="20" t="s">
        <v>74</v>
      </c>
      <c r="FN8" s="20" t="s">
        <v>75</v>
      </c>
      <c r="FO8" s="20" t="s">
        <v>202</v>
      </c>
      <c r="FP8" s="20" t="s">
        <v>65</v>
      </c>
      <c r="FQ8" s="20" t="s">
        <v>66</v>
      </c>
      <c r="FR8" s="20" t="s">
        <v>67</v>
      </c>
      <c r="FS8" s="20" t="s">
        <v>68</v>
      </c>
      <c r="FT8" s="20" t="s">
        <v>69</v>
      </c>
      <c r="FU8" s="20" t="s">
        <v>70</v>
      </c>
      <c r="FV8" s="20" t="s">
        <v>71</v>
      </c>
      <c r="FW8" s="20" t="s">
        <v>72</v>
      </c>
      <c r="FX8" s="20" t="s">
        <v>73</v>
      </c>
      <c r="FY8" s="20" t="s">
        <v>74</v>
      </c>
      <c r="FZ8" s="20" t="s">
        <v>75</v>
      </c>
      <c r="GA8" s="20" t="s">
        <v>224</v>
      </c>
      <c r="GB8" s="20" t="s">
        <v>65</v>
      </c>
      <c r="GC8" s="20" t="s">
        <v>66</v>
      </c>
      <c r="GD8" s="20" t="s">
        <v>67</v>
      </c>
      <c r="GE8" s="20" t="s">
        <v>68</v>
      </c>
      <c r="GF8" s="20" t="s">
        <v>69</v>
      </c>
      <c r="GG8" s="20" t="s">
        <v>70</v>
      </c>
      <c r="GH8" s="20" t="s">
        <v>71</v>
      </c>
      <c r="GI8" s="20" t="s">
        <v>72</v>
      </c>
      <c r="GJ8" s="20" t="s">
        <v>73</v>
      </c>
      <c r="GK8" s="20" t="s">
        <v>74</v>
      </c>
      <c r="GL8" s="20" t="s">
        <v>75</v>
      </c>
      <c r="GM8" s="20" t="s">
        <v>290</v>
      </c>
      <c r="GN8" s="20" t="s">
        <v>65</v>
      </c>
      <c r="GO8" s="20" t="s">
        <v>66</v>
      </c>
    </row>
    <row r="9" spans="2:197" x14ac:dyDescent="0.2">
      <c r="B9" s="21" t="s">
        <v>76</v>
      </c>
      <c r="C9" s="22">
        <v>29.22</v>
      </c>
      <c r="D9" s="22">
        <v>29.04</v>
      </c>
      <c r="E9" s="22">
        <v>27.18</v>
      </c>
      <c r="F9" s="22">
        <v>24.74</v>
      </c>
      <c r="G9" s="22">
        <v>25.75</v>
      </c>
      <c r="H9" s="22">
        <v>26.44</v>
      </c>
      <c r="I9" s="22">
        <v>28.42</v>
      </c>
      <c r="J9" s="22">
        <v>30.56</v>
      </c>
      <c r="K9" s="23">
        <v>30.77</v>
      </c>
      <c r="L9" s="23">
        <v>30.4</v>
      </c>
      <c r="M9" s="23">
        <v>30.16</v>
      </c>
      <c r="N9" s="23">
        <v>29.77</v>
      </c>
      <c r="O9" s="23">
        <v>30.84</v>
      </c>
      <c r="P9" s="23">
        <v>30.26</v>
      </c>
      <c r="Q9" s="23">
        <v>28.46</v>
      </c>
      <c r="R9" s="23">
        <v>26.59</v>
      </c>
      <c r="S9" s="23">
        <v>26.18</v>
      </c>
      <c r="T9" s="23">
        <v>26.72</v>
      </c>
      <c r="U9" s="23">
        <v>28.19</v>
      </c>
      <c r="V9" s="23">
        <v>30.52</v>
      </c>
      <c r="W9" s="23">
        <v>32.65</v>
      </c>
      <c r="X9" s="23">
        <v>32.340000000000003</v>
      </c>
      <c r="Y9" s="23">
        <v>32.29</v>
      </c>
      <c r="Z9" s="23">
        <v>32.22</v>
      </c>
      <c r="AA9" s="23">
        <v>30.84</v>
      </c>
      <c r="AB9" s="23">
        <v>30.26</v>
      </c>
      <c r="AC9" s="23">
        <v>28.46</v>
      </c>
      <c r="AD9" s="23">
        <v>26.59</v>
      </c>
      <c r="AE9" s="23">
        <v>26.18</v>
      </c>
      <c r="AF9" s="23">
        <v>26.72</v>
      </c>
      <c r="AG9" s="23">
        <v>28.19</v>
      </c>
      <c r="AH9" s="23">
        <v>30.52</v>
      </c>
      <c r="AI9" s="23">
        <v>31.16</v>
      </c>
      <c r="AJ9" s="23">
        <v>31.04</v>
      </c>
      <c r="AK9" s="23">
        <v>31.24</v>
      </c>
      <c r="AL9" s="23">
        <v>31.04</v>
      </c>
      <c r="AM9" s="80">
        <v>30.45</v>
      </c>
      <c r="AN9" s="80">
        <v>28.97</v>
      </c>
      <c r="AO9" s="80">
        <v>28.37</v>
      </c>
      <c r="AP9" s="80">
        <v>26.32</v>
      </c>
      <c r="AQ9" s="80">
        <v>26.32</v>
      </c>
      <c r="AR9" s="80">
        <v>27.2</v>
      </c>
      <c r="AS9" s="80">
        <v>30.85</v>
      </c>
      <c r="AT9" s="80">
        <v>32.47</v>
      </c>
      <c r="AU9" s="80">
        <v>33.659999999999997</v>
      </c>
      <c r="AV9" s="80">
        <v>37.79</v>
      </c>
      <c r="AW9" s="80">
        <v>37.950000000000003</v>
      </c>
      <c r="AX9" s="80">
        <v>36.270000000000003</v>
      </c>
      <c r="AY9" s="80">
        <v>40.94</v>
      </c>
      <c r="AZ9" s="80">
        <v>40.229999999999997</v>
      </c>
      <c r="BA9" s="80">
        <v>38.54</v>
      </c>
      <c r="BB9" s="80">
        <v>33.590000000000003</v>
      </c>
      <c r="BC9" s="80">
        <v>33.479999999999997</v>
      </c>
      <c r="BD9" s="80">
        <v>34.31</v>
      </c>
      <c r="BE9" s="80">
        <v>35.86</v>
      </c>
      <c r="BF9" s="80">
        <v>37.69</v>
      </c>
      <c r="BG9" s="80">
        <v>38.78</v>
      </c>
      <c r="BH9" s="80">
        <v>34.39</v>
      </c>
      <c r="BI9" s="80">
        <v>34.21</v>
      </c>
      <c r="BJ9" s="80">
        <v>33.619999999999997</v>
      </c>
      <c r="BK9" s="80">
        <v>32.5</v>
      </c>
      <c r="BL9" s="80">
        <v>34.869999999999997</v>
      </c>
      <c r="BM9" s="80">
        <v>32.03</v>
      </c>
      <c r="BN9" s="80">
        <v>24.27</v>
      </c>
      <c r="BO9" s="80">
        <v>26.89</v>
      </c>
      <c r="BP9" s="80">
        <v>27.02</v>
      </c>
      <c r="BQ9" s="80">
        <v>28.79</v>
      </c>
      <c r="BR9" s="80">
        <v>29.95</v>
      </c>
      <c r="BS9" s="80">
        <v>31.01</v>
      </c>
      <c r="BT9" s="80">
        <v>29.3</v>
      </c>
      <c r="BU9" s="80">
        <v>28.68</v>
      </c>
      <c r="BV9" s="80">
        <v>28.9</v>
      </c>
      <c r="BW9" s="80">
        <v>30.99</v>
      </c>
      <c r="BX9" s="80">
        <v>29.89</v>
      </c>
      <c r="BY9" s="80">
        <v>28.4</v>
      </c>
      <c r="BZ9" s="80">
        <v>27.67</v>
      </c>
      <c r="CA9" s="80">
        <v>27.85</v>
      </c>
      <c r="CB9" s="80">
        <v>29.66</v>
      </c>
      <c r="CC9" s="80">
        <v>31.25</v>
      </c>
      <c r="CD9" s="80">
        <v>33.96</v>
      </c>
      <c r="CE9" s="80">
        <v>34.299999999999997</v>
      </c>
      <c r="CF9" s="80">
        <v>32.39</v>
      </c>
      <c r="CG9" s="80">
        <v>32.47</v>
      </c>
      <c r="CH9" s="80">
        <v>32.11</v>
      </c>
      <c r="CI9" s="80">
        <v>33.049999999999997</v>
      </c>
      <c r="CJ9" s="80">
        <v>32.979999999999997</v>
      </c>
      <c r="CK9" s="80">
        <v>31.95</v>
      </c>
      <c r="CL9" s="80">
        <v>30.35</v>
      </c>
      <c r="CM9" s="80">
        <v>30.64</v>
      </c>
      <c r="CN9" s="80">
        <v>33.58</v>
      </c>
      <c r="CO9" s="80">
        <v>35.46</v>
      </c>
      <c r="CP9" s="80">
        <v>35.61</v>
      </c>
      <c r="CQ9" s="80">
        <v>36.44</v>
      </c>
      <c r="CR9" s="80">
        <v>34.58</v>
      </c>
      <c r="CS9" s="80">
        <v>33.130000000000003</v>
      </c>
      <c r="CT9" s="80">
        <v>32.21</v>
      </c>
      <c r="CU9" s="80">
        <v>34.159999999999997</v>
      </c>
      <c r="CV9" s="80">
        <v>34.49</v>
      </c>
      <c r="CW9" s="80">
        <v>32.74</v>
      </c>
      <c r="CX9" s="80">
        <v>29.9</v>
      </c>
      <c r="CY9" s="80">
        <v>29.7</v>
      </c>
      <c r="CZ9" s="80">
        <v>32.18</v>
      </c>
      <c r="DA9" s="80">
        <v>32.67</v>
      </c>
      <c r="DB9" s="80">
        <v>32.11</v>
      </c>
      <c r="DC9" s="80">
        <v>32.28</v>
      </c>
      <c r="DD9" s="80">
        <v>31.22</v>
      </c>
      <c r="DE9" s="80">
        <v>31.35</v>
      </c>
      <c r="DF9" s="80">
        <v>30.59</v>
      </c>
      <c r="DG9" s="80">
        <v>32.61</v>
      </c>
      <c r="DH9" s="80">
        <v>32.880000000000003</v>
      </c>
      <c r="DI9" s="80">
        <v>30.9</v>
      </c>
      <c r="DJ9" s="80">
        <v>32</v>
      </c>
      <c r="DK9" s="80">
        <v>32.299999999999997</v>
      </c>
      <c r="DL9" s="80">
        <v>34.74</v>
      </c>
      <c r="DM9" s="80">
        <v>36.090000000000003</v>
      </c>
      <c r="DN9" s="80">
        <v>36.44</v>
      </c>
      <c r="DO9" s="80">
        <v>37.22</v>
      </c>
      <c r="DP9" s="80">
        <v>36.69</v>
      </c>
      <c r="DQ9" s="80">
        <v>35.83</v>
      </c>
      <c r="DR9" s="80">
        <v>37.869999999999997</v>
      </c>
      <c r="DS9" s="80">
        <v>38.53</v>
      </c>
      <c r="DT9" s="80">
        <v>38.24</v>
      </c>
      <c r="DU9" s="80">
        <v>36.44</v>
      </c>
      <c r="DV9" s="80">
        <v>33.83</v>
      </c>
      <c r="DW9" s="80">
        <v>33.61</v>
      </c>
      <c r="DX9" s="80">
        <v>35.909999999999997</v>
      </c>
      <c r="DY9" s="80">
        <v>37.229999999999997</v>
      </c>
      <c r="DZ9" s="80">
        <v>38.26</v>
      </c>
      <c r="EA9" s="80">
        <v>38.47</v>
      </c>
      <c r="EB9" s="80">
        <v>36.25</v>
      </c>
      <c r="EC9" s="80">
        <v>34.93</v>
      </c>
      <c r="ED9" s="80">
        <v>33.21</v>
      </c>
      <c r="EE9" s="80">
        <v>33.200000000000003</v>
      </c>
      <c r="EF9" s="80">
        <v>31.52</v>
      </c>
      <c r="EG9" s="80">
        <v>30.33</v>
      </c>
      <c r="EH9" s="80">
        <v>29.93</v>
      </c>
      <c r="EI9" s="80">
        <v>29.64</v>
      </c>
      <c r="EJ9" s="80">
        <v>30.11</v>
      </c>
      <c r="EK9" s="80">
        <v>30.94</v>
      </c>
      <c r="EL9" s="80">
        <v>32.46</v>
      </c>
      <c r="EM9" s="80">
        <v>32.229999999999997</v>
      </c>
      <c r="EN9" s="80">
        <v>31.52</v>
      </c>
      <c r="EO9" s="80">
        <v>31.1</v>
      </c>
      <c r="EP9" s="80">
        <v>30.16</v>
      </c>
      <c r="EQ9" s="80">
        <v>29.07</v>
      </c>
      <c r="ER9" s="80">
        <v>28.89</v>
      </c>
      <c r="ES9" s="80">
        <v>27.96</v>
      </c>
      <c r="ET9" s="80">
        <v>28.43</v>
      </c>
      <c r="EU9" s="80">
        <v>28.78</v>
      </c>
      <c r="EV9" s="80">
        <v>28.65</v>
      </c>
      <c r="EW9" s="80">
        <v>28.4</v>
      </c>
      <c r="EX9" s="80">
        <v>29.42</v>
      </c>
      <c r="EY9" s="80">
        <v>30.2</v>
      </c>
      <c r="EZ9" s="80">
        <v>31.59</v>
      </c>
      <c r="FA9" s="80">
        <v>32.340000000000003</v>
      </c>
      <c r="FB9" s="80">
        <v>32.72</v>
      </c>
      <c r="FC9" s="80">
        <v>34.229999999999997</v>
      </c>
      <c r="FD9" s="80">
        <v>33.26</v>
      </c>
      <c r="FE9" s="80">
        <v>30.49</v>
      </c>
      <c r="FF9" s="80">
        <v>33.61</v>
      </c>
      <c r="FG9" s="80">
        <v>32.43</v>
      </c>
      <c r="FH9" s="80">
        <v>32.32</v>
      </c>
      <c r="FI9" s="80">
        <v>34.04</v>
      </c>
      <c r="FJ9" s="80">
        <v>34.979999999999997</v>
      </c>
      <c r="FK9" s="80">
        <v>36.6</v>
      </c>
      <c r="FL9" s="80">
        <v>36.17</v>
      </c>
      <c r="FM9" s="80">
        <v>36.4</v>
      </c>
      <c r="FN9" s="80">
        <v>36.01</v>
      </c>
      <c r="FO9" s="80">
        <v>35.270000000000003</v>
      </c>
      <c r="FP9" s="80">
        <v>35.04</v>
      </c>
      <c r="FQ9" s="80">
        <v>33.85</v>
      </c>
      <c r="FR9" s="80">
        <v>32.33</v>
      </c>
      <c r="FS9" s="80">
        <v>32.43</v>
      </c>
      <c r="FT9" s="80">
        <v>33.56</v>
      </c>
      <c r="FU9" s="80">
        <v>33.700000000000003</v>
      </c>
      <c r="FV9" s="80">
        <v>35.76</v>
      </c>
      <c r="FW9" s="80">
        <v>35.979999999999997</v>
      </c>
      <c r="FX9" s="80">
        <v>36.71</v>
      </c>
      <c r="FY9" s="80">
        <v>36.729999999999997</v>
      </c>
      <c r="FZ9" s="80">
        <v>36</v>
      </c>
      <c r="GA9" s="80">
        <v>35.979999999999997</v>
      </c>
      <c r="GB9" s="80">
        <v>35.909999999999997</v>
      </c>
      <c r="GC9" s="80">
        <v>33.54</v>
      </c>
      <c r="GD9" s="80">
        <v>35.659999999999997</v>
      </c>
      <c r="GE9" s="80">
        <v>34.840000000000003</v>
      </c>
      <c r="GF9" s="80">
        <v>34</v>
      </c>
      <c r="GG9" s="80">
        <v>35.86</v>
      </c>
      <c r="GH9" s="80">
        <v>36.4</v>
      </c>
      <c r="GI9" s="80">
        <v>37.340000000000003</v>
      </c>
      <c r="GJ9" s="80">
        <v>37.659999999999997</v>
      </c>
      <c r="GK9" s="80">
        <v>37.46</v>
      </c>
      <c r="GL9" s="80">
        <v>36.78</v>
      </c>
      <c r="GM9" s="80">
        <v>36.42</v>
      </c>
      <c r="GN9" s="80">
        <v>36.86</v>
      </c>
      <c r="GO9" s="80">
        <v>35.799999999999997</v>
      </c>
    </row>
    <row r="10" spans="2:197" x14ac:dyDescent="0.2">
      <c r="B10" s="21" t="s">
        <v>77</v>
      </c>
      <c r="C10" s="22">
        <v>28.64</v>
      </c>
      <c r="D10" s="22">
        <v>28.12</v>
      </c>
      <c r="E10" s="22">
        <v>27.71</v>
      </c>
      <c r="F10" s="22">
        <v>27.65</v>
      </c>
      <c r="G10" s="22">
        <v>27.99</v>
      </c>
      <c r="H10" s="22">
        <v>27.78</v>
      </c>
      <c r="I10" s="22">
        <v>27.87</v>
      </c>
      <c r="J10" s="22">
        <v>28.44</v>
      </c>
      <c r="K10" s="23">
        <v>29.69</v>
      </c>
      <c r="L10" s="23">
        <v>30.99</v>
      </c>
      <c r="M10" s="23">
        <v>31.5</v>
      </c>
      <c r="N10" s="23">
        <v>30.52</v>
      </c>
      <c r="O10" s="23">
        <v>27.25</v>
      </c>
      <c r="P10" s="23">
        <v>26.75</v>
      </c>
      <c r="Q10" s="23">
        <v>26.45</v>
      </c>
      <c r="R10" s="23">
        <v>26.3</v>
      </c>
      <c r="S10" s="23">
        <v>26.15</v>
      </c>
      <c r="T10" s="23">
        <v>26.32</v>
      </c>
      <c r="U10" s="23">
        <v>26.35</v>
      </c>
      <c r="V10" s="23">
        <v>26.7</v>
      </c>
      <c r="W10" s="23">
        <v>28.77</v>
      </c>
      <c r="X10" s="23">
        <v>29.69</v>
      </c>
      <c r="Y10" s="23">
        <v>30.19</v>
      </c>
      <c r="Z10" s="23">
        <v>29.51</v>
      </c>
      <c r="AA10" s="23">
        <v>27.25</v>
      </c>
      <c r="AB10" s="23">
        <v>26.75</v>
      </c>
      <c r="AC10" s="23">
        <v>26.45</v>
      </c>
      <c r="AD10" s="23">
        <v>26.3</v>
      </c>
      <c r="AE10" s="23">
        <v>26.15</v>
      </c>
      <c r="AF10" s="23">
        <v>26.32</v>
      </c>
      <c r="AG10" s="23">
        <v>26.35</v>
      </c>
      <c r="AH10" s="23">
        <v>26.7</v>
      </c>
      <c r="AI10" s="23">
        <v>27.45</v>
      </c>
      <c r="AJ10" s="23">
        <v>27.87</v>
      </c>
      <c r="AK10" s="23">
        <v>28</v>
      </c>
      <c r="AL10" s="23">
        <v>27.75</v>
      </c>
      <c r="AM10" s="80">
        <v>27.05</v>
      </c>
      <c r="AN10" s="80">
        <v>27.15</v>
      </c>
      <c r="AO10" s="80">
        <v>27.15</v>
      </c>
      <c r="AP10" s="80">
        <v>27.4</v>
      </c>
      <c r="AQ10" s="80">
        <v>27.5</v>
      </c>
      <c r="AR10" s="80">
        <v>29.1</v>
      </c>
      <c r="AS10" s="80">
        <v>31.85</v>
      </c>
      <c r="AT10" s="80">
        <v>35</v>
      </c>
      <c r="AU10" s="80">
        <v>37</v>
      </c>
      <c r="AV10" s="80">
        <v>40.5</v>
      </c>
      <c r="AW10" s="80">
        <v>41</v>
      </c>
      <c r="AX10" s="80">
        <v>40.799999999999997</v>
      </c>
      <c r="AY10" s="80">
        <v>38.5</v>
      </c>
      <c r="AZ10" s="80">
        <v>37</v>
      </c>
      <c r="BA10" s="80">
        <v>35.299999999999997</v>
      </c>
      <c r="BB10" s="80">
        <v>34</v>
      </c>
      <c r="BC10" s="80">
        <v>34</v>
      </c>
      <c r="BD10" s="80">
        <v>32.799999999999997</v>
      </c>
      <c r="BE10" s="80">
        <v>33.6</v>
      </c>
      <c r="BF10" s="80">
        <v>34.1</v>
      </c>
      <c r="BG10" s="80">
        <v>33.4</v>
      </c>
      <c r="BH10" s="80">
        <v>31.8</v>
      </c>
      <c r="BI10" s="80">
        <v>29.8</v>
      </c>
      <c r="BJ10" s="80">
        <v>27.8</v>
      </c>
      <c r="BK10" s="80">
        <v>26</v>
      </c>
      <c r="BL10" s="80">
        <v>25.2</v>
      </c>
      <c r="BM10" s="80">
        <v>24</v>
      </c>
      <c r="BN10" s="80">
        <v>23</v>
      </c>
      <c r="BO10" s="80">
        <v>22.4</v>
      </c>
      <c r="BP10" s="80">
        <v>22</v>
      </c>
      <c r="BQ10" s="80">
        <v>22</v>
      </c>
      <c r="BR10" s="80">
        <v>22.18</v>
      </c>
      <c r="BS10" s="80">
        <v>22.07</v>
      </c>
      <c r="BT10" s="80">
        <v>23.1</v>
      </c>
      <c r="BU10" s="80">
        <v>25.5</v>
      </c>
      <c r="BV10" s="80">
        <v>26</v>
      </c>
      <c r="BW10" s="80">
        <v>28.4</v>
      </c>
      <c r="BX10" s="80">
        <v>28.14</v>
      </c>
      <c r="BY10" s="80">
        <v>27.95</v>
      </c>
      <c r="BZ10" s="80">
        <v>28.37</v>
      </c>
      <c r="CA10" s="80">
        <v>29.41</v>
      </c>
      <c r="CB10" s="80">
        <v>30.07</v>
      </c>
      <c r="CC10" s="80">
        <v>30.59</v>
      </c>
      <c r="CD10" s="80">
        <v>31.83</v>
      </c>
      <c r="CE10" s="80">
        <v>33.4</v>
      </c>
      <c r="CF10" s="80">
        <v>34.409999999999997</v>
      </c>
      <c r="CG10" s="80">
        <v>34.65</v>
      </c>
      <c r="CH10" s="80">
        <v>34.42</v>
      </c>
      <c r="CI10" s="80">
        <v>33.119999999999997</v>
      </c>
      <c r="CJ10" s="80">
        <v>33.200000000000003</v>
      </c>
      <c r="CK10" s="80">
        <v>34.06</v>
      </c>
      <c r="CL10" s="80">
        <v>34.18</v>
      </c>
      <c r="CM10" s="80">
        <v>34.44</v>
      </c>
      <c r="CN10" s="80">
        <v>34.39</v>
      </c>
      <c r="CO10" s="80">
        <v>34.53</v>
      </c>
      <c r="CP10" s="80">
        <v>34.729999999999997</v>
      </c>
      <c r="CQ10" s="80">
        <v>35.479999999999997</v>
      </c>
      <c r="CR10" s="80">
        <v>36.42</v>
      </c>
      <c r="CS10" s="80">
        <v>36.9</v>
      </c>
      <c r="CT10" s="80">
        <v>35.71</v>
      </c>
      <c r="CU10" s="80">
        <v>33.75</v>
      </c>
      <c r="CV10" s="80">
        <v>33.4</v>
      </c>
      <c r="CW10" s="80">
        <v>32.700000000000003</v>
      </c>
      <c r="CX10" s="80">
        <v>31.95</v>
      </c>
      <c r="CY10" s="80">
        <v>30.85</v>
      </c>
      <c r="CZ10" s="80">
        <v>29.15</v>
      </c>
      <c r="DA10" s="80">
        <v>29.04</v>
      </c>
      <c r="DB10" s="80">
        <v>29.13</v>
      </c>
      <c r="DC10" s="80">
        <v>30.84</v>
      </c>
      <c r="DD10" s="80">
        <v>33.6</v>
      </c>
      <c r="DE10" s="80">
        <v>34.97</v>
      </c>
      <c r="DF10" s="80">
        <v>35.020000000000003</v>
      </c>
      <c r="DG10" s="80">
        <v>34.770000000000003</v>
      </c>
      <c r="DH10" s="80">
        <v>34.58</v>
      </c>
      <c r="DI10" s="80">
        <v>34.68</v>
      </c>
      <c r="DJ10" s="80">
        <v>34.65</v>
      </c>
      <c r="DK10" s="80">
        <v>32.99</v>
      </c>
      <c r="DL10" s="80">
        <v>36.1</v>
      </c>
      <c r="DM10" s="80">
        <v>37.56</v>
      </c>
      <c r="DN10" s="80">
        <v>37.700000000000003</v>
      </c>
      <c r="DO10" s="80">
        <v>40</v>
      </c>
      <c r="DP10" s="80">
        <v>41.74</v>
      </c>
      <c r="DQ10" s="80">
        <v>42.46</v>
      </c>
      <c r="DR10" s="80">
        <v>42.24</v>
      </c>
      <c r="DS10" s="80">
        <v>41.26</v>
      </c>
      <c r="DT10" s="80">
        <v>40.94</v>
      </c>
      <c r="DU10" s="80">
        <v>40.549999999999997</v>
      </c>
      <c r="DV10" s="80">
        <v>39.72</v>
      </c>
      <c r="DW10" s="80">
        <v>38.869999999999997</v>
      </c>
      <c r="DX10" s="80">
        <v>37.97</v>
      </c>
      <c r="DY10" s="80">
        <v>37.18</v>
      </c>
      <c r="DZ10" s="80">
        <v>37.090000000000003</v>
      </c>
      <c r="EA10" s="80">
        <v>36.44</v>
      </c>
      <c r="EB10" s="80">
        <v>35.14</v>
      </c>
      <c r="EC10" s="80">
        <v>33.99</v>
      </c>
      <c r="ED10" s="80">
        <v>32.479999999999997</v>
      </c>
      <c r="EE10" s="80">
        <v>31.52</v>
      </c>
      <c r="EF10" s="80">
        <v>31.52</v>
      </c>
      <c r="EG10" s="80">
        <v>30.79</v>
      </c>
      <c r="EH10" s="80">
        <v>30.85</v>
      </c>
      <c r="EI10" s="80">
        <v>29.83</v>
      </c>
      <c r="EJ10" s="80">
        <v>28.83</v>
      </c>
      <c r="EK10" s="80">
        <v>27.94</v>
      </c>
      <c r="EL10" s="80">
        <v>27.78</v>
      </c>
      <c r="EM10" s="80">
        <v>28.38</v>
      </c>
      <c r="EN10" s="80">
        <v>29.5</v>
      </c>
      <c r="EO10" s="80">
        <v>29.77</v>
      </c>
      <c r="EP10" s="80">
        <v>29.74</v>
      </c>
      <c r="EQ10" s="80">
        <v>28.87</v>
      </c>
      <c r="ER10" s="80">
        <v>28.13</v>
      </c>
      <c r="ES10" s="80">
        <v>27.31</v>
      </c>
      <c r="ET10" s="80">
        <v>25.74</v>
      </c>
      <c r="EU10" s="80">
        <v>23.96</v>
      </c>
      <c r="EV10" s="80">
        <v>23.22</v>
      </c>
      <c r="EW10" s="80">
        <v>23.42</v>
      </c>
      <c r="EX10" s="80">
        <v>24.3</v>
      </c>
      <c r="EY10" s="80">
        <v>26.37</v>
      </c>
      <c r="EZ10" s="80">
        <v>30.42</v>
      </c>
      <c r="FA10" s="80">
        <v>33.14</v>
      </c>
      <c r="FB10" s="80">
        <v>33.67</v>
      </c>
      <c r="FC10" s="80">
        <v>34.130000000000003</v>
      </c>
      <c r="FD10" s="80">
        <v>33.97</v>
      </c>
      <c r="FE10" s="80">
        <v>33.56</v>
      </c>
      <c r="FF10" s="80">
        <v>33.49</v>
      </c>
      <c r="FG10" s="80">
        <v>33.83</v>
      </c>
      <c r="FH10" s="80">
        <v>34.380000000000003</v>
      </c>
      <c r="FI10" s="80">
        <v>35.89</v>
      </c>
      <c r="FJ10" s="80">
        <v>37.44</v>
      </c>
      <c r="FK10" s="80">
        <v>39.39</v>
      </c>
      <c r="FL10" s="80">
        <v>40.340000000000003</v>
      </c>
      <c r="FM10" s="80">
        <v>40.520000000000003</v>
      </c>
      <c r="FN10" s="80">
        <v>39.96</v>
      </c>
      <c r="FO10" s="80">
        <v>36.76</v>
      </c>
      <c r="FP10" s="80">
        <v>34.880000000000003</v>
      </c>
      <c r="FQ10" s="80">
        <v>34.21</v>
      </c>
      <c r="FR10" s="80">
        <v>32.99</v>
      </c>
      <c r="FS10" s="80">
        <v>32.380000000000003</v>
      </c>
      <c r="FT10" s="80">
        <v>32.56</v>
      </c>
      <c r="FU10" s="80">
        <v>33.19</v>
      </c>
      <c r="FV10" s="80">
        <v>33.83</v>
      </c>
      <c r="FW10" s="80">
        <v>35.43</v>
      </c>
      <c r="FX10" s="80">
        <v>36.630000000000003</v>
      </c>
      <c r="FY10" s="80">
        <v>37.159999999999997</v>
      </c>
      <c r="FZ10" s="80">
        <v>36.47</v>
      </c>
      <c r="GA10" s="80">
        <v>35.47</v>
      </c>
      <c r="GB10" s="80">
        <v>36.22</v>
      </c>
      <c r="GC10" s="80">
        <v>34.979999999999997</v>
      </c>
      <c r="GD10" s="80">
        <v>34.49</v>
      </c>
      <c r="GE10" s="80">
        <v>33.97</v>
      </c>
      <c r="GF10" s="80">
        <v>33.46</v>
      </c>
      <c r="GG10" s="80">
        <v>32.93</v>
      </c>
      <c r="GH10" s="80">
        <v>33.01</v>
      </c>
      <c r="GI10" s="80">
        <v>33.880000000000003</v>
      </c>
      <c r="GJ10" s="80">
        <v>34.65</v>
      </c>
      <c r="GK10" s="80">
        <v>35.19</v>
      </c>
      <c r="GL10" s="80">
        <v>35.29</v>
      </c>
      <c r="GM10" s="80">
        <v>34.94</v>
      </c>
      <c r="GN10" s="80">
        <v>34.81</v>
      </c>
      <c r="GO10" s="80">
        <v>34.909999999999997</v>
      </c>
    </row>
    <row r="11" spans="2:197" x14ac:dyDescent="0.2">
      <c r="B11" s="21" t="s">
        <v>78</v>
      </c>
      <c r="C11" s="22"/>
      <c r="D11" s="22"/>
      <c r="E11" s="22"/>
      <c r="F11" s="22"/>
      <c r="G11" s="22">
        <v>16.899999999999999</v>
      </c>
      <c r="H11" s="22">
        <v>20.7</v>
      </c>
      <c r="I11" s="22">
        <v>22</v>
      </c>
      <c r="J11" s="22">
        <v>22.23</v>
      </c>
      <c r="K11" s="23">
        <v>22.8</v>
      </c>
      <c r="L11" s="23">
        <v>23.4</v>
      </c>
      <c r="M11" s="23">
        <v>24.7</v>
      </c>
      <c r="N11" s="23">
        <v>25.5</v>
      </c>
      <c r="O11" s="23">
        <v>26.62</v>
      </c>
      <c r="P11" s="23">
        <v>26.41</v>
      </c>
      <c r="Q11" s="23">
        <v>25.8</v>
      </c>
      <c r="R11" s="23">
        <v>25.19</v>
      </c>
      <c r="S11" s="23">
        <v>24.91</v>
      </c>
      <c r="T11" s="23">
        <v>23.95</v>
      </c>
      <c r="U11" s="23">
        <v>23.97</v>
      </c>
      <c r="V11" s="23">
        <v>24.59</v>
      </c>
      <c r="W11" s="23">
        <v>24.97</v>
      </c>
      <c r="X11" s="23">
        <v>25.28</v>
      </c>
      <c r="Y11" s="23">
        <v>25.4</v>
      </c>
      <c r="Z11" s="23">
        <v>26.91</v>
      </c>
      <c r="AA11" s="23">
        <v>26.62</v>
      </c>
      <c r="AB11" s="23">
        <v>26.41</v>
      </c>
      <c r="AC11" s="23">
        <v>25.8</v>
      </c>
      <c r="AD11" s="23">
        <v>25.19</v>
      </c>
      <c r="AE11" s="23">
        <v>24.91</v>
      </c>
      <c r="AF11" s="23">
        <v>23.95</v>
      </c>
      <c r="AG11" s="23">
        <v>23.97</v>
      </c>
      <c r="AH11" s="23">
        <v>24.59</v>
      </c>
      <c r="AI11" s="23">
        <v>24.61</v>
      </c>
      <c r="AJ11" s="23">
        <v>25.5</v>
      </c>
      <c r="AK11" s="23">
        <v>26.68</v>
      </c>
      <c r="AL11" s="23">
        <v>26.82</v>
      </c>
      <c r="AM11" s="80">
        <v>26.49</v>
      </c>
      <c r="AN11" s="80">
        <v>26.52</v>
      </c>
      <c r="AO11" s="80">
        <v>26.62</v>
      </c>
      <c r="AP11" s="80">
        <v>26.94</v>
      </c>
      <c r="AQ11" s="80">
        <v>27.26</v>
      </c>
      <c r="AR11" s="80">
        <v>27.02</v>
      </c>
      <c r="AS11" s="80">
        <v>28.09</v>
      </c>
      <c r="AT11" s="80">
        <v>28.84</v>
      </c>
      <c r="AU11" s="80">
        <v>30.9</v>
      </c>
      <c r="AV11" s="80">
        <v>33.47</v>
      </c>
      <c r="AW11" s="80">
        <v>35.69</v>
      </c>
      <c r="AX11" s="80">
        <v>36.700000000000003</v>
      </c>
      <c r="AY11" s="80">
        <v>34.299999999999997</v>
      </c>
      <c r="AZ11" s="80">
        <v>33.799999999999997</v>
      </c>
      <c r="BA11" s="80">
        <v>33.22</v>
      </c>
      <c r="BB11" s="80">
        <v>32.43</v>
      </c>
      <c r="BC11" s="80">
        <v>31.46</v>
      </c>
      <c r="BD11" s="80">
        <v>30.73</v>
      </c>
      <c r="BE11" s="80">
        <v>31.14</v>
      </c>
      <c r="BF11" s="80">
        <v>30.32</v>
      </c>
      <c r="BG11" s="80">
        <v>29.46</v>
      </c>
      <c r="BH11" s="80">
        <v>27.16</v>
      </c>
      <c r="BI11" s="80">
        <v>25.78</v>
      </c>
      <c r="BJ11" s="80">
        <v>24.02</v>
      </c>
      <c r="BK11" s="80">
        <v>22.27</v>
      </c>
      <c r="BL11" s="80">
        <v>20.28</v>
      </c>
      <c r="BM11" s="80">
        <v>20.5</v>
      </c>
      <c r="BN11" s="80">
        <v>21.05</v>
      </c>
      <c r="BO11" s="80">
        <v>21</v>
      </c>
      <c r="BP11" s="80">
        <v>20.54</v>
      </c>
      <c r="BQ11" s="80">
        <v>21.33</v>
      </c>
      <c r="BR11" s="80">
        <v>22.45</v>
      </c>
      <c r="BS11" s="80">
        <v>22.73</v>
      </c>
      <c r="BT11" s="80">
        <v>23.18</v>
      </c>
      <c r="BU11" s="80">
        <v>25.23</v>
      </c>
      <c r="BV11" s="80">
        <v>25.73</v>
      </c>
      <c r="BW11" s="80">
        <v>26.02</v>
      </c>
      <c r="BX11" s="80">
        <v>26.6</v>
      </c>
      <c r="BY11" s="80">
        <v>26.92</v>
      </c>
      <c r="BZ11" s="80">
        <v>26.91</v>
      </c>
      <c r="CA11" s="80">
        <v>25.81</v>
      </c>
      <c r="CB11" s="80">
        <v>25.6</v>
      </c>
      <c r="CC11" s="80">
        <v>25.82</v>
      </c>
      <c r="CD11" s="80">
        <v>27.19</v>
      </c>
      <c r="CE11" s="80">
        <v>28.2</v>
      </c>
      <c r="CF11" s="80">
        <v>28.94</v>
      </c>
      <c r="CG11" s="80">
        <v>30.1</v>
      </c>
      <c r="CH11" s="80">
        <v>29.79</v>
      </c>
      <c r="CI11" s="80">
        <v>30.02</v>
      </c>
      <c r="CJ11" s="80">
        <v>30.26</v>
      </c>
      <c r="CK11" s="80">
        <v>30.28</v>
      </c>
      <c r="CL11" s="80">
        <v>30.24</v>
      </c>
      <c r="CM11" s="80">
        <v>30.24</v>
      </c>
      <c r="CN11" s="80">
        <v>29.9</v>
      </c>
      <c r="CO11" s="80">
        <v>30.08</v>
      </c>
      <c r="CP11" s="80">
        <v>29.13</v>
      </c>
      <c r="CQ11" s="80">
        <v>27.98</v>
      </c>
      <c r="CR11" s="80">
        <v>28.33</v>
      </c>
      <c r="CS11" s="80">
        <v>28.91</v>
      </c>
      <c r="CT11" s="80">
        <v>28.74</v>
      </c>
      <c r="CU11" s="80">
        <v>28.82</v>
      </c>
      <c r="CV11" s="80">
        <v>30.34</v>
      </c>
      <c r="CW11" s="80">
        <v>30.25</v>
      </c>
      <c r="CX11" s="80">
        <v>28.79</v>
      </c>
      <c r="CY11" s="80">
        <v>27.46</v>
      </c>
      <c r="CZ11" s="80">
        <v>26.84</v>
      </c>
      <c r="DA11" s="80">
        <v>27.34</v>
      </c>
      <c r="DB11" s="80">
        <v>28.19</v>
      </c>
      <c r="DC11" s="80">
        <v>28.13</v>
      </c>
      <c r="DD11" s="80">
        <v>28.95</v>
      </c>
      <c r="DE11" s="80">
        <v>29.73</v>
      </c>
      <c r="DF11" s="80">
        <v>30.1</v>
      </c>
      <c r="DG11" s="80">
        <v>29.75</v>
      </c>
      <c r="DH11" s="80">
        <v>29.63</v>
      </c>
      <c r="DI11" s="80">
        <v>30.02</v>
      </c>
      <c r="DJ11" s="80">
        <v>30.26</v>
      </c>
      <c r="DK11" s="80">
        <v>30.03</v>
      </c>
      <c r="DL11" s="80">
        <v>29.48</v>
      </c>
      <c r="DM11" s="80">
        <v>30.21</v>
      </c>
      <c r="DN11" s="80">
        <v>31.17</v>
      </c>
      <c r="DO11" s="80">
        <v>32.64</v>
      </c>
      <c r="DP11" s="80">
        <v>34.07</v>
      </c>
      <c r="DQ11" s="80">
        <v>36.549999999999997</v>
      </c>
      <c r="DR11" s="80">
        <v>37.17</v>
      </c>
      <c r="DS11" s="80">
        <v>35.799999999999997</v>
      </c>
      <c r="DT11" s="80">
        <v>35.6</v>
      </c>
      <c r="DU11" s="80">
        <v>35.159999999999997</v>
      </c>
      <c r="DV11" s="80">
        <v>33.83</v>
      </c>
      <c r="DW11" s="80">
        <v>32.94</v>
      </c>
      <c r="DX11" s="80">
        <v>32.43</v>
      </c>
      <c r="DY11" s="80">
        <v>32.04</v>
      </c>
      <c r="DZ11" s="80">
        <v>30.18</v>
      </c>
      <c r="EA11" s="80">
        <v>29.74</v>
      </c>
      <c r="EB11" s="80">
        <v>29.64</v>
      </c>
      <c r="EC11" s="80">
        <v>29.61</v>
      </c>
      <c r="ED11" s="80">
        <v>29.98</v>
      </c>
      <c r="EE11" s="80">
        <v>28.55</v>
      </c>
      <c r="EF11" s="80">
        <v>29.09</v>
      </c>
      <c r="EG11" s="80">
        <v>29.57</v>
      </c>
      <c r="EH11" s="80">
        <v>29.35</v>
      </c>
      <c r="EI11" s="80">
        <v>28.23</v>
      </c>
      <c r="EJ11" s="80">
        <v>26.98</v>
      </c>
      <c r="EK11" s="80">
        <v>26.96</v>
      </c>
      <c r="EL11" s="80">
        <v>26.54</v>
      </c>
      <c r="EM11" s="80">
        <v>26.56</v>
      </c>
      <c r="EN11" s="80">
        <v>27.31</v>
      </c>
      <c r="EO11" s="80">
        <v>27.41</v>
      </c>
      <c r="EP11" s="80">
        <v>27.39</v>
      </c>
      <c r="EQ11" s="80">
        <v>26.14</v>
      </c>
      <c r="ER11" s="80">
        <v>25.6</v>
      </c>
      <c r="ES11" s="80">
        <v>25.71</v>
      </c>
      <c r="ET11" s="80">
        <v>24.43</v>
      </c>
      <c r="EU11" s="80">
        <v>23.33</v>
      </c>
      <c r="EV11" s="80">
        <v>23.12</v>
      </c>
      <c r="EW11" s="80">
        <v>23.29</v>
      </c>
      <c r="EX11" s="80">
        <v>24.95</v>
      </c>
      <c r="EY11" s="80">
        <v>26.41</v>
      </c>
      <c r="EZ11" s="80">
        <v>28.3</v>
      </c>
      <c r="FA11" s="80">
        <v>29.62</v>
      </c>
      <c r="FB11" s="80">
        <v>30.67</v>
      </c>
      <c r="FC11" s="80">
        <v>30.21</v>
      </c>
      <c r="FD11" s="80">
        <v>30.57</v>
      </c>
      <c r="FE11" s="80">
        <v>30.52</v>
      </c>
      <c r="FF11" s="80">
        <v>30.66</v>
      </c>
      <c r="FG11" s="80">
        <v>30.95</v>
      </c>
      <c r="FH11" s="80">
        <v>31.25</v>
      </c>
      <c r="FI11" s="80">
        <v>31.64</v>
      </c>
      <c r="FJ11" s="80">
        <v>32.57</v>
      </c>
      <c r="FK11" s="80">
        <v>33.71</v>
      </c>
      <c r="FL11" s="80">
        <v>34.75</v>
      </c>
      <c r="FM11" s="80">
        <v>36.020000000000003</v>
      </c>
      <c r="FN11" s="80">
        <v>36.07</v>
      </c>
      <c r="FO11" s="80">
        <v>34.020000000000003</v>
      </c>
      <c r="FP11" s="80">
        <v>32.950000000000003</v>
      </c>
      <c r="FQ11" s="80">
        <v>32.409999999999997</v>
      </c>
      <c r="FR11" s="80">
        <v>31.96</v>
      </c>
      <c r="FS11" s="80">
        <v>30.69</v>
      </c>
      <c r="FT11" s="80">
        <v>30.4</v>
      </c>
      <c r="FU11" s="80">
        <v>30.42</v>
      </c>
      <c r="FV11" s="80">
        <v>30.72</v>
      </c>
      <c r="FW11" s="80">
        <v>31.6</v>
      </c>
      <c r="FX11" s="80">
        <v>32.57</v>
      </c>
      <c r="FY11" s="80">
        <v>32.85</v>
      </c>
      <c r="FZ11" s="80">
        <v>33.200000000000003</v>
      </c>
      <c r="GA11" s="80">
        <v>32.479999999999997</v>
      </c>
      <c r="GB11" s="80">
        <v>32.229999999999997</v>
      </c>
      <c r="GC11" s="80">
        <v>32.39</v>
      </c>
      <c r="GD11" s="80">
        <v>31.77</v>
      </c>
      <c r="GE11" s="80">
        <v>31.49</v>
      </c>
      <c r="GF11" s="80">
        <v>31.02</v>
      </c>
      <c r="GG11" s="80">
        <v>30.78</v>
      </c>
      <c r="GH11" s="80">
        <v>30.12</v>
      </c>
      <c r="GI11" s="80">
        <v>30.41</v>
      </c>
      <c r="GJ11" s="80">
        <v>31.42</v>
      </c>
      <c r="GK11" s="80">
        <v>32.85</v>
      </c>
      <c r="GL11" s="80">
        <v>33.33</v>
      </c>
      <c r="GM11" s="80">
        <v>32.76</v>
      </c>
      <c r="GN11" s="80">
        <v>32.54</v>
      </c>
      <c r="GO11" s="80">
        <v>31.17</v>
      </c>
    </row>
    <row r="12" spans="2:197" x14ac:dyDescent="0.2">
      <c r="B12" s="24" t="s">
        <v>79</v>
      </c>
      <c r="C12" s="25">
        <v>22.51</v>
      </c>
      <c r="D12" s="25">
        <v>22.79</v>
      </c>
      <c r="E12" s="25">
        <v>22.97</v>
      </c>
      <c r="F12" s="25">
        <v>23.01</v>
      </c>
      <c r="G12" s="25">
        <v>22.26</v>
      </c>
      <c r="H12" s="25">
        <v>22.61</v>
      </c>
      <c r="I12" s="25">
        <v>22.68</v>
      </c>
      <c r="J12" s="25">
        <v>22.61</v>
      </c>
      <c r="K12" s="26">
        <v>22.87</v>
      </c>
      <c r="L12" s="26">
        <v>23.35</v>
      </c>
      <c r="M12" s="26">
        <v>23.88</v>
      </c>
      <c r="N12" s="26">
        <v>24.43</v>
      </c>
      <c r="O12" s="26">
        <v>25.11</v>
      </c>
      <c r="P12" s="26">
        <v>25.11</v>
      </c>
      <c r="Q12" s="26">
        <v>25.28</v>
      </c>
      <c r="R12" s="26">
        <v>24.53</v>
      </c>
      <c r="S12" s="26">
        <v>24.61</v>
      </c>
      <c r="T12" s="26">
        <v>24.29</v>
      </c>
      <c r="U12" s="26">
        <v>23.73</v>
      </c>
      <c r="V12" s="26">
        <v>24.18</v>
      </c>
      <c r="W12" s="26">
        <v>24.37</v>
      </c>
      <c r="X12" s="26">
        <v>24.04</v>
      </c>
      <c r="Y12" s="26">
        <v>24.45</v>
      </c>
      <c r="Z12" s="26">
        <v>25.15</v>
      </c>
      <c r="AA12" s="26">
        <v>25.11</v>
      </c>
      <c r="AB12" s="26">
        <v>25.11</v>
      </c>
      <c r="AC12" s="26">
        <v>25.28</v>
      </c>
      <c r="AD12" s="26">
        <v>24.53</v>
      </c>
      <c r="AE12" s="26">
        <v>24.61</v>
      </c>
      <c r="AF12" s="26">
        <v>24.29</v>
      </c>
      <c r="AG12" s="26">
        <v>23.73</v>
      </c>
      <c r="AH12" s="26">
        <v>24.18</v>
      </c>
      <c r="AI12" s="26">
        <v>24.74</v>
      </c>
      <c r="AJ12" s="26">
        <v>25.3</v>
      </c>
      <c r="AK12" s="26">
        <v>26.22</v>
      </c>
      <c r="AL12" s="26">
        <v>27.06</v>
      </c>
      <c r="AM12" s="81">
        <v>27.39</v>
      </c>
      <c r="AN12" s="81">
        <v>27.46</v>
      </c>
      <c r="AO12" s="81">
        <v>28.24</v>
      </c>
      <c r="AP12" s="81">
        <v>27.8</v>
      </c>
      <c r="AQ12" s="81">
        <v>27.57</v>
      </c>
      <c r="AR12" s="81">
        <v>27.2</v>
      </c>
      <c r="AS12" s="81">
        <v>27.75</v>
      </c>
      <c r="AT12" s="81">
        <v>27.82</v>
      </c>
      <c r="AU12" s="81">
        <v>28.85</v>
      </c>
      <c r="AV12" s="81">
        <v>30.9</v>
      </c>
      <c r="AW12" s="81">
        <v>32.68</v>
      </c>
      <c r="AX12" s="81">
        <v>33.729999999999997</v>
      </c>
      <c r="AY12" s="81">
        <v>35.22</v>
      </c>
      <c r="AZ12" s="81">
        <v>35.22</v>
      </c>
      <c r="BA12" s="81">
        <v>35.61</v>
      </c>
      <c r="BB12" s="81">
        <v>33.869999999999997</v>
      </c>
      <c r="BC12" s="81">
        <v>33.44</v>
      </c>
      <c r="BD12" s="81">
        <v>33.28</v>
      </c>
      <c r="BE12" s="81">
        <v>32.32</v>
      </c>
      <c r="BF12" s="81">
        <v>31.61</v>
      </c>
      <c r="BG12" s="81">
        <v>31.24</v>
      </c>
      <c r="BH12" s="81">
        <v>30.45</v>
      </c>
      <c r="BI12" s="81">
        <v>27.99</v>
      </c>
      <c r="BJ12" s="81">
        <v>27.3</v>
      </c>
      <c r="BK12" s="81">
        <v>24.39</v>
      </c>
      <c r="BL12" s="81">
        <v>21.39</v>
      </c>
      <c r="BM12" s="81">
        <v>18.7</v>
      </c>
      <c r="BN12" s="81">
        <v>17.68</v>
      </c>
      <c r="BO12" s="81">
        <v>17.670000000000002</v>
      </c>
      <c r="BP12" s="81">
        <v>18</v>
      </c>
      <c r="BQ12" s="81">
        <v>18.600000000000001</v>
      </c>
      <c r="BR12" s="81">
        <v>19.54</v>
      </c>
      <c r="BS12" s="81">
        <v>20.96</v>
      </c>
      <c r="BT12" s="81">
        <v>23.24</v>
      </c>
      <c r="BU12" s="81">
        <v>25.16</v>
      </c>
      <c r="BV12" s="81">
        <v>25.99</v>
      </c>
      <c r="BW12" s="81">
        <v>25.84</v>
      </c>
      <c r="BX12" s="81">
        <v>25.84</v>
      </c>
      <c r="BY12" s="81">
        <v>26.08</v>
      </c>
      <c r="BZ12" s="81">
        <v>26.03</v>
      </c>
      <c r="CA12" s="81">
        <v>26.09</v>
      </c>
      <c r="CB12" s="81">
        <v>26.35</v>
      </c>
      <c r="CC12" s="81">
        <v>26.59</v>
      </c>
      <c r="CD12" s="81">
        <v>26.96</v>
      </c>
      <c r="CE12" s="81">
        <v>27.93</v>
      </c>
      <c r="CF12" s="81">
        <v>29.27</v>
      </c>
      <c r="CG12" s="81">
        <v>29.93</v>
      </c>
      <c r="CH12" s="81">
        <v>30.57</v>
      </c>
      <c r="CI12" s="81">
        <v>30.86</v>
      </c>
      <c r="CJ12" s="81">
        <v>31.21</v>
      </c>
      <c r="CK12" s="81">
        <v>31.21</v>
      </c>
      <c r="CL12" s="81">
        <v>31.79</v>
      </c>
      <c r="CM12" s="81">
        <v>31.64</v>
      </c>
      <c r="CN12" s="81">
        <v>31.61</v>
      </c>
      <c r="CO12" s="81">
        <v>31.39</v>
      </c>
      <c r="CP12" s="81">
        <v>31.58</v>
      </c>
      <c r="CQ12" s="81">
        <v>31.65</v>
      </c>
      <c r="CR12" s="81">
        <v>32.01</v>
      </c>
      <c r="CS12" s="81">
        <v>32.31</v>
      </c>
      <c r="CT12" s="81">
        <v>32.21</v>
      </c>
      <c r="CU12" s="81">
        <v>31.72</v>
      </c>
      <c r="CV12" s="81">
        <v>31.63</v>
      </c>
      <c r="CW12" s="81">
        <v>30.84</v>
      </c>
      <c r="CX12" s="81">
        <v>29.75</v>
      </c>
      <c r="CY12" s="81">
        <v>30.52</v>
      </c>
      <c r="CZ12" s="81">
        <v>27.69</v>
      </c>
      <c r="DA12" s="81">
        <v>27.18</v>
      </c>
      <c r="DB12" s="81">
        <v>27.24</v>
      </c>
      <c r="DC12" s="81">
        <v>28.05</v>
      </c>
      <c r="DD12" s="81">
        <v>29.33</v>
      </c>
      <c r="DE12" s="81">
        <v>30.43</v>
      </c>
      <c r="DF12" s="81">
        <v>31.03</v>
      </c>
      <c r="DG12" s="81">
        <v>31.4</v>
      </c>
      <c r="DH12" s="81">
        <v>31.66</v>
      </c>
      <c r="DI12" s="81">
        <v>31.73</v>
      </c>
      <c r="DJ12" s="81">
        <v>31.78</v>
      </c>
      <c r="DK12" s="81">
        <v>31.54</v>
      </c>
      <c r="DL12" s="81">
        <v>31.72</v>
      </c>
      <c r="DM12" s="81">
        <v>32.020000000000003</v>
      </c>
      <c r="DN12" s="81">
        <v>32.28</v>
      </c>
      <c r="DO12" s="81">
        <v>33.299999999999997</v>
      </c>
      <c r="DP12" s="81">
        <v>34.409999999999997</v>
      </c>
      <c r="DQ12" s="81">
        <v>35.03</v>
      </c>
      <c r="DR12" s="81">
        <v>35.549999999999997</v>
      </c>
      <c r="DS12" s="81">
        <v>35.799999999999997</v>
      </c>
      <c r="DT12" s="81">
        <v>35.950000000000003</v>
      </c>
      <c r="DU12" s="81">
        <v>35.799999999999997</v>
      </c>
      <c r="DV12" s="81">
        <v>35.049999999999997</v>
      </c>
      <c r="DW12" s="81">
        <v>34.47</v>
      </c>
      <c r="DX12" s="81">
        <v>33.630000000000003</v>
      </c>
      <c r="DY12" s="81">
        <v>33.18</v>
      </c>
      <c r="DZ12" s="81">
        <v>32.840000000000003</v>
      </c>
      <c r="EA12" s="81">
        <v>32.630000000000003</v>
      </c>
      <c r="EB12" s="81">
        <v>32.49</v>
      </c>
      <c r="EC12" s="81">
        <v>32.06</v>
      </c>
      <c r="ED12" s="81">
        <v>31.79</v>
      </c>
      <c r="EE12" s="81">
        <v>30.79</v>
      </c>
      <c r="EF12" s="81">
        <v>29.92</v>
      </c>
      <c r="EG12" s="81">
        <v>29.41</v>
      </c>
      <c r="EH12" s="81">
        <v>29.08</v>
      </c>
      <c r="EI12" s="81">
        <v>27.89</v>
      </c>
      <c r="EJ12" s="81">
        <v>27</v>
      </c>
      <c r="EK12" s="81">
        <v>26.43</v>
      </c>
      <c r="EL12" s="81">
        <v>26.25</v>
      </c>
      <c r="EM12" s="81">
        <v>26.63</v>
      </c>
      <c r="EN12" s="81">
        <v>27.08</v>
      </c>
      <c r="EO12" s="81">
        <v>27.41</v>
      </c>
      <c r="EP12" s="81">
        <v>27.43</v>
      </c>
      <c r="EQ12" s="81">
        <v>27.53</v>
      </c>
      <c r="ER12" s="81">
        <v>26.83</v>
      </c>
      <c r="ES12" s="81">
        <v>25.89</v>
      </c>
      <c r="ET12" s="81">
        <v>24.72</v>
      </c>
      <c r="EU12" s="81">
        <v>23.67</v>
      </c>
      <c r="EV12" s="81">
        <v>23.17</v>
      </c>
      <c r="EW12" s="81">
        <v>23.12</v>
      </c>
      <c r="EX12" s="81">
        <v>23.39</v>
      </c>
      <c r="EY12" s="81">
        <v>24.21</v>
      </c>
      <c r="EZ12" s="81">
        <v>25.78</v>
      </c>
      <c r="FA12" s="81">
        <v>27.05</v>
      </c>
      <c r="FB12" s="81">
        <v>28.29</v>
      </c>
      <c r="FC12" s="81">
        <v>29.15</v>
      </c>
      <c r="FD12" s="81">
        <v>29.52</v>
      </c>
      <c r="FE12" s="81">
        <v>29.51</v>
      </c>
      <c r="FF12" s="81">
        <v>29.79</v>
      </c>
      <c r="FG12" s="81">
        <v>29.86</v>
      </c>
      <c r="FH12" s="81">
        <v>29.99</v>
      </c>
      <c r="FI12" s="81">
        <v>30.49</v>
      </c>
      <c r="FJ12" s="81">
        <v>30.91</v>
      </c>
      <c r="FK12" s="81">
        <v>31.97</v>
      </c>
      <c r="FL12" s="81">
        <v>33.06</v>
      </c>
      <c r="FM12" s="81">
        <v>33.61</v>
      </c>
      <c r="FN12" s="81">
        <v>33.97</v>
      </c>
      <c r="FO12" s="81">
        <v>33.71</v>
      </c>
      <c r="FP12" s="81">
        <v>33.020000000000003</v>
      </c>
      <c r="FQ12" s="81">
        <v>32.42</v>
      </c>
      <c r="FR12" s="81">
        <v>30.87</v>
      </c>
      <c r="FS12" s="81">
        <v>30.65</v>
      </c>
      <c r="FT12" s="81">
        <v>30.59</v>
      </c>
      <c r="FU12" s="81">
        <v>30.77</v>
      </c>
      <c r="FV12" s="81">
        <v>30.82</v>
      </c>
      <c r="FW12" s="81">
        <v>31.71</v>
      </c>
      <c r="FX12" s="81">
        <v>32.450000000000003</v>
      </c>
      <c r="FY12" s="81">
        <v>32.92</v>
      </c>
      <c r="FZ12" s="81">
        <v>33.159999999999997</v>
      </c>
      <c r="GA12" s="81">
        <v>33.26</v>
      </c>
      <c r="GB12" s="81">
        <v>33.03</v>
      </c>
      <c r="GC12" s="81">
        <v>32.78</v>
      </c>
      <c r="GD12" s="81">
        <v>32.6</v>
      </c>
      <c r="GE12" s="81">
        <v>32.950000000000003</v>
      </c>
      <c r="GF12" s="81">
        <v>32.18</v>
      </c>
      <c r="GG12" s="81">
        <v>31.99</v>
      </c>
      <c r="GH12" s="81">
        <v>31.67</v>
      </c>
      <c r="GI12" s="81">
        <v>32.26</v>
      </c>
      <c r="GJ12" s="81">
        <v>32.68</v>
      </c>
      <c r="GK12" s="81">
        <v>33.03</v>
      </c>
      <c r="GL12" s="81">
        <v>33.130000000000003</v>
      </c>
      <c r="GM12" s="81">
        <v>33.229999999999997</v>
      </c>
      <c r="GN12" s="81">
        <v>33.28</v>
      </c>
      <c r="GO12" s="81">
        <v>33.21</v>
      </c>
    </row>
    <row r="13" spans="2:197" ht="13.5" thickBot="1" x14ac:dyDescent="0.25">
      <c r="B13" s="27" t="s">
        <v>80</v>
      </c>
      <c r="C13" s="28">
        <v>24.14</v>
      </c>
      <c r="D13" s="28">
        <v>24.01</v>
      </c>
      <c r="E13" s="28">
        <v>24.13</v>
      </c>
      <c r="F13" s="28">
        <v>24.42</v>
      </c>
      <c r="G13" s="28">
        <v>24.99</v>
      </c>
      <c r="H13" s="28">
        <v>24.99</v>
      </c>
      <c r="I13" s="28">
        <v>25.12</v>
      </c>
      <c r="J13" s="28">
        <v>25.12</v>
      </c>
      <c r="K13" s="29">
        <v>25.37</v>
      </c>
      <c r="L13" s="29">
        <v>25.78</v>
      </c>
      <c r="M13" s="29">
        <v>26.46</v>
      </c>
      <c r="N13" s="29">
        <v>27.22</v>
      </c>
      <c r="O13" s="29">
        <v>27.56</v>
      </c>
      <c r="P13" s="29">
        <v>27.63</v>
      </c>
      <c r="Q13" s="29">
        <v>27.36</v>
      </c>
      <c r="R13" s="29">
        <v>27.16</v>
      </c>
      <c r="S13" s="29">
        <v>27</v>
      </c>
      <c r="T13" s="29">
        <v>26.62</v>
      </c>
      <c r="U13" s="29">
        <v>26.01</v>
      </c>
      <c r="V13" s="29">
        <v>26.21</v>
      </c>
      <c r="W13" s="29">
        <v>27</v>
      </c>
      <c r="X13" s="29">
        <v>27.04</v>
      </c>
      <c r="Y13" s="29">
        <v>26.99</v>
      </c>
      <c r="Z13" s="29">
        <v>27.46</v>
      </c>
      <c r="AA13" s="29">
        <v>27.56</v>
      </c>
      <c r="AB13" s="29">
        <v>27.63</v>
      </c>
      <c r="AC13" s="29">
        <v>27.36</v>
      </c>
      <c r="AD13" s="29">
        <v>27.16</v>
      </c>
      <c r="AE13" s="29">
        <v>27</v>
      </c>
      <c r="AF13" s="29">
        <v>26.62</v>
      </c>
      <c r="AG13" s="29">
        <v>26.01</v>
      </c>
      <c r="AH13" s="29">
        <v>26.21</v>
      </c>
      <c r="AI13" s="29">
        <v>26.11</v>
      </c>
      <c r="AJ13" s="29">
        <v>26.57</v>
      </c>
      <c r="AK13" s="29">
        <v>26.82</v>
      </c>
      <c r="AL13" s="29">
        <v>27.2</v>
      </c>
      <c r="AM13" s="82">
        <v>26.9</v>
      </c>
      <c r="AN13" s="82">
        <v>27.18</v>
      </c>
      <c r="AO13" s="82">
        <v>27.03</v>
      </c>
      <c r="AP13" s="82">
        <v>27.08</v>
      </c>
      <c r="AQ13" s="82">
        <v>26.9</v>
      </c>
      <c r="AR13" s="82">
        <v>26.6</v>
      </c>
      <c r="AS13" s="82">
        <v>27.06</v>
      </c>
      <c r="AT13" s="82">
        <v>28.24</v>
      </c>
      <c r="AU13" s="82">
        <v>29.95</v>
      </c>
      <c r="AV13" s="82">
        <v>33.380000000000003</v>
      </c>
      <c r="AW13" s="82">
        <v>36.35</v>
      </c>
      <c r="AX13" s="82">
        <v>36.96</v>
      </c>
      <c r="AY13" s="82">
        <v>36.99</v>
      </c>
      <c r="AZ13" s="82">
        <v>37.479999999999997</v>
      </c>
      <c r="BA13" s="82">
        <v>37.65</v>
      </c>
      <c r="BB13" s="82">
        <v>35.56</v>
      </c>
      <c r="BC13" s="82">
        <v>33.9</v>
      </c>
      <c r="BD13" s="82">
        <v>34.26</v>
      </c>
      <c r="BE13" s="82">
        <v>33.409999999999997</v>
      </c>
      <c r="BF13" s="82">
        <v>31.62</v>
      </c>
      <c r="BG13" s="82">
        <v>30.74</v>
      </c>
      <c r="BH13" s="82">
        <v>29.31</v>
      </c>
      <c r="BI13" s="82">
        <v>27.55</v>
      </c>
      <c r="BJ13" s="82">
        <v>25.46</v>
      </c>
      <c r="BK13" s="82">
        <v>23.04</v>
      </c>
      <c r="BL13" s="82">
        <v>21.12</v>
      </c>
      <c r="BM13" s="82">
        <v>21.7</v>
      </c>
      <c r="BN13" s="82">
        <v>22.04</v>
      </c>
      <c r="BO13" s="82">
        <v>21.92</v>
      </c>
      <c r="BP13" s="82">
        <v>21.81</v>
      </c>
      <c r="BQ13" s="82">
        <v>22.25</v>
      </c>
      <c r="BR13" s="82">
        <v>22.42</v>
      </c>
      <c r="BS13" s="82">
        <v>23</v>
      </c>
      <c r="BT13" s="82">
        <v>23.24</v>
      </c>
      <c r="BU13" s="82">
        <v>24.1</v>
      </c>
      <c r="BV13" s="82">
        <v>24.88</v>
      </c>
      <c r="BW13" s="82">
        <v>25.71</v>
      </c>
      <c r="BX13" s="82">
        <v>26.52</v>
      </c>
      <c r="BY13" s="82">
        <v>27.29</v>
      </c>
      <c r="BZ13" s="82">
        <v>27.82</v>
      </c>
      <c r="CA13" s="82">
        <v>27.9</v>
      </c>
      <c r="CB13" s="82">
        <v>27.76</v>
      </c>
      <c r="CC13" s="82">
        <v>28.35</v>
      </c>
      <c r="CD13" s="82">
        <v>28.13</v>
      </c>
      <c r="CE13" s="82">
        <v>30.1</v>
      </c>
      <c r="CF13" s="82">
        <v>27.6</v>
      </c>
      <c r="CG13" s="82">
        <v>31.18</v>
      </c>
      <c r="CH13" s="82">
        <v>31.02</v>
      </c>
      <c r="CI13" s="82">
        <v>32.19</v>
      </c>
      <c r="CJ13" s="82">
        <v>32.19</v>
      </c>
      <c r="CK13" s="82">
        <v>32.71</v>
      </c>
      <c r="CL13" s="82">
        <v>33</v>
      </c>
      <c r="CM13" s="82">
        <v>33.020000000000003</v>
      </c>
      <c r="CN13" s="82">
        <v>33.15</v>
      </c>
      <c r="CO13" s="82">
        <v>33.159999999999997</v>
      </c>
      <c r="CP13" s="82">
        <v>33.159999999999997</v>
      </c>
      <c r="CQ13" s="82">
        <v>32.86</v>
      </c>
      <c r="CR13" s="82">
        <v>32.86</v>
      </c>
      <c r="CS13" s="82">
        <v>32.01</v>
      </c>
      <c r="CT13" s="82">
        <v>31.98</v>
      </c>
      <c r="CU13" s="82">
        <v>31.98</v>
      </c>
      <c r="CV13" s="82">
        <v>32.270000000000003</v>
      </c>
      <c r="CW13" s="82">
        <v>32.14</v>
      </c>
      <c r="CX13" s="82">
        <v>30.71</v>
      </c>
      <c r="CY13" s="82">
        <v>28.96</v>
      </c>
      <c r="CZ13" s="82">
        <v>27.73</v>
      </c>
      <c r="DA13" s="82">
        <v>27.51</v>
      </c>
      <c r="DB13" s="82">
        <v>28.06</v>
      </c>
      <c r="DC13" s="82">
        <v>28.72</v>
      </c>
      <c r="DD13" s="82">
        <v>29.19</v>
      </c>
      <c r="DE13" s="82">
        <v>29.49</v>
      </c>
      <c r="DF13" s="82">
        <v>30.1</v>
      </c>
      <c r="DG13" s="82">
        <v>32</v>
      </c>
      <c r="DH13" s="82">
        <v>31.4</v>
      </c>
      <c r="DI13" s="82">
        <v>31.75</v>
      </c>
      <c r="DJ13" s="82">
        <v>31.8</v>
      </c>
      <c r="DK13" s="82">
        <v>32.03</v>
      </c>
      <c r="DL13" s="82">
        <v>32.020000000000003</v>
      </c>
      <c r="DM13" s="82">
        <v>32.229999999999997</v>
      </c>
      <c r="DN13" s="82">
        <v>32.79</v>
      </c>
      <c r="DO13" s="82">
        <v>33.94</v>
      </c>
      <c r="DP13" s="82">
        <v>35.06</v>
      </c>
      <c r="DQ13" s="82">
        <v>33.57</v>
      </c>
      <c r="DR13" s="82">
        <v>33.57</v>
      </c>
      <c r="DS13" s="82">
        <v>34.24</v>
      </c>
      <c r="DT13" s="82">
        <v>34.47</v>
      </c>
      <c r="DU13" s="82">
        <v>34.64</v>
      </c>
      <c r="DV13" s="82">
        <v>34.46</v>
      </c>
      <c r="DW13" s="82">
        <v>34.11</v>
      </c>
      <c r="DX13" s="82">
        <v>33.729999999999997</v>
      </c>
      <c r="DY13" s="82">
        <v>33.54</v>
      </c>
      <c r="DZ13" s="82">
        <v>32.54</v>
      </c>
      <c r="EA13" s="82">
        <v>31.99</v>
      </c>
      <c r="EB13" s="82">
        <v>30.93</v>
      </c>
      <c r="EC13" s="82">
        <v>31.19</v>
      </c>
      <c r="ED13" s="82">
        <v>31.13</v>
      </c>
      <c r="EE13" s="82">
        <v>29.76</v>
      </c>
      <c r="EF13" s="82">
        <v>29.57</v>
      </c>
      <c r="EG13" s="82">
        <v>29.55</v>
      </c>
      <c r="EH13" s="82">
        <v>28.9</v>
      </c>
      <c r="EI13" s="82">
        <v>27.57</v>
      </c>
      <c r="EJ13" s="82">
        <v>26.6</v>
      </c>
      <c r="EK13" s="82">
        <v>25.87</v>
      </c>
      <c r="EL13" s="82">
        <v>25.32</v>
      </c>
      <c r="EM13" s="82">
        <v>25.42</v>
      </c>
      <c r="EN13" s="82">
        <v>26.01</v>
      </c>
      <c r="EO13" s="82">
        <v>26.4</v>
      </c>
      <c r="EP13" s="82">
        <v>26.7</v>
      </c>
      <c r="EQ13" s="82">
        <v>26.37</v>
      </c>
      <c r="ER13" s="82">
        <v>25.49</v>
      </c>
      <c r="ES13" s="82">
        <v>24.51</v>
      </c>
      <c r="ET13" s="82">
        <v>23.56</v>
      </c>
      <c r="EU13" s="82">
        <v>22.52</v>
      </c>
      <c r="EV13" s="82">
        <v>22.02</v>
      </c>
      <c r="EW13" s="82">
        <v>21.96</v>
      </c>
      <c r="EX13" s="82">
        <v>22.34</v>
      </c>
      <c r="EY13" s="82">
        <v>23.13</v>
      </c>
      <c r="EZ13" s="82">
        <v>24.36</v>
      </c>
      <c r="FA13" s="82">
        <v>25.68</v>
      </c>
      <c r="FB13" s="82">
        <v>27.02</v>
      </c>
      <c r="FC13" s="82">
        <v>28</v>
      </c>
      <c r="FD13" s="82">
        <v>28.79</v>
      </c>
      <c r="FE13" s="82">
        <v>29.26</v>
      </c>
      <c r="FF13" s="82">
        <v>29.88</v>
      </c>
      <c r="FG13" s="82">
        <v>30.42</v>
      </c>
      <c r="FH13" s="82">
        <v>31.02</v>
      </c>
      <c r="FI13" s="82">
        <v>31.53</v>
      </c>
      <c r="FJ13" s="82">
        <v>31.6</v>
      </c>
      <c r="FK13" s="82">
        <v>33.08</v>
      </c>
      <c r="FL13" s="82">
        <v>34.68</v>
      </c>
      <c r="FM13" s="82">
        <v>35.21</v>
      </c>
      <c r="FN13" s="82">
        <v>35.4</v>
      </c>
      <c r="FO13" s="82">
        <v>34.479999999999997</v>
      </c>
      <c r="FP13" s="82">
        <v>33.82</v>
      </c>
      <c r="FQ13" s="82">
        <v>32.82</v>
      </c>
      <c r="FR13" s="82">
        <v>32.049999999999997</v>
      </c>
      <c r="FS13" s="82">
        <v>31.21</v>
      </c>
      <c r="FT13" s="82">
        <v>30.78</v>
      </c>
      <c r="FU13" s="82">
        <v>28.23</v>
      </c>
      <c r="FV13" s="82">
        <v>31.17</v>
      </c>
      <c r="FW13" s="82">
        <v>31.96</v>
      </c>
      <c r="FX13" s="82">
        <v>32.82</v>
      </c>
      <c r="FY13" s="82">
        <v>33.54</v>
      </c>
      <c r="FZ13" s="82">
        <v>34.5</v>
      </c>
      <c r="GA13" s="82">
        <v>34.659999999999997</v>
      </c>
      <c r="GB13" s="82">
        <v>34.17</v>
      </c>
      <c r="GC13" s="82">
        <v>34.21</v>
      </c>
      <c r="GD13" s="82">
        <v>33.71</v>
      </c>
      <c r="GE13" s="82">
        <v>33.42</v>
      </c>
      <c r="GF13" s="82">
        <v>32.99</v>
      </c>
      <c r="GG13" s="82">
        <v>32.83</v>
      </c>
      <c r="GH13" s="82">
        <v>32.39</v>
      </c>
      <c r="GI13" s="82">
        <v>32.56</v>
      </c>
      <c r="GJ13" s="82">
        <v>33.270000000000003</v>
      </c>
      <c r="GK13" s="82">
        <v>33.950000000000003</v>
      </c>
      <c r="GL13" s="82">
        <v>34.25</v>
      </c>
      <c r="GM13" s="82">
        <v>34.58</v>
      </c>
      <c r="GN13" s="82">
        <v>34.479999999999997</v>
      </c>
      <c r="GO13" s="82">
        <v>32.43</v>
      </c>
    </row>
    <row r="14" spans="2:197" ht="13.5" thickBot="1" x14ac:dyDescent="0.25"/>
    <row r="15" spans="2:197" ht="13.5" thickBot="1" x14ac:dyDescent="0.25">
      <c r="B15" s="40"/>
      <c r="C15" t="s">
        <v>94</v>
      </c>
      <c r="CF15" s="88"/>
      <c r="CG15" s="88" t="s">
        <v>293</v>
      </c>
      <c r="CH15" s="212" t="s">
        <v>294</v>
      </c>
    </row>
    <row r="16" spans="2:197" x14ac:dyDescent="0.2">
      <c r="CF16" s="213" t="s">
        <v>189</v>
      </c>
      <c r="CG16" s="213">
        <v>58.17</v>
      </c>
      <c r="CH16" s="214">
        <v>57.89</v>
      </c>
    </row>
    <row r="17" spans="3:86" x14ac:dyDescent="0.2">
      <c r="Z17" s="41"/>
      <c r="CF17" s="215" t="s">
        <v>191</v>
      </c>
      <c r="CG17" s="215">
        <v>48.88</v>
      </c>
      <c r="CH17" s="216">
        <v>46.71</v>
      </c>
    </row>
    <row r="18" spans="3:86" x14ac:dyDescent="0.2">
      <c r="CF18" s="215" t="s">
        <v>156</v>
      </c>
      <c r="CG18" s="215">
        <v>38.770000000000003</v>
      </c>
      <c r="CH18" s="216">
        <v>38.29</v>
      </c>
    </row>
    <row r="19" spans="3:86" x14ac:dyDescent="0.2">
      <c r="CF19" s="215" t="s">
        <v>137</v>
      </c>
      <c r="CG19" s="215">
        <v>38.69</v>
      </c>
      <c r="CH19" s="216">
        <v>37.6</v>
      </c>
    </row>
    <row r="20" spans="3:86" x14ac:dyDescent="0.2">
      <c r="CF20" s="215" t="s">
        <v>130</v>
      </c>
      <c r="CG20" s="215">
        <v>37.200000000000003</v>
      </c>
      <c r="CH20" s="216">
        <v>37.64</v>
      </c>
    </row>
    <row r="21" spans="3:86" x14ac:dyDescent="0.2">
      <c r="CF21" s="215" t="s">
        <v>125</v>
      </c>
      <c r="CG21" s="215">
        <v>36.61</v>
      </c>
      <c r="CH21" s="216">
        <v>39.32</v>
      </c>
    </row>
    <row r="22" spans="3:86" x14ac:dyDescent="0.2">
      <c r="CF22" s="215" t="s">
        <v>76</v>
      </c>
      <c r="CG22" s="215">
        <v>35.799999999999997</v>
      </c>
      <c r="CH22" s="216">
        <v>33.54</v>
      </c>
    </row>
    <row r="23" spans="3:86" x14ac:dyDescent="0.2">
      <c r="CF23" s="215" t="s">
        <v>135</v>
      </c>
      <c r="CG23" s="215">
        <v>35.07</v>
      </c>
      <c r="CH23" s="216">
        <v>34.17</v>
      </c>
    </row>
    <row r="24" spans="3:86" x14ac:dyDescent="0.2">
      <c r="CF24" s="215" t="s">
        <v>266</v>
      </c>
      <c r="CG24" s="215">
        <v>35</v>
      </c>
      <c r="CH24" s="216">
        <v>36.5</v>
      </c>
    </row>
    <row r="25" spans="3:86" x14ac:dyDescent="0.2">
      <c r="CF25" s="215" t="s">
        <v>77</v>
      </c>
      <c r="CG25" s="215">
        <v>34.909999999999997</v>
      </c>
      <c r="CH25" s="216">
        <v>34.82</v>
      </c>
    </row>
    <row r="26" spans="3:86" x14ac:dyDescent="0.2">
      <c r="CF26" s="215" t="s">
        <v>145</v>
      </c>
      <c r="CG26" s="215">
        <v>34.9</v>
      </c>
      <c r="CH26" s="216">
        <v>35.04</v>
      </c>
    </row>
    <row r="27" spans="3:86" x14ac:dyDescent="0.2">
      <c r="CF27" s="215" t="s">
        <v>192</v>
      </c>
      <c r="CG27" s="215">
        <v>34.9</v>
      </c>
      <c r="CH27" s="216">
        <v>34.44</v>
      </c>
    </row>
    <row r="28" spans="3:86" x14ac:dyDescent="0.2">
      <c r="CF28" s="215" t="s">
        <v>186</v>
      </c>
      <c r="CG28" s="215">
        <v>33.29</v>
      </c>
      <c r="CH28" s="216">
        <v>33.33</v>
      </c>
    </row>
    <row r="29" spans="3:86" x14ac:dyDescent="0.2">
      <c r="CF29" s="215" t="s">
        <v>79</v>
      </c>
      <c r="CG29" s="215">
        <v>33.21</v>
      </c>
      <c r="CH29" s="216">
        <v>32.78</v>
      </c>
    </row>
    <row r="30" spans="3:86" x14ac:dyDescent="0.2">
      <c r="CF30" s="215" t="s">
        <v>193</v>
      </c>
      <c r="CG30" s="215">
        <v>32.630000000000003</v>
      </c>
      <c r="CH30" s="216">
        <v>32.270000000000003</v>
      </c>
    </row>
    <row r="31" spans="3:86" x14ac:dyDescent="0.2">
      <c r="CF31" s="215" t="s">
        <v>80</v>
      </c>
      <c r="CG31" s="215">
        <v>32.43</v>
      </c>
      <c r="CH31" s="216">
        <v>34.21</v>
      </c>
    </row>
    <row r="32" spans="3:86" ht="14.25" x14ac:dyDescent="0.2">
      <c r="C32" s="30" t="s">
        <v>262</v>
      </c>
      <c r="CF32" s="215" t="s">
        <v>138</v>
      </c>
      <c r="CG32" s="215">
        <v>32.33</v>
      </c>
      <c r="CH32" s="216">
        <v>31.04</v>
      </c>
    </row>
    <row r="33" spans="84:86" x14ac:dyDescent="0.2">
      <c r="CF33" s="215" t="s">
        <v>127</v>
      </c>
      <c r="CG33" s="215">
        <v>32.33</v>
      </c>
      <c r="CH33" s="216">
        <v>31.65</v>
      </c>
    </row>
    <row r="34" spans="84:86" x14ac:dyDescent="0.2">
      <c r="CF34" s="377" t="s">
        <v>134</v>
      </c>
      <c r="CG34" s="377">
        <v>32</v>
      </c>
      <c r="CH34" s="378">
        <v>30.76</v>
      </c>
    </row>
    <row r="35" spans="84:86" x14ac:dyDescent="0.2">
      <c r="CF35" s="377" t="s">
        <v>131</v>
      </c>
      <c r="CG35" s="377">
        <v>31.9</v>
      </c>
      <c r="CH35" s="378">
        <v>33.590000000000003</v>
      </c>
    </row>
    <row r="36" spans="84:86" x14ac:dyDescent="0.2">
      <c r="CF36" s="377" t="s">
        <v>126</v>
      </c>
      <c r="CG36" s="377">
        <v>31.56</v>
      </c>
      <c r="CH36" s="378">
        <v>32.630000000000003</v>
      </c>
    </row>
    <row r="37" spans="84:86" x14ac:dyDescent="0.2">
      <c r="CF37" s="377" t="s">
        <v>178</v>
      </c>
      <c r="CG37" s="377">
        <v>31.42</v>
      </c>
      <c r="CH37" s="378">
        <v>31.57</v>
      </c>
    </row>
    <row r="38" spans="84:86" x14ac:dyDescent="0.2">
      <c r="CF38" s="377" t="s">
        <v>194</v>
      </c>
      <c r="CG38" s="377">
        <v>31.17</v>
      </c>
      <c r="CH38" s="378">
        <v>32.76</v>
      </c>
    </row>
    <row r="39" spans="84:86" x14ac:dyDescent="0.2">
      <c r="CF39" s="508" t="s">
        <v>78</v>
      </c>
      <c r="CG39" s="508">
        <v>31.17</v>
      </c>
      <c r="CH39" s="509">
        <v>32.39</v>
      </c>
    </row>
    <row r="40" spans="84:86" x14ac:dyDescent="0.2">
      <c r="CF40" s="215" t="s">
        <v>147</v>
      </c>
      <c r="CG40" s="215">
        <v>31.09</v>
      </c>
      <c r="CH40" s="216">
        <v>30.56</v>
      </c>
    </row>
    <row r="41" spans="84:86" x14ac:dyDescent="0.2">
      <c r="CF41" s="215" t="s">
        <v>195</v>
      </c>
      <c r="CG41" s="215">
        <v>31.08</v>
      </c>
      <c r="CH41" s="216">
        <v>31.48</v>
      </c>
    </row>
    <row r="42" spans="84:86" x14ac:dyDescent="0.2">
      <c r="CF42" s="215" t="s">
        <v>128</v>
      </c>
      <c r="CG42" s="215">
        <v>30.72</v>
      </c>
      <c r="CH42" s="216">
        <v>30.34</v>
      </c>
    </row>
    <row r="43" spans="84:86" ht="13.5" thickBot="1" x14ac:dyDescent="0.25">
      <c r="CF43" s="215" t="s">
        <v>143</v>
      </c>
      <c r="CG43" s="215">
        <v>30.4</v>
      </c>
      <c r="CH43" s="216">
        <v>30.55</v>
      </c>
    </row>
    <row r="44" spans="84:86" ht="13.5" thickBot="1" x14ac:dyDescent="0.25">
      <c r="CF44" s="88" t="s">
        <v>196</v>
      </c>
      <c r="CG44" s="88">
        <v>34.090000000000003</v>
      </c>
      <c r="CH44" s="212">
        <v>34.35</v>
      </c>
    </row>
    <row r="45" spans="84:86" ht="13.5" thickBot="1" x14ac:dyDescent="0.25">
      <c r="CF45" s="88" t="s">
        <v>283</v>
      </c>
      <c r="CG45" s="333">
        <v>34.409999999999997</v>
      </c>
      <c r="CH45" s="88">
        <v>34.520000000000003</v>
      </c>
    </row>
    <row r="46" spans="84:86" ht="13.5" thickBot="1" x14ac:dyDescent="0.25"/>
    <row r="47" spans="84:86" ht="13.5" thickBot="1" x14ac:dyDescent="0.25">
      <c r="CF47" s="88"/>
      <c r="CG47" s="333" t="s">
        <v>276</v>
      </c>
      <c r="CH47" s="88" t="s">
        <v>223</v>
      </c>
    </row>
    <row r="48" spans="84:86" x14ac:dyDescent="0.2">
      <c r="CF48" s="215" t="s">
        <v>189</v>
      </c>
      <c r="CG48" s="216">
        <v>57.63</v>
      </c>
      <c r="CH48" s="216">
        <v>55.97</v>
      </c>
    </row>
    <row r="49" spans="2:86" x14ac:dyDescent="0.2">
      <c r="B49" s="37"/>
      <c r="C49" s="37"/>
      <c r="D49" s="37"/>
      <c r="E49" s="37"/>
      <c r="CF49" s="215" t="s">
        <v>125</v>
      </c>
      <c r="CG49" s="216">
        <v>39.32</v>
      </c>
      <c r="CH49" s="216">
        <v>35.869999999999997</v>
      </c>
    </row>
    <row r="50" spans="2:86" x14ac:dyDescent="0.2">
      <c r="CF50" s="215" t="s">
        <v>156</v>
      </c>
      <c r="CG50" s="216">
        <v>38.369999999999997</v>
      </c>
      <c r="CH50" s="216">
        <v>39.619999999999997</v>
      </c>
    </row>
    <row r="51" spans="2:86" x14ac:dyDescent="0.2">
      <c r="CF51" s="215" t="s">
        <v>137</v>
      </c>
      <c r="CG51" s="216">
        <v>38.03</v>
      </c>
      <c r="CH51" s="216">
        <v>37.840000000000003</v>
      </c>
    </row>
    <row r="52" spans="2:86" x14ac:dyDescent="0.2">
      <c r="CF52" s="215" t="s">
        <v>130</v>
      </c>
      <c r="CG52" s="216">
        <v>36.97</v>
      </c>
      <c r="CH52" s="216">
        <v>36.950000000000003</v>
      </c>
    </row>
    <row r="53" spans="2:86" x14ac:dyDescent="0.2">
      <c r="CF53" s="215" t="s">
        <v>76</v>
      </c>
      <c r="CG53" s="216">
        <v>35.950000000000003</v>
      </c>
      <c r="CH53" s="216">
        <v>34.659999999999997</v>
      </c>
    </row>
    <row r="54" spans="2:86" x14ac:dyDescent="0.2">
      <c r="CF54" s="215" t="s">
        <v>266</v>
      </c>
      <c r="CG54" s="216">
        <v>35.659999999999997</v>
      </c>
      <c r="CH54" s="216">
        <v>36.04</v>
      </c>
    </row>
    <row r="55" spans="2:86" x14ac:dyDescent="0.2">
      <c r="CF55" s="215" t="s">
        <v>145</v>
      </c>
      <c r="CG55" s="216">
        <v>34.82</v>
      </c>
      <c r="CH55" s="216">
        <v>34.64</v>
      </c>
    </row>
    <row r="56" spans="2:86" x14ac:dyDescent="0.2">
      <c r="CF56" s="215" t="s">
        <v>77</v>
      </c>
      <c r="CG56" s="216">
        <v>34.35</v>
      </c>
      <c r="CH56" s="216">
        <v>34.71</v>
      </c>
    </row>
    <row r="57" spans="2:86" x14ac:dyDescent="0.2">
      <c r="CF57" s="215" t="s">
        <v>192</v>
      </c>
      <c r="CG57" s="216">
        <v>34.22</v>
      </c>
      <c r="CH57" s="216">
        <v>33.19</v>
      </c>
    </row>
    <row r="58" spans="2:86" x14ac:dyDescent="0.2">
      <c r="CF58" s="215" t="s">
        <v>135</v>
      </c>
      <c r="CG58" s="216">
        <v>34.11</v>
      </c>
      <c r="CH58" s="216">
        <v>35.96</v>
      </c>
    </row>
    <row r="59" spans="2:86" x14ac:dyDescent="0.2">
      <c r="CF59" s="215" t="s">
        <v>126</v>
      </c>
      <c r="CG59" s="216">
        <v>33.69</v>
      </c>
      <c r="CH59" s="216">
        <v>35.04</v>
      </c>
    </row>
    <row r="60" spans="2:86" x14ac:dyDescent="0.2">
      <c r="CF60" s="215" t="s">
        <v>80</v>
      </c>
      <c r="CG60" s="216">
        <v>33.53</v>
      </c>
      <c r="CH60" s="216">
        <v>32.5</v>
      </c>
    </row>
    <row r="61" spans="2:86" x14ac:dyDescent="0.2">
      <c r="CF61" s="215" t="s">
        <v>131</v>
      </c>
      <c r="CG61" s="216">
        <v>33.049999999999997</v>
      </c>
      <c r="CH61" s="216">
        <v>32.19</v>
      </c>
    </row>
    <row r="62" spans="2:86" x14ac:dyDescent="0.2">
      <c r="CF62" s="215" t="s">
        <v>193</v>
      </c>
      <c r="CG62" s="216">
        <v>32.619999999999997</v>
      </c>
      <c r="CH62" s="216">
        <v>30.3</v>
      </c>
    </row>
    <row r="63" spans="2:86" x14ac:dyDescent="0.2">
      <c r="CF63" s="215" t="s">
        <v>79</v>
      </c>
      <c r="CG63" s="216">
        <v>32.6</v>
      </c>
      <c r="CH63" s="216">
        <v>31.96</v>
      </c>
    </row>
    <row r="64" spans="2:86" x14ac:dyDescent="0.2">
      <c r="CF64" s="486" t="s">
        <v>194</v>
      </c>
      <c r="CG64" s="378">
        <v>32.08</v>
      </c>
      <c r="CH64" s="378">
        <v>32.369999999999997</v>
      </c>
    </row>
    <row r="65" spans="84:86" x14ac:dyDescent="0.2">
      <c r="CF65" s="215" t="s">
        <v>127</v>
      </c>
      <c r="CG65" s="216">
        <v>31.85</v>
      </c>
      <c r="CH65" s="216">
        <v>31.23</v>
      </c>
    </row>
    <row r="66" spans="84:86" x14ac:dyDescent="0.2">
      <c r="CF66" s="344" t="s">
        <v>78</v>
      </c>
      <c r="CG66" s="217">
        <v>31.69</v>
      </c>
      <c r="CH66" s="217">
        <v>31.98</v>
      </c>
    </row>
    <row r="67" spans="84:86" x14ac:dyDescent="0.2">
      <c r="CF67" s="215" t="s">
        <v>178</v>
      </c>
      <c r="CG67" s="216">
        <v>31</v>
      </c>
      <c r="CH67" s="216">
        <v>30.74</v>
      </c>
    </row>
    <row r="68" spans="84:86" x14ac:dyDescent="0.2">
      <c r="CF68" s="215" t="s">
        <v>195</v>
      </c>
      <c r="CG68" s="216">
        <v>30.98</v>
      </c>
      <c r="CH68" s="216">
        <v>29.75</v>
      </c>
    </row>
    <row r="69" spans="84:86" x14ac:dyDescent="0.2">
      <c r="CF69" s="215" t="s">
        <v>143</v>
      </c>
      <c r="CG69" s="216">
        <v>30.65</v>
      </c>
      <c r="CH69" s="216">
        <v>30.75</v>
      </c>
    </row>
    <row r="70" spans="84:86" x14ac:dyDescent="0.2">
      <c r="CF70" s="215" t="s">
        <v>138</v>
      </c>
      <c r="CG70" s="216">
        <v>30.46</v>
      </c>
      <c r="CH70" s="216">
        <v>30.12</v>
      </c>
    </row>
    <row r="71" spans="84:86" x14ac:dyDescent="0.2">
      <c r="CF71" s="215" t="s">
        <v>128</v>
      </c>
      <c r="CG71" s="216">
        <v>29.39</v>
      </c>
      <c r="CH71" s="216">
        <v>28.38</v>
      </c>
    </row>
    <row r="72" spans="84:86" ht="13.5" thickBot="1" x14ac:dyDescent="0.25">
      <c r="CF72" s="215" t="s">
        <v>147</v>
      </c>
      <c r="CG72" s="216">
        <v>28.88</v>
      </c>
      <c r="CH72" s="216">
        <v>33.19</v>
      </c>
    </row>
    <row r="73" spans="84:86" ht="13.5" thickBot="1" x14ac:dyDescent="0.25">
      <c r="CF73" s="88" t="s">
        <v>196</v>
      </c>
      <c r="CG73" s="212">
        <v>34.43</v>
      </c>
      <c r="CH73" s="212">
        <v>34.11</v>
      </c>
    </row>
    <row r="84" spans="2:7" ht="18.75" x14ac:dyDescent="0.25">
      <c r="B84" s="584" t="s">
        <v>199</v>
      </c>
      <c r="C84" s="585"/>
      <c r="D84" s="585"/>
      <c r="E84" s="585"/>
      <c r="F84" s="585"/>
      <c r="G84" s="585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F6" sqref="F6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37" t="s">
        <v>118</v>
      </c>
    </row>
    <row r="3" spans="1:21" x14ac:dyDescent="0.2">
      <c r="G3" s="151"/>
      <c r="H3" s="151"/>
    </row>
    <row r="4" spans="1:21" ht="22.5" x14ac:dyDescent="0.3">
      <c r="B4" s="279" t="s">
        <v>297</v>
      </c>
    </row>
    <row r="5" spans="1:21" ht="15.75" x14ac:dyDescent="0.25">
      <c r="B5" s="280" t="s">
        <v>117</v>
      </c>
      <c r="F5" s="151"/>
      <c r="J5" s="41"/>
      <c r="L5" s="126"/>
      <c r="M5" s="126"/>
      <c r="N5" s="41"/>
      <c r="O5" s="41"/>
      <c r="P5" s="129"/>
      <c r="Q5" s="129"/>
      <c r="R5" s="41"/>
      <c r="S5" s="41"/>
    </row>
    <row r="6" spans="1:21" ht="27.75" thickBot="1" x14ac:dyDescent="0.4">
      <c r="B6" s="58" t="s">
        <v>114</v>
      </c>
      <c r="F6" s="41"/>
      <c r="G6" s="41"/>
    </row>
    <row r="7" spans="1:21" ht="14.25" x14ac:dyDescent="0.2">
      <c r="A7" s="196"/>
      <c r="B7" s="197"/>
      <c r="C7" s="43"/>
      <c r="D7" s="44" t="s">
        <v>96</v>
      </c>
      <c r="E7" s="45"/>
      <c r="F7" s="45"/>
      <c r="G7" s="45"/>
      <c r="H7" s="45"/>
      <c r="I7" s="46"/>
      <c r="J7" s="44" t="s">
        <v>97</v>
      </c>
      <c r="K7" s="45"/>
      <c r="L7" s="45"/>
      <c r="M7" s="45"/>
      <c r="N7" s="45"/>
      <c r="O7" s="46"/>
      <c r="P7" s="44" t="s">
        <v>116</v>
      </c>
      <c r="Q7" s="56"/>
      <c r="R7" s="91"/>
      <c r="S7" s="92"/>
    </row>
    <row r="8" spans="1:21" ht="14.25" x14ac:dyDescent="0.2">
      <c r="A8" s="196"/>
      <c r="B8" s="198" t="s">
        <v>98</v>
      </c>
      <c r="C8" s="47" t="s">
        <v>99</v>
      </c>
      <c r="D8" s="48" t="s">
        <v>100</v>
      </c>
      <c r="E8" s="48"/>
      <c r="F8" s="48" t="s">
        <v>150</v>
      </c>
      <c r="G8" s="48"/>
      <c r="H8" s="48" t="s">
        <v>101</v>
      </c>
      <c r="I8" s="49"/>
      <c r="J8" s="48" t="s">
        <v>100</v>
      </c>
      <c r="K8" s="48"/>
      <c r="L8" s="48" t="s">
        <v>150</v>
      </c>
      <c r="M8" s="48"/>
      <c r="N8" s="48" t="s">
        <v>101</v>
      </c>
      <c r="O8" s="49"/>
      <c r="P8" s="48" t="s">
        <v>100</v>
      </c>
      <c r="Q8" s="48"/>
      <c r="R8" s="93" t="s">
        <v>150</v>
      </c>
      <c r="S8" s="57"/>
    </row>
    <row r="9" spans="1:21" ht="13.5" thickBot="1" x14ac:dyDescent="0.25">
      <c r="A9" s="196"/>
      <c r="B9" s="199"/>
      <c r="C9" s="50"/>
      <c r="D9" s="142" t="s">
        <v>295</v>
      </c>
      <c r="E9" s="133" t="s">
        <v>296</v>
      </c>
      <c r="F9" s="132" t="s">
        <v>295</v>
      </c>
      <c r="G9" s="133" t="s">
        <v>296</v>
      </c>
      <c r="H9" s="135" t="s">
        <v>295</v>
      </c>
      <c r="I9" s="136" t="s">
        <v>296</v>
      </c>
      <c r="J9" s="144" t="s">
        <v>295</v>
      </c>
      <c r="K9" s="74" t="s">
        <v>296</v>
      </c>
      <c r="L9" s="94" t="s">
        <v>295</v>
      </c>
      <c r="M9" s="74" t="s">
        <v>296</v>
      </c>
      <c r="N9" s="73" t="s">
        <v>295</v>
      </c>
      <c r="O9" s="75" t="s">
        <v>296</v>
      </c>
      <c r="P9" s="144" t="s">
        <v>295</v>
      </c>
      <c r="Q9" s="74" t="s">
        <v>296</v>
      </c>
      <c r="R9" s="95" t="s">
        <v>295</v>
      </c>
      <c r="S9" s="76" t="s">
        <v>296</v>
      </c>
    </row>
    <row r="10" spans="1:21" ht="15.75" x14ac:dyDescent="0.25">
      <c r="A10" s="196"/>
      <c r="B10" s="202" t="s">
        <v>102</v>
      </c>
      <c r="C10" s="237"/>
      <c r="D10" s="225">
        <f t="shared" ref="D10:O10" si="0">SUM(D11:D16)</f>
        <v>532184.45700000005</v>
      </c>
      <c r="E10" s="134">
        <f t="shared" si="0"/>
        <v>541222.77799999993</v>
      </c>
      <c r="F10" s="137">
        <f>SUM(F11:F16)</f>
        <v>2290202.287</v>
      </c>
      <c r="G10" s="138">
        <f>SUM(G11:G16)</f>
        <v>2304651.179</v>
      </c>
      <c r="H10" s="141">
        <f t="shared" si="0"/>
        <v>398931.03399999999</v>
      </c>
      <c r="I10" s="145">
        <f t="shared" si="0"/>
        <v>407388.03100000002</v>
      </c>
      <c r="J10" s="143">
        <f t="shared" si="0"/>
        <v>234333.87600000005</v>
      </c>
      <c r="K10" s="123">
        <f t="shared" si="0"/>
        <v>248105.603</v>
      </c>
      <c r="L10" s="124">
        <f t="shared" si="0"/>
        <v>1008307.6359999999</v>
      </c>
      <c r="M10" s="123">
        <f t="shared" si="0"/>
        <v>1056628.6340000001</v>
      </c>
      <c r="N10" s="125">
        <f t="shared" si="0"/>
        <v>145865.67800000001</v>
      </c>
      <c r="O10" s="147">
        <f t="shared" si="0"/>
        <v>140493.81300000002</v>
      </c>
      <c r="P10" s="143">
        <f t="shared" ref="P10:Q10" si="1">SUM(P11:P16)</f>
        <v>297850.58100000001</v>
      </c>
      <c r="Q10" s="117">
        <f t="shared" si="1"/>
        <v>293117.17500000005</v>
      </c>
      <c r="R10" s="116">
        <f>SUM(R11:R16)</f>
        <v>1281894.6509999998</v>
      </c>
      <c r="S10" s="117">
        <f>SUM(S11:S16)</f>
        <v>1248022.5449999999</v>
      </c>
      <c r="T10" s="128"/>
      <c r="U10" s="211"/>
    </row>
    <row r="11" spans="1:21" x14ac:dyDescent="0.2">
      <c r="A11" s="196"/>
      <c r="B11" s="203" t="s">
        <v>103</v>
      </c>
      <c r="C11" s="238" t="s">
        <v>161</v>
      </c>
      <c r="D11" s="240">
        <v>101618.80100000001</v>
      </c>
      <c r="E11" s="162">
        <v>102049.239</v>
      </c>
      <c r="F11" s="96">
        <v>437407.163</v>
      </c>
      <c r="G11" s="52">
        <v>434594.84499999997</v>
      </c>
      <c r="H11" s="161">
        <v>189690.73</v>
      </c>
      <c r="I11" s="163">
        <v>204928.53200000001</v>
      </c>
      <c r="J11" s="161">
        <v>37551.713000000003</v>
      </c>
      <c r="K11" s="162">
        <v>36718.735000000001</v>
      </c>
      <c r="L11" s="96">
        <v>161519.1</v>
      </c>
      <c r="M11" s="52">
        <v>156373.13</v>
      </c>
      <c r="N11" s="161">
        <v>50613.455000000002</v>
      </c>
      <c r="O11" s="163">
        <v>40702.199999999997</v>
      </c>
      <c r="P11" s="164">
        <f t="shared" ref="P11:P16" si="2">D11-J11</f>
        <v>64067.088000000003</v>
      </c>
      <c r="Q11" s="165">
        <f t="shared" ref="Q11:Q16" si="3">E11-K11</f>
        <v>65330.504000000001</v>
      </c>
      <c r="R11" s="97">
        <f t="shared" ref="R11:S16" si="4">F11-L11</f>
        <v>275888.06299999997</v>
      </c>
      <c r="S11" s="98">
        <f t="shared" si="4"/>
        <v>278221.71499999997</v>
      </c>
      <c r="T11" s="128"/>
      <c r="U11" s="211"/>
    </row>
    <row r="12" spans="1:21" x14ac:dyDescent="0.2">
      <c r="A12" s="196"/>
      <c r="B12" s="203" t="s">
        <v>104</v>
      </c>
      <c r="C12" s="238" t="s">
        <v>105</v>
      </c>
      <c r="D12" s="240">
        <v>81326.065000000002</v>
      </c>
      <c r="E12" s="162">
        <v>83468.555999999997</v>
      </c>
      <c r="F12" s="96">
        <v>349995.84399999998</v>
      </c>
      <c r="G12" s="52">
        <v>355155.73599999998</v>
      </c>
      <c r="H12" s="161">
        <v>48243.07</v>
      </c>
      <c r="I12" s="163">
        <v>35028.750999999997</v>
      </c>
      <c r="J12" s="161">
        <v>46357.762000000002</v>
      </c>
      <c r="K12" s="162">
        <v>58405.67</v>
      </c>
      <c r="L12" s="96">
        <v>199606.976</v>
      </c>
      <c r="M12" s="52">
        <v>248732.54800000001</v>
      </c>
      <c r="N12" s="161">
        <v>27812.495999999999</v>
      </c>
      <c r="O12" s="163">
        <v>30248.221000000001</v>
      </c>
      <c r="P12" s="164">
        <f t="shared" si="2"/>
        <v>34968.303</v>
      </c>
      <c r="Q12" s="165">
        <f t="shared" si="3"/>
        <v>25062.885999999999</v>
      </c>
      <c r="R12" s="97">
        <f t="shared" si="4"/>
        <v>150388.86799999999</v>
      </c>
      <c r="S12" s="98">
        <f t="shared" si="4"/>
        <v>106423.18799999997</v>
      </c>
      <c r="T12" s="128"/>
      <c r="U12" s="211"/>
    </row>
    <row r="13" spans="1:21" x14ac:dyDescent="0.2">
      <c r="A13" s="196"/>
      <c r="B13" s="203" t="s">
        <v>106</v>
      </c>
      <c r="C13" s="238" t="s">
        <v>107</v>
      </c>
      <c r="D13" s="240">
        <v>33673.071000000004</v>
      </c>
      <c r="E13" s="162">
        <v>30930.392</v>
      </c>
      <c r="F13" s="96">
        <v>144896.69899999999</v>
      </c>
      <c r="G13" s="52">
        <v>131720.25200000001</v>
      </c>
      <c r="H13" s="161">
        <v>28086.493999999999</v>
      </c>
      <c r="I13" s="163">
        <v>30724.312999999998</v>
      </c>
      <c r="J13" s="161">
        <v>21820.482</v>
      </c>
      <c r="K13" s="162">
        <v>19721.422999999999</v>
      </c>
      <c r="L13" s="96">
        <v>93876.447</v>
      </c>
      <c r="M13" s="52">
        <v>83968.623999999996</v>
      </c>
      <c r="N13" s="161">
        <v>19331.171999999999</v>
      </c>
      <c r="O13" s="163">
        <v>15160.619000000001</v>
      </c>
      <c r="P13" s="164">
        <f t="shared" si="2"/>
        <v>11852.589000000004</v>
      </c>
      <c r="Q13" s="165">
        <f t="shared" si="3"/>
        <v>11208.969000000001</v>
      </c>
      <c r="R13" s="97">
        <f t="shared" si="4"/>
        <v>51020.251999999993</v>
      </c>
      <c r="S13" s="98">
        <f t="shared" si="4"/>
        <v>47751.628000000012</v>
      </c>
      <c r="T13" s="128"/>
      <c r="U13" s="211"/>
    </row>
    <row r="14" spans="1:21" x14ac:dyDescent="0.2">
      <c r="A14" s="196"/>
      <c r="B14" s="203" t="s">
        <v>108</v>
      </c>
      <c r="C14" s="238" t="s">
        <v>109</v>
      </c>
      <c r="D14" s="240">
        <v>51741.065999999999</v>
      </c>
      <c r="E14" s="162">
        <v>55635.675999999999</v>
      </c>
      <c r="F14" s="96">
        <v>222599.06899999999</v>
      </c>
      <c r="G14" s="52">
        <v>236958.908</v>
      </c>
      <c r="H14" s="161">
        <v>52638.784</v>
      </c>
      <c r="I14" s="163">
        <v>55913.444000000003</v>
      </c>
      <c r="J14" s="161">
        <v>10577.353999999999</v>
      </c>
      <c r="K14" s="162">
        <v>13806.679</v>
      </c>
      <c r="L14" s="96">
        <v>45515.302000000003</v>
      </c>
      <c r="M14" s="52">
        <v>58784.256000000001</v>
      </c>
      <c r="N14" s="161">
        <v>17490.155999999999</v>
      </c>
      <c r="O14" s="163">
        <v>24388.28</v>
      </c>
      <c r="P14" s="164">
        <f t="shared" si="2"/>
        <v>41163.712</v>
      </c>
      <c r="Q14" s="165">
        <f t="shared" si="3"/>
        <v>41828.997000000003</v>
      </c>
      <c r="R14" s="97">
        <f t="shared" si="4"/>
        <v>177083.76699999999</v>
      </c>
      <c r="S14" s="98">
        <f t="shared" si="4"/>
        <v>178174.652</v>
      </c>
      <c r="T14" s="128"/>
      <c r="U14" s="211"/>
    </row>
    <row r="15" spans="1:21" x14ac:dyDescent="0.2">
      <c r="A15" s="196"/>
      <c r="B15" s="203" t="s">
        <v>110</v>
      </c>
      <c r="C15" s="238" t="s">
        <v>111</v>
      </c>
      <c r="D15" s="240">
        <v>67800.125</v>
      </c>
      <c r="E15" s="162">
        <v>63401.375</v>
      </c>
      <c r="F15" s="96">
        <v>291715.25300000003</v>
      </c>
      <c r="G15" s="52">
        <v>270054.27299999999</v>
      </c>
      <c r="H15" s="161">
        <v>15835.788</v>
      </c>
      <c r="I15" s="163">
        <v>17412.120999999999</v>
      </c>
      <c r="J15" s="161">
        <v>25373.363000000001</v>
      </c>
      <c r="K15" s="162">
        <v>16581.506000000001</v>
      </c>
      <c r="L15" s="96">
        <v>109089.88800000001</v>
      </c>
      <c r="M15" s="52">
        <v>70640.383000000002</v>
      </c>
      <c r="N15" s="161">
        <v>4825.5129999999999</v>
      </c>
      <c r="O15" s="163">
        <v>3633.1640000000002</v>
      </c>
      <c r="P15" s="164">
        <f t="shared" si="2"/>
        <v>42426.762000000002</v>
      </c>
      <c r="Q15" s="165">
        <f t="shared" si="3"/>
        <v>46819.868999999999</v>
      </c>
      <c r="R15" s="97">
        <f t="shared" si="4"/>
        <v>182625.36500000002</v>
      </c>
      <c r="S15" s="98">
        <f t="shared" si="4"/>
        <v>199413.88999999998</v>
      </c>
      <c r="T15" s="128"/>
      <c r="U15" s="211"/>
    </row>
    <row r="16" spans="1:21" ht="13.5" thickBot="1" x14ac:dyDescent="0.25">
      <c r="A16" s="196"/>
      <c r="B16" s="204" t="s">
        <v>112</v>
      </c>
      <c r="C16" s="239" t="s">
        <v>113</v>
      </c>
      <c r="D16" s="241">
        <v>196025.329</v>
      </c>
      <c r="E16" s="170">
        <v>205737.54</v>
      </c>
      <c r="F16" s="99">
        <v>843588.25899999996</v>
      </c>
      <c r="G16" s="54">
        <v>876167.16500000004</v>
      </c>
      <c r="H16" s="169">
        <v>64436.167999999998</v>
      </c>
      <c r="I16" s="171">
        <v>63380.87</v>
      </c>
      <c r="J16" s="169">
        <v>92653.202000000005</v>
      </c>
      <c r="K16" s="170">
        <v>102871.59</v>
      </c>
      <c r="L16" s="99">
        <v>398699.92300000001</v>
      </c>
      <c r="M16" s="54">
        <v>438129.69300000003</v>
      </c>
      <c r="N16" s="169">
        <v>25792.885999999999</v>
      </c>
      <c r="O16" s="171">
        <v>26361.329000000002</v>
      </c>
      <c r="P16" s="172">
        <f t="shared" si="2"/>
        <v>103372.12699999999</v>
      </c>
      <c r="Q16" s="173">
        <f t="shared" si="3"/>
        <v>102865.95000000001</v>
      </c>
      <c r="R16" s="100">
        <f t="shared" si="4"/>
        <v>444888.33599999995</v>
      </c>
      <c r="S16" s="101">
        <f t="shared" si="4"/>
        <v>438037.47200000001</v>
      </c>
      <c r="U16" s="211"/>
    </row>
    <row r="17" spans="1:19" x14ac:dyDescent="0.2">
      <c r="E17" s="118"/>
      <c r="G17" s="118"/>
      <c r="H17" s="118"/>
      <c r="I17" s="118"/>
      <c r="L17" s="118"/>
      <c r="M17" s="118"/>
      <c r="N17" s="118"/>
      <c r="O17" s="118"/>
      <c r="R17" s="185"/>
    </row>
    <row r="18" spans="1:19" ht="27.75" thickBot="1" x14ac:dyDescent="0.4">
      <c r="B18" s="58" t="s">
        <v>267</v>
      </c>
      <c r="G18" s="118"/>
      <c r="I18" s="118"/>
      <c r="L18" s="118"/>
    </row>
    <row r="19" spans="1:19" ht="14.25" x14ac:dyDescent="0.2">
      <c r="A19" s="196"/>
      <c r="B19" s="197"/>
      <c r="C19" s="102"/>
      <c r="D19" s="44" t="s">
        <v>96</v>
      </c>
      <c r="E19" s="45"/>
      <c r="F19" s="45"/>
      <c r="G19" s="45"/>
      <c r="H19" s="45"/>
      <c r="I19" s="46"/>
      <c r="J19" s="44" t="s">
        <v>97</v>
      </c>
      <c r="K19" s="45"/>
      <c r="L19" s="45"/>
      <c r="M19" s="45"/>
      <c r="N19" s="45"/>
      <c r="O19" s="46"/>
      <c r="P19" s="150" t="s">
        <v>116</v>
      </c>
      <c r="Q19" s="56"/>
      <c r="R19" s="91"/>
      <c r="S19" s="92"/>
    </row>
    <row r="20" spans="1:19" ht="14.25" x14ac:dyDescent="0.2">
      <c r="A20" s="196"/>
      <c r="B20" s="198" t="s">
        <v>98</v>
      </c>
      <c r="C20" s="103" t="s">
        <v>99</v>
      </c>
      <c r="D20" s="48" t="s">
        <v>100</v>
      </c>
      <c r="E20" s="48"/>
      <c r="F20" s="48" t="s">
        <v>150</v>
      </c>
      <c r="G20" s="48"/>
      <c r="H20" s="48" t="s">
        <v>101</v>
      </c>
      <c r="I20" s="49"/>
      <c r="J20" s="48" t="s">
        <v>100</v>
      </c>
      <c r="K20" s="48"/>
      <c r="L20" s="48" t="s">
        <v>150</v>
      </c>
      <c r="M20" s="48"/>
      <c r="N20" s="48" t="s">
        <v>101</v>
      </c>
      <c r="O20" s="49"/>
      <c r="P20" s="93" t="s">
        <v>100</v>
      </c>
      <c r="Q20" s="48"/>
      <c r="R20" s="93" t="s">
        <v>150</v>
      </c>
      <c r="S20" s="57"/>
    </row>
    <row r="21" spans="1:19" ht="13.5" thickBot="1" x14ac:dyDescent="0.25">
      <c r="A21" s="196"/>
      <c r="B21" s="199"/>
      <c r="C21" s="104"/>
      <c r="D21" s="142" t="s">
        <v>295</v>
      </c>
      <c r="E21" s="133" t="s">
        <v>296</v>
      </c>
      <c r="F21" s="132" t="s">
        <v>295</v>
      </c>
      <c r="G21" s="133" t="s">
        <v>296</v>
      </c>
      <c r="H21" s="135" t="s">
        <v>295</v>
      </c>
      <c r="I21" s="136" t="s">
        <v>296</v>
      </c>
      <c r="J21" s="144" t="s">
        <v>295</v>
      </c>
      <c r="K21" s="74" t="s">
        <v>296</v>
      </c>
      <c r="L21" s="94" t="s">
        <v>295</v>
      </c>
      <c r="M21" s="74" t="s">
        <v>296</v>
      </c>
      <c r="N21" s="73" t="s">
        <v>295</v>
      </c>
      <c r="O21" s="75" t="s">
        <v>296</v>
      </c>
      <c r="P21" s="142" t="s">
        <v>295</v>
      </c>
      <c r="Q21" s="133" t="s">
        <v>296</v>
      </c>
      <c r="R21" s="242" t="s">
        <v>295</v>
      </c>
      <c r="S21" s="243" t="s">
        <v>296</v>
      </c>
    </row>
    <row r="22" spans="1:19" ht="15.75" x14ac:dyDescent="0.25">
      <c r="A22" s="196"/>
      <c r="B22" s="202" t="s">
        <v>102</v>
      </c>
      <c r="C22" s="146"/>
      <c r="D22" s="143">
        <f t="shared" ref="D22:S22" si="5">SUM(D23:D28)</f>
        <v>41554.065999999999</v>
      </c>
      <c r="E22" s="123">
        <f t="shared" si="5"/>
        <v>26316.589</v>
      </c>
      <c r="F22" s="124">
        <f t="shared" si="5"/>
        <v>178660.101</v>
      </c>
      <c r="G22" s="123">
        <f t="shared" si="5"/>
        <v>112066.433</v>
      </c>
      <c r="H22" s="125">
        <f t="shared" si="5"/>
        <v>23785.545000000002</v>
      </c>
      <c r="I22" s="147">
        <f t="shared" si="5"/>
        <v>15884.564999999999</v>
      </c>
      <c r="J22" s="143">
        <f t="shared" si="5"/>
        <v>33968.461000000003</v>
      </c>
      <c r="K22" s="123">
        <f>SUM(K23:K28)</f>
        <v>22830.311000000002</v>
      </c>
      <c r="L22" s="124">
        <f>SUM(L23:L28)</f>
        <v>146018.34600000002</v>
      </c>
      <c r="M22" s="123">
        <f>SUM(M23:M28)</f>
        <v>97234.602000000014</v>
      </c>
      <c r="N22" s="125">
        <f t="shared" si="5"/>
        <v>11381.031999999999</v>
      </c>
      <c r="O22" s="134">
        <f t="shared" si="5"/>
        <v>9533.3340000000007</v>
      </c>
      <c r="P22" s="244">
        <f t="shared" si="5"/>
        <v>7585.6050000000032</v>
      </c>
      <c r="Q22" s="245">
        <f t="shared" si="5"/>
        <v>3486.2780000000021</v>
      </c>
      <c r="R22" s="339">
        <f t="shared" si="5"/>
        <v>32641.75499999999</v>
      </c>
      <c r="S22" s="245">
        <f t="shared" si="5"/>
        <v>14831.830999999998</v>
      </c>
    </row>
    <row r="23" spans="1:19" x14ac:dyDescent="0.2">
      <c r="A23" s="196"/>
      <c r="B23" s="203" t="s">
        <v>103</v>
      </c>
      <c r="C23" s="160" t="s">
        <v>161</v>
      </c>
      <c r="D23" s="161">
        <v>422.06</v>
      </c>
      <c r="E23" s="162">
        <v>462.87099999999998</v>
      </c>
      <c r="F23" s="51">
        <v>1814.231</v>
      </c>
      <c r="G23" s="52">
        <v>1971.6</v>
      </c>
      <c r="H23" s="161">
        <v>489.20299999999997</v>
      </c>
      <c r="I23" s="163">
        <v>586.88199999999995</v>
      </c>
      <c r="J23" s="121">
        <v>739.32399999999996</v>
      </c>
      <c r="K23" s="52">
        <v>1532.7139999999999</v>
      </c>
      <c r="L23" s="96">
        <v>3169.8409999999999</v>
      </c>
      <c r="M23" s="52">
        <v>6533.3059999999996</v>
      </c>
      <c r="N23" s="51">
        <v>614.77099999999996</v>
      </c>
      <c r="O23" s="228">
        <v>1321.4670000000001</v>
      </c>
      <c r="P23" s="335">
        <f t="shared" ref="P23:P28" si="6">D23-J23</f>
        <v>-317.26399999999995</v>
      </c>
      <c r="Q23" s="336">
        <f t="shared" ref="Q23:Q28" si="7">E23-K23</f>
        <v>-1069.8429999999998</v>
      </c>
      <c r="R23" s="340">
        <f t="shared" ref="P23:S28" si="8">F23-L23</f>
        <v>-1355.61</v>
      </c>
      <c r="S23" s="341">
        <f t="shared" si="8"/>
        <v>-4561.7060000000001</v>
      </c>
    </row>
    <row r="24" spans="1:19" x14ac:dyDescent="0.2">
      <c r="A24" s="196"/>
      <c r="B24" s="203" t="s">
        <v>104</v>
      </c>
      <c r="C24" s="160" t="s">
        <v>105</v>
      </c>
      <c r="D24" s="161">
        <v>6285.7629999999999</v>
      </c>
      <c r="E24" s="162">
        <v>1082.384</v>
      </c>
      <c r="F24" s="51">
        <v>27027.420999999998</v>
      </c>
      <c r="G24" s="52">
        <v>4611.5129999999999</v>
      </c>
      <c r="H24" s="161">
        <v>3287.7370000000001</v>
      </c>
      <c r="I24" s="163">
        <v>454.96600000000001</v>
      </c>
      <c r="J24" s="121">
        <v>6777.8620000000001</v>
      </c>
      <c r="K24" s="52">
        <v>4161.6930000000002</v>
      </c>
      <c r="L24" s="96">
        <v>29177.455999999998</v>
      </c>
      <c r="M24" s="52">
        <v>17728.074000000001</v>
      </c>
      <c r="N24" s="51">
        <v>2961.741</v>
      </c>
      <c r="O24" s="228">
        <v>1616.068</v>
      </c>
      <c r="P24" s="335">
        <f t="shared" si="6"/>
        <v>-492.09900000000016</v>
      </c>
      <c r="Q24" s="336">
        <f t="shared" si="7"/>
        <v>-3079.3090000000002</v>
      </c>
      <c r="R24" s="340">
        <f t="shared" si="8"/>
        <v>-2150.0349999999999</v>
      </c>
      <c r="S24" s="341">
        <f t="shared" si="8"/>
        <v>-13116.561000000002</v>
      </c>
    </row>
    <row r="25" spans="1:19" x14ac:dyDescent="0.2">
      <c r="A25" s="196"/>
      <c r="B25" s="203" t="s">
        <v>106</v>
      </c>
      <c r="C25" s="160" t="s">
        <v>107</v>
      </c>
      <c r="D25" s="161">
        <v>987.57399999999996</v>
      </c>
      <c r="E25" s="162">
        <v>824.18499999999995</v>
      </c>
      <c r="F25" s="51">
        <v>4250.0910000000003</v>
      </c>
      <c r="G25" s="52">
        <v>3509.4259999999999</v>
      </c>
      <c r="H25" s="161">
        <v>607.53099999999995</v>
      </c>
      <c r="I25" s="163">
        <v>544.73400000000004</v>
      </c>
      <c r="J25" s="121">
        <v>146.47499999999999</v>
      </c>
      <c r="K25" s="52">
        <v>287.99</v>
      </c>
      <c r="L25" s="96">
        <v>628.14300000000003</v>
      </c>
      <c r="M25" s="52">
        <v>1227.221</v>
      </c>
      <c r="N25" s="51">
        <v>64.584999999999994</v>
      </c>
      <c r="O25" s="228">
        <v>115.759</v>
      </c>
      <c r="P25" s="335">
        <f t="shared" si="6"/>
        <v>841.09899999999993</v>
      </c>
      <c r="Q25" s="336">
        <f t="shared" si="7"/>
        <v>536.19499999999994</v>
      </c>
      <c r="R25" s="340">
        <f t="shared" si="8"/>
        <v>3621.9480000000003</v>
      </c>
      <c r="S25" s="341">
        <f t="shared" si="8"/>
        <v>2282.2049999999999</v>
      </c>
    </row>
    <row r="26" spans="1:19" x14ac:dyDescent="0.2">
      <c r="A26" s="196"/>
      <c r="B26" s="203" t="s">
        <v>108</v>
      </c>
      <c r="C26" s="160" t="s">
        <v>109</v>
      </c>
      <c r="D26" s="161">
        <v>18346.684000000001</v>
      </c>
      <c r="E26" s="162">
        <v>14218.344999999999</v>
      </c>
      <c r="F26" s="51">
        <v>78898.034</v>
      </c>
      <c r="G26" s="52">
        <v>60550.904999999999</v>
      </c>
      <c r="H26" s="161">
        <v>15436.081</v>
      </c>
      <c r="I26" s="163">
        <v>11530.89</v>
      </c>
      <c r="J26" s="121">
        <v>1348.712</v>
      </c>
      <c r="K26" s="52">
        <v>1604.972</v>
      </c>
      <c r="L26" s="96">
        <v>5801.5950000000003</v>
      </c>
      <c r="M26" s="52">
        <v>6832.7079999999996</v>
      </c>
      <c r="N26" s="51">
        <v>1272.5309999999999</v>
      </c>
      <c r="O26" s="228">
        <v>2267.1370000000002</v>
      </c>
      <c r="P26" s="335">
        <f t="shared" si="8"/>
        <v>16997.972000000002</v>
      </c>
      <c r="Q26" s="336">
        <f t="shared" si="7"/>
        <v>12613.373</v>
      </c>
      <c r="R26" s="340">
        <f t="shared" si="8"/>
        <v>73096.438999999998</v>
      </c>
      <c r="S26" s="341">
        <f t="shared" si="8"/>
        <v>53718.197</v>
      </c>
    </row>
    <row r="27" spans="1:19" x14ac:dyDescent="0.2">
      <c r="A27" s="196"/>
      <c r="B27" s="203" t="s">
        <v>110</v>
      </c>
      <c r="C27" s="160" t="s">
        <v>111</v>
      </c>
      <c r="D27" s="161">
        <v>11513.169</v>
      </c>
      <c r="E27" s="162">
        <v>7470.5940000000001</v>
      </c>
      <c r="F27" s="51">
        <v>49473.733999999997</v>
      </c>
      <c r="G27" s="52">
        <v>31806.106</v>
      </c>
      <c r="H27" s="161">
        <v>2682.8809999999999</v>
      </c>
      <c r="I27" s="163">
        <v>2155.1860000000001</v>
      </c>
      <c r="J27" s="121">
        <v>10519.200999999999</v>
      </c>
      <c r="K27" s="52">
        <v>1338.329</v>
      </c>
      <c r="L27" s="96">
        <v>45159.082999999999</v>
      </c>
      <c r="M27" s="52">
        <v>5707.0079999999998</v>
      </c>
      <c r="N27" s="51">
        <v>1918.77</v>
      </c>
      <c r="O27" s="228">
        <v>405.06599999999997</v>
      </c>
      <c r="P27" s="335">
        <f t="shared" si="6"/>
        <v>993.96800000000076</v>
      </c>
      <c r="Q27" s="336">
        <f t="shared" si="7"/>
        <v>6132.2650000000003</v>
      </c>
      <c r="R27" s="340">
        <f t="shared" si="8"/>
        <v>4314.650999999998</v>
      </c>
      <c r="S27" s="341">
        <f t="shared" si="8"/>
        <v>26099.097999999998</v>
      </c>
    </row>
    <row r="28" spans="1:19" ht="13.5" thickBot="1" x14ac:dyDescent="0.25">
      <c r="A28" s="196"/>
      <c r="B28" s="204" t="s">
        <v>112</v>
      </c>
      <c r="C28" s="168" t="s">
        <v>113</v>
      </c>
      <c r="D28" s="169">
        <v>3998.8159999999998</v>
      </c>
      <c r="E28" s="170">
        <v>2258.21</v>
      </c>
      <c r="F28" s="53">
        <v>17196.59</v>
      </c>
      <c r="G28" s="54">
        <v>9616.8829999999998</v>
      </c>
      <c r="H28" s="169">
        <v>1282.1120000000001</v>
      </c>
      <c r="I28" s="171">
        <v>611.90700000000004</v>
      </c>
      <c r="J28" s="122">
        <v>14436.887000000001</v>
      </c>
      <c r="K28" s="54">
        <v>13904.612999999999</v>
      </c>
      <c r="L28" s="99">
        <v>62082.228000000003</v>
      </c>
      <c r="M28" s="54">
        <v>59206.285000000003</v>
      </c>
      <c r="N28" s="53">
        <v>4548.634</v>
      </c>
      <c r="O28" s="229">
        <v>3807.837</v>
      </c>
      <c r="P28" s="337">
        <f t="shared" si="6"/>
        <v>-10438.071</v>
      </c>
      <c r="Q28" s="338">
        <f t="shared" si="7"/>
        <v>-11646.402999999998</v>
      </c>
      <c r="R28" s="342">
        <f t="shared" si="8"/>
        <v>-44885.638000000006</v>
      </c>
      <c r="S28" s="343">
        <f t="shared" si="8"/>
        <v>-49589.402000000002</v>
      </c>
    </row>
    <row r="29" spans="1:19" x14ac:dyDescent="0.2">
      <c r="G29" s="118"/>
      <c r="H29" s="118"/>
    </row>
    <row r="30" spans="1:19" ht="27" customHeight="1" thickBot="1" x14ac:dyDescent="0.4">
      <c r="B30" s="58" t="s">
        <v>154</v>
      </c>
      <c r="G30" s="118"/>
    </row>
    <row r="31" spans="1:19" ht="14.25" x14ac:dyDescent="0.2">
      <c r="A31" s="196"/>
      <c r="B31" s="197"/>
      <c r="C31" s="102"/>
      <c r="D31" s="44" t="s">
        <v>96</v>
      </c>
      <c r="E31" s="45"/>
      <c r="F31" s="45"/>
      <c r="G31" s="45"/>
      <c r="H31" s="45"/>
      <c r="I31" s="46"/>
      <c r="J31" s="44" t="s">
        <v>97</v>
      </c>
      <c r="K31" s="45"/>
      <c r="L31" s="45"/>
      <c r="M31" s="45"/>
      <c r="N31" s="45"/>
      <c r="O31" s="46"/>
      <c r="P31" s="44" t="s">
        <v>116</v>
      </c>
      <c r="Q31" s="56"/>
      <c r="R31" s="91"/>
      <c r="S31" s="92"/>
    </row>
    <row r="32" spans="1:19" ht="14.25" x14ac:dyDescent="0.2">
      <c r="A32" s="196"/>
      <c r="B32" s="198" t="s">
        <v>98</v>
      </c>
      <c r="C32" s="103" t="s">
        <v>99</v>
      </c>
      <c r="D32" s="48" t="s">
        <v>100</v>
      </c>
      <c r="E32" s="48"/>
      <c r="F32" s="48" t="s">
        <v>150</v>
      </c>
      <c r="G32" s="48"/>
      <c r="H32" s="48" t="s">
        <v>101</v>
      </c>
      <c r="I32" s="49"/>
      <c r="J32" s="48" t="s">
        <v>100</v>
      </c>
      <c r="K32" s="48"/>
      <c r="L32" s="48" t="s">
        <v>150</v>
      </c>
      <c r="M32" s="48"/>
      <c r="N32" s="48" t="s">
        <v>101</v>
      </c>
      <c r="O32" s="49"/>
      <c r="P32" s="48" t="s">
        <v>100</v>
      </c>
      <c r="Q32" s="48"/>
      <c r="R32" s="93" t="s">
        <v>150</v>
      </c>
      <c r="S32" s="57"/>
    </row>
    <row r="33" spans="1:21" ht="13.5" thickBot="1" x14ac:dyDescent="0.25">
      <c r="A33" s="196"/>
      <c r="B33" s="199"/>
      <c r="C33" s="104"/>
      <c r="D33" s="142" t="s">
        <v>295</v>
      </c>
      <c r="E33" s="133" t="s">
        <v>296</v>
      </c>
      <c r="F33" s="132" t="s">
        <v>295</v>
      </c>
      <c r="G33" s="133" t="s">
        <v>296</v>
      </c>
      <c r="H33" s="135" t="s">
        <v>295</v>
      </c>
      <c r="I33" s="136" t="s">
        <v>296</v>
      </c>
      <c r="J33" s="144" t="s">
        <v>295</v>
      </c>
      <c r="K33" s="74" t="s">
        <v>296</v>
      </c>
      <c r="L33" s="94" t="s">
        <v>295</v>
      </c>
      <c r="M33" s="74" t="s">
        <v>296</v>
      </c>
      <c r="N33" s="73" t="s">
        <v>295</v>
      </c>
      <c r="O33" s="75" t="s">
        <v>296</v>
      </c>
      <c r="P33" s="144" t="s">
        <v>295</v>
      </c>
      <c r="Q33" s="74" t="s">
        <v>296</v>
      </c>
      <c r="R33" s="95" t="s">
        <v>295</v>
      </c>
      <c r="S33" s="76" t="s">
        <v>296</v>
      </c>
      <c r="T33" s="219"/>
    </row>
    <row r="34" spans="1:21" ht="15.75" x14ac:dyDescent="0.25">
      <c r="A34" s="196"/>
      <c r="B34" s="202" t="s">
        <v>102</v>
      </c>
      <c r="C34" s="146"/>
      <c r="D34" s="143">
        <f t="shared" ref="D34:S34" si="9">SUM(D35:D40)</f>
        <v>111571.747</v>
      </c>
      <c r="E34" s="123">
        <f t="shared" si="9"/>
        <v>94703.002000000008</v>
      </c>
      <c r="F34" s="124">
        <f t="shared" si="9"/>
        <v>480135.80900000001</v>
      </c>
      <c r="G34" s="123">
        <f t="shared" si="9"/>
        <v>403217.62600000005</v>
      </c>
      <c r="H34" s="125">
        <f t="shared" si="9"/>
        <v>151816.905</v>
      </c>
      <c r="I34" s="147">
        <f t="shared" si="9"/>
        <v>148948.723</v>
      </c>
      <c r="J34" s="143">
        <f t="shared" si="9"/>
        <v>82576.551999999996</v>
      </c>
      <c r="K34" s="123">
        <f t="shared" si="9"/>
        <v>85226.70199999999</v>
      </c>
      <c r="L34" s="124">
        <f t="shared" si="9"/>
        <v>355400.788</v>
      </c>
      <c r="M34" s="123">
        <f t="shared" si="9"/>
        <v>362936.47699999996</v>
      </c>
      <c r="N34" s="125">
        <f t="shared" si="9"/>
        <v>50017.793999999994</v>
      </c>
      <c r="O34" s="134">
        <f t="shared" si="9"/>
        <v>45853.23</v>
      </c>
      <c r="P34" s="225">
        <f t="shared" ref="P34:Q34" si="10">SUM(P35:P40)</f>
        <v>28995.195</v>
      </c>
      <c r="Q34" s="117">
        <f t="shared" si="10"/>
        <v>9476.3000000000065</v>
      </c>
      <c r="R34" s="116">
        <f t="shared" si="9"/>
        <v>124735.02099999996</v>
      </c>
      <c r="S34" s="117">
        <f t="shared" si="9"/>
        <v>40281.149000000005</v>
      </c>
      <c r="T34" s="219"/>
    </row>
    <row r="35" spans="1:21" x14ac:dyDescent="0.2">
      <c r="A35" s="196"/>
      <c r="B35" s="203" t="s">
        <v>103</v>
      </c>
      <c r="C35" s="160" t="s">
        <v>161</v>
      </c>
      <c r="D35" s="161">
        <v>60663.500999999997</v>
      </c>
      <c r="E35" s="162">
        <v>53862.694000000003</v>
      </c>
      <c r="F35" s="96">
        <v>261025.64799999999</v>
      </c>
      <c r="G35" s="52">
        <v>229360.40299999999</v>
      </c>
      <c r="H35" s="161">
        <v>121374.614</v>
      </c>
      <c r="I35" s="163">
        <v>124519.852</v>
      </c>
      <c r="J35" s="193">
        <v>9916.8809999999994</v>
      </c>
      <c r="K35" s="162">
        <v>9804.2309999999998</v>
      </c>
      <c r="L35" s="96">
        <v>42674.415000000001</v>
      </c>
      <c r="M35" s="52">
        <v>41762.338000000003</v>
      </c>
      <c r="N35" s="161">
        <v>12236.067999999999</v>
      </c>
      <c r="O35" s="223">
        <v>11749.356</v>
      </c>
      <c r="P35" s="226">
        <f t="shared" ref="P35:P40" si="11">D35-J35</f>
        <v>50746.619999999995</v>
      </c>
      <c r="Q35" s="165">
        <f t="shared" ref="Q35:Q40" si="12">E35-K35</f>
        <v>44058.463000000003</v>
      </c>
      <c r="R35" s="97">
        <f t="shared" ref="R35:R40" si="13">F35-L35</f>
        <v>218351.23299999998</v>
      </c>
      <c r="S35" s="98">
        <f t="shared" ref="S35:S40" si="14">G35-M35</f>
        <v>187598.065</v>
      </c>
      <c r="T35" s="219"/>
      <c r="U35" s="185"/>
    </row>
    <row r="36" spans="1:21" x14ac:dyDescent="0.2">
      <c r="A36" s="196"/>
      <c r="B36" s="203" t="s">
        <v>104</v>
      </c>
      <c r="C36" s="160" t="s">
        <v>105</v>
      </c>
      <c r="D36" s="161">
        <v>8973.7270000000008</v>
      </c>
      <c r="E36" s="162">
        <v>8378.27</v>
      </c>
      <c r="F36" s="96">
        <v>38611.705999999998</v>
      </c>
      <c r="G36" s="52">
        <v>35649.315000000002</v>
      </c>
      <c r="H36" s="161">
        <v>7429.7259999999997</v>
      </c>
      <c r="I36" s="163">
        <v>4339.5150000000003</v>
      </c>
      <c r="J36" s="193">
        <v>16072.62</v>
      </c>
      <c r="K36" s="162">
        <v>20567.433000000001</v>
      </c>
      <c r="L36" s="96">
        <v>69230.990000000005</v>
      </c>
      <c r="M36" s="52">
        <v>87571.721999999994</v>
      </c>
      <c r="N36" s="161">
        <v>12768.273999999999</v>
      </c>
      <c r="O36" s="223">
        <v>14056.717000000001</v>
      </c>
      <c r="P36" s="226">
        <f t="shared" si="11"/>
        <v>-7098.893</v>
      </c>
      <c r="Q36" s="165">
        <f t="shared" si="12"/>
        <v>-12189.163</v>
      </c>
      <c r="R36" s="97">
        <f t="shared" si="13"/>
        <v>-30619.284000000007</v>
      </c>
      <c r="S36" s="98">
        <f t="shared" si="14"/>
        <v>-51922.406999999992</v>
      </c>
    </row>
    <row r="37" spans="1:21" x14ac:dyDescent="0.2">
      <c r="A37" s="196"/>
      <c r="B37" s="203" t="s">
        <v>106</v>
      </c>
      <c r="C37" s="160" t="s">
        <v>107</v>
      </c>
      <c r="D37" s="161">
        <v>2038.7380000000001</v>
      </c>
      <c r="E37" s="162">
        <v>2333.83</v>
      </c>
      <c r="F37" s="96">
        <v>8777.4220000000005</v>
      </c>
      <c r="G37" s="52">
        <v>9939.8130000000001</v>
      </c>
      <c r="H37" s="161">
        <v>2044.2650000000001</v>
      </c>
      <c r="I37" s="163">
        <v>2109.694</v>
      </c>
      <c r="J37" s="193">
        <v>10344.476000000001</v>
      </c>
      <c r="K37" s="162">
        <v>7194.06</v>
      </c>
      <c r="L37" s="96">
        <v>44506.175999999999</v>
      </c>
      <c r="M37" s="52">
        <v>30634.795999999998</v>
      </c>
      <c r="N37" s="161">
        <v>9480.43</v>
      </c>
      <c r="O37" s="223">
        <v>4980.3559999999998</v>
      </c>
      <c r="P37" s="226">
        <f t="shared" si="11"/>
        <v>-8305.7380000000012</v>
      </c>
      <c r="Q37" s="165">
        <f t="shared" si="12"/>
        <v>-4860.2300000000005</v>
      </c>
      <c r="R37" s="97">
        <f t="shared" si="13"/>
        <v>-35728.754000000001</v>
      </c>
      <c r="S37" s="98">
        <f t="shared" si="14"/>
        <v>-20694.983</v>
      </c>
      <c r="T37" s="219"/>
    </row>
    <row r="38" spans="1:21" x14ac:dyDescent="0.2">
      <c r="A38" s="196"/>
      <c r="B38" s="203" t="s">
        <v>108</v>
      </c>
      <c r="C38" s="160" t="s">
        <v>109</v>
      </c>
      <c r="D38" s="161">
        <v>3733.931</v>
      </c>
      <c r="E38" s="162">
        <v>3193.779</v>
      </c>
      <c r="F38" s="96">
        <v>16063.173000000001</v>
      </c>
      <c r="G38" s="52">
        <v>13597.168</v>
      </c>
      <c r="H38" s="161">
        <v>7830.4740000000002</v>
      </c>
      <c r="I38" s="163">
        <v>7756.0240000000003</v>
      </c>
      <c r="J38" s="193">
        <v>2402.221</v>
      </c>
      <c r="K38" s="162">
        <v>2707.4549999999999</v>
      </c>
      <c r="L38" s="96">
        <v>10323.878000000001</v>
      </c>
      <c r="M38" s="52">
        <v>11524.701999999999</v>
      </c>
      <c r="N38" s="161">
        <v>2881.4250000000002</v>
      </c>
      <c r="O38" s="223">
        <v>2297.8589999999999</v>
      </c>
      <c r="P38" s="226">
        <f t="shared" si="11"/>
        <v>1331.71</v>
      </c>
      <c r="Q38" s="165">
        <f t="shared" si="12"/>
        <v>486.32400000000007</v>
      </c>
      <c r="R38" s="97">
        <f t="shared" si="13"/>
        <v>5739.2950000000001</v>
      </c>
      <c r="S38" s="98">
        <f t="shared" si="14"/>
        <v>2072.4660000000003</v>
      </c>
      <c r="T38" s="219"/>
    </row>
    <row r="39" spans="1:21" x14ac:dyDescent="0.2">
      <c r="A39" s="196"/>
      <c r="B39" s="203" t="s">
        <v>110</v>
      </c>
      <c r="C39" s="160" t="s">
        <v>111</v>
      </c>
      <c r="D39" s="161">
        <v>7915.9030000000002</v>
      </c>
      <c r="E39" s="162">
        <v>2525.5320000000002</v>
      </c>
      <c r="F39" s="96">
        <v>34088.343000000001</v>
      </c>
      <c r="G39" s="52">
        <v>10748.96</v>
      </c>
      <c r="H39" s="161">
        <v>1967.3340000000001</v>
      </c>
      <c r="I39" s="163">
        <v>673.73900000000003</v>
      </c>
      <c r="J39" s="193">
        <v>6279.2659999999996</v>
      </c>
      <c r="K39" s="162">
        <v>5149.9309999999996</v>
      </c>
      <c r="L39" s="96">
        <v>27013.362000000001</v>
      </c>
      <c r="M39" s="52">
        <v>21932.974999999999</v>
      </c>
      <c r="N39" s="161">
        <v>1124.223</v>
      </c>
      <c r="O39" s="223">
        <v>1101.2470000000001</v>
      </c>
      <c r="P39" s="226">
        <f t="shared" si="11"/>
        <v>1636.6370000000006</v>
      </c>
      <c r="Q39" s="165">
        <f t="shared" si="12"/>
        <v>-2624.3989999999994</v>
      </c>
      <c r="R39" s="97">
        <f t="shared" si="13"/>
        <v>7074.9809999999998</v>
      </c>
      <c r="S39" s="98">
        <f t="shared" si="14"/>
        <v>-11184.014999999999</v>
      </c>
    </row>
    <row r="40" spans="1:21" ht="13.5" thickBot="1" x14ac:dyDescent="0.25">
      <c r="A40" s="196"/>
      <c r="B40" s="204" t="s">
        <v>112</v>
      </c>
      <c r="C40" s="168" t="s">
        <v>113</v>
      </c>
      <c r="D40" s="169">
        <v>28245.947</v>
      </c>
      <c r="E40" s="170">
        <v>24408.897000000001</v>
      </c>
      <c r="F40" s="99">
        <v>121569.51700000001</v>
      </c>
      <c r="G40" s="54">
        <v>103921.967</v>
      </c>
      <c r="H40" s="169">
        <v>11170.492</v>
      </c>
      <c r="I40" s="171">
        <v>9549.8989999999994</v>
      </c>
      <c r="J40" s="194">
        <v>37561.088000000003</v>
      </c>
      <c r="K40" s="170">
        <v>39803.591999999997</v>
      </c>
      <c r="L40" s="99">
        <v>161651.967</v>
      </c>
      <c r="M40" s="54">
        <v>169509.94399999999</v>
      </c>
      <c r="N40" s="169">
        <v>11527.374</v>
      </c>
      <c r="O40" s="224">
        <v>11667.695</v>
      </c>
      <c r="P40" s="227">
        <f t="shared" si="11"/>
        <v>-9315.1410000000033</v>
      </c>
      <c r="Q40" s="173">
        <f t="shared" si="12"/>
        <v>-15394.694999999996</v>
      </c>
      <c r="R40" s="100">
        <f t="shared" si="13"/>
        <v>-40082.449999999997</v>
      </c>
      <c r="S40" s="101">
        <f t="shared" si="14"/>
        <v>-65587.976999999984</v>
      </c>
    </row>
    <row r="41" spans="1:21" x14ac:dyDescent="0.2">
      <c r="G41" s="118"/>
      <c r="H41" s="118"/>
      <c r="L41" s="118"/>
    </row>
    <row r="42" spans="1:21" ht="27.75" thickBot="1" x14ac:dyDescent="0.4">
      <c r="B42" s="58" t="s">
        <v>177</v>
      </c>
      <c r="H42" s="118"/>
    </row>
    <row r="43" spans="1:21" ht="14.25" x14ac:dyDescent="0.2">
      <c r="A43" s="196"/>
      <c r="B43" s="197"/>
      <c r="C43" s="102"/>
      <c r="D43" s="150" t="s">
        <v>96</v>
      </c>
      <c r="E43" s="45"/>
      <c r="F43" s="45"/>
      <c r="G43" s="45"/>
      <c r="H43" s="45"/>
      <c r="I43" s="46"/>
      <c r="J43" s="44" t="s">
        <v>97</v>
      </c>
      <c r="K43" s="45"/>
      <c r="L43" s="45"/>
      <c r="M43" s="45"/>
      <c r="N43" s="45"/>
      <c r="O43" s="46"/>
      <c r="P43" s="44" t="s">
        <v>116</v>
      </c>
      <c r="Q43" s="56"/>
      <c r="R43" s="91"/>
      <c r="S43" s="92"/>
    </row>
    <row r="44" spans="1:21" ht="14.25" x14ac:dyDescent="0.2">
      <c r="A44" s="196"/>
      <c r="B44" s="198" t="s">
        <v>98</v>
      </c>
      <c r="C44" s="103" t="s">
        <v>99</v>
      </c>
      <c r="D44" s="93" t="s">
        <v>100</v>
      </c>
      <c r="E44" s="48"/>
      <c r="F44" s="48" t="s">
        <v>150</v>
      </c>
      <c r="G44" s="48"/>
      <c r="H44" s="48" t="s">
        <v>101</v>
      </c>
      <c r="I44" s="49"/>
      <c r="J44" s="48" t="s">
        <v>100</v>
      </c>
      <c r="K44" s="48"/>
      <c r="L44" s="48" t="s">
        <v>150</v>
      </c>
      <c r="M44" s="48"/>
      <c r="N44" s="48" t="s">
        <v>101</v>
      </c>
      <c r="O44" s="49"/>
      <c r="P44" s="48" t="s">
        <v>100</v>
      </c>
      <c r="Q44" s="48"/>
      <c r="R44" s="93" t="s">
        <v>150</v>
      </c>
      <c r="S44" s="57"/>
    </row>
    <row r="45" spans="1:21" ht="13.5" thickBot="1" x14ac:dyDescent="0.25">
      <c r="A45" s="196"/>
      <c r="B45" s="199"/>
      <c r="C45" s="104"/>
      <c r="D45" s="144" t="s">
        <v>295</v>
      </c>
      <c r="E45" s="74" t="s">
        <v>296</v>
      </c>
      <c r="F45" s="94" t="s">
        <v>295</v>
      </c>
      <c r="G45" s="74" t="s">
        <v>296</v>
      </c>
      <c r="H45" s="73" t="s">
        <v>295</v>
      </c>
      <c r="I45" s="75" t="s">
        <v>296</v>
      </c>
      <c r="J45" s="144" t="s">
        <v>295</v>
      </c>
      <c r="K45" s="74" t="s">
        <v>296</v>
      </c>
      <c r="L45" s="94" t="s">
        <v>295</v>
      </c>
      <c r="M45" s="74" t="s">
        <v>296</v>
      </c>
      <c r="N45" s="73" t="s">
        <v>295</v>
      </c>
      <c r="O45" s="75" t="s">
        <v>296</v>
      </c>
      <c r="P45" s="144" t="s">
        <v>295</v>
      </c>
      <c r="Q45" s="74" t="s">
        <v>296</v>
      </c>
      <c r="R45" s="95" t="s">
        <v>295</v>
      </c>
      <c r="S45" s="76" t="s">
        <v>296</v>
      </c>
    </row>
    <row r="46" spans="1:21" ht="15.75" x14ac:dyDescent="0.25">
      <c r="A46" s="196"/>
      <c r="B46" s="174" t="s">
        <v>102</v>
      </c>
      <c r="C46" s="175"/>
      <c r="D46" s="143">
        <f t="shared" ref="D46:S46" si="15">SUM(D47:D52)</f>
        <v>395339.22699999996</v>
      </c>
      <c r="E46" s="123">
        <f t="shared" si="15"/>
        <v>349546.48699999996</v>
      </c>
      <c r="F46" s="124">
        <f>(SUM(F47:F52))/1</f>
        <v>1701120.9950000001</v>
      </c>
      <c r="G46" s="123">
        <f>(SUM(G47:G52))/1</f>
        <v>1488602.638</v>
      </c>
      <c r="H46" s="125">
        <f t="shared" si="15"/>
        <v>301513.57699999999</v>
      </c>
      <c r="I46" s="147">
        <f t="shared" si="15"/>
        <v>285190.00199999998</v>
      </c>
      <c r="J46" s="143">
        <f t="shared" si="15"/>
        <v>232116.497</v>
      </c>
      <c r="K46" s="123">
        <f t="shared" si="15"/>
        <v>247295.58399999997</v>
      </c>
      <c r="L46" s="124">
        <f>(SUM(L47:L52))/1</f>
        <v>998751.42099999986</v>
      </c>
      <c r="M46" s="123">
        <f>(SUM(M47:M52))/1</f>
        <v>1053181.375</v>
      </c>
      <c r="N46" s="125">
        <f t="shared" si="15"/>
        <v>144371.82499999998</v>
      </c>
      <c r="O46" s="134">
        <f t="shared" si="15"/>
        <v>139868.36800000002</v>
      </c>
      <c r="P46" s="225">
        <f t="shared" ref="P46:Q46" si="16">SUM(P47:P52)</f>
        <v>163222.73000000001</v>
      </c>
      <c r="Q46" s="117">
        <f t="shared" si="16"/>
        <v>102250.90300000001</v>
      </c>
      <c r="R46" s="116">
        <f t="shared" si="15"/>
        <v>702369.57400000002</v>
      </c>
      <c r="S46" s="117">
        <f t="shared" si="15"/>
        <v>435421.26300000009</v>
      </c>
    </row>
    <row r="47" spans="1:21" x14ac:dyDescent="0.2">
      <c r="A47" s="196"/>
      <c r="B47" s="195" t="s">
        <v>103</v>
      </c>
      <c r="C47" s="166" t="s">
        <v>161</v>
      </c>
      <c r="D47" s="121">
        <v>84273.823999999993</v>
      </c>
      <c r="E47" s="52">
        <v>77090.262000000002</v>
      </c>
      <c r="F47" s="96">
        <v>362653.15399999998</v>
      </c>
      <c r="G47" s="52">
        <v>328302.48700000002</v>
      </c>
      <c r="H47" s="51">
        <v>157024.46599999999</v>
      </c>
      <c r="I47" s="148">
        <v>158172.02799999999</v>
      </c>
      <c r="J47" s="121">
        <v>37026.112000000001</v>
      </c>
      <c r="K47" s="52">
        <v>36718.735000000001</v>
      </c>
      <c r="L47" s="96">
        <v>159255.47700000001</v>
      </c>
      <c r="M47" s="52">
        <v>156373.13</v>
      </c>
      <c r="N47" s="51">
        <v>50323.714999999997</v>
      </c>
      <c r="O47" s="228">
        <v>40702.199999999997</v>
      </c>
      <c r="P47" s="230">
        <f t="shared" ref="P47:P52" si="17">D47-J47</f>
        <v>47247.711999999992</v>
      </c>
      <c r="Q47" s="119">
        <f t="shared" ref="Q47:Q52" si="18">E47-K47</f>
        <v>40371.527000000002</v>
      </c>
      <c r="R47" s="97">
        <f t="shared" ref="R47:S52" si="19">F47-L47</f>
        <v>203397.67699999997</v>
      </c>
      <c r="S47" s="98">
        <f t="shared" si="19"/>
        <v>171929.35700000002</v>
      </c>
    </row>
    <row r="48" spans="1:21" x14ac:dyDescent="0.2">
      <c r="A48" s="196"/>
      <c r="B48" s="200" t="s">
        <v>104</v>
      </c>
      <c r="C48" s="166" t="s">
        <v>105</v>
      </c>
      <c r="D48" s="121">
        <v>31400.633999999998</v>
      </c>
      <c r="E48" s="52">
        <v>24212.508000000002</v>
      </c>
      <c r="F48" s="96">
        <v>135075.459</v>
      </c>
      <c r="G48" s="52">
        <v>103098.429</v>
      </c>
      <c r="H48" s="51">
        <v>20540.105</v>
      </c>
      <c r="I48" s="148">
        <v>11980.003000000001</v>
      </c>
      <c r="J48" s="121">
        <v>45950.245000000003</v>
      </c>
      <c r="K48" s="52">
        <v>58398.031000000003</v>
      </c>
      <c r="L48" s="96">
        <v>197848.34899999999</v>
      </c>
      <c r="M48" s="52">
        <v>248700.18</v>
      </c>
      <c r="N48" s="51">
        <v>27592.465</v>
      </c>
      <c r="O48" s="228">
        <v>30248.169000000002</v>
      </c>
      <c r="P48" s="230">
        <f t="shared" si="17"/>
        <v>-14549.611000000004</v>
      </c>
      <c r="Q48" s="119">
        <f t="shared" si="18"/>
        <v>-34185.523000000001</v>
      </c>
      <c r="R48" s="97">
        <f t="shared" si="19"/>
        <v>-62772.889999999985</v>
      </c>
      <c r="S48" s="98">
        <f t="shared" si="19"/>
        <v>-145601.75099999999</v>
      </c>
    </row>
    <row r="49" spans="1:19" x14ac:dyDescent="0.2">
      <c r="A49" s="196"/>
      <c r="B49" s="200" t="s">
        <v>106</v>
      </c>
      <c r="C49" s="166" t="s">
        <v>107</v>
      </c>
      <c r="D49" s="121">
        <v>30566.396000000001</v>
      </c>
      <c r="E49" s="52">
        <v>27328.09</v>
      </c>
      <c r="F49" s="96">
        <v>131529.008</v>
      </c>
      <c r="G49" s="52">
        <v>116368.208</v>
      </c>
      <c r="H49" s="51">
        <v>25887.646000000001</v>
      </c>
      <c r="I49" s="148">
        <v>28512.344000000001</v>
      </c>
      <c r="J49" s="121">
        <v>21599.378000000001</v>
      </c>
      <c r="K49" s="52">
        <v>19562.338</v>
      </c>
      <c r="L49" s="96">
        <v>92925.176000000007</v>
      </c>
      <c r="M49" s="52">
        <v>83291.361999999994</v>
      </c>
      <c r="N49" s="51">
        <v>19067.046999999999</v>
      </c>
      <c r="O49" s="228">
        <v>14991.415999999999</v>
      </c>
      <c r="P49" s="230">
        <f t="shared" si="17"/>
        <v>8967.018</v>
      </c>
      <c r="Q49" s="119">
        <f t="shared" si="18"/>
        <v>7765.7520000000004</v>
      </c>
      <c r="R49" s="97">
        <f t="shared" si="19"/>
        <v>38603.831999999995</v>
      </c>
      <c r="S49" s="98">
        <f t="shared" si="19"/>
        <v>33076.846000000005</v>
      </c>
    </row>
    <row r="50" spans="1:19" x14ac:dyDescent="0.2">
      <c r="A50" s="196"/>
      <c r="B50" s="200" t="s">
        <v>108</v>
      </c>
      <c r="C50" s="166" t="s">
        <v>109</v>
      </c>
      <c r="D50" s="121">
        <v>33266.648000000001</v>
      </c>
      <c r="E50" s="52">
        <v>31916.493999999999</v>
      </c>
      <c r="F50" s="96">
        <v>143085.29500000001</v>
      </c>
      <c r="G50" s="52">
        <v>135914.492</v>
      </c>
      <c r="H50" s="51">
        <v>31705.761999999999</v>
      </c>
      <c r="I50" s="148">
        <v>28694.11</v>
      </c>
      <c r="J50" s="121">
        <v>10183.458000000001</v>
      </c>
      <c r="K50" s="52">
        <v>13513.722</v>
      </c>
      <c r="L50" s="96">
        <v>43813.826999999997</v>
      </c>
      <c r="M50" s="52">
        <v>57535.900999999998</v>
      </c>
      <c r="N50" s="51">
        <v>16927.756000000001</v>
      </c>
      <c r="O50" s="228">
        <v>24019.307000000001</v>
      </c>
      <c r="P50" s="230">
        <f t="shared" si="17"/>
        <v>23083.190000000002</v>
      </c>
      <c r="Q50" s="119">
        <f t="shared" si="18"/>
        <v>18402.771999999997</v>
      </c>
      <c r="R50" s="97">
        <f t="shared" si="19"/>
        <v>99271.468000000023</v>
      </c>
      <c r="S50" s="98">
        <f t="shared" si="19"/>
        <v>78378.591</v>
      </c>
    </row>
    <row r="51" spans="1:19" x14ac:dyDescent="0.2">
      <c r="A51" s="196"/>
      <c r="B51" s="200" t="s">
        <v>110</v>
      </c>
      <c r="C51" s="166" t="s">
        <v>111</v>
      </c>
      <c r="D51" s="121">
        <v>64926.5</v>
      </c>
      <c r="E51" s="52">
        <v>45530.135999999999</v>
      </c>
      <c r="F51" s="96">
        <v>279355.33600000001</v>
      </c>
      <c r="G51" s="52">
        <v>193954.712</v>
      </c>
      <c r="H51" s="51">
        <v>15214.111000000001</v>
      </c>
      <c r="I51" s="148">
        <v>12543.715</v>
      </c>
      <c r="J51" s="121">
        <v>24848.903999999999</v>
      </c>
      <c r="K51" s="52">
        <v>16581.492999999999</v>
      </c>
      <c r="L51" s="96">
        <v>106830.655</v>
      </c>
      <c r="M51" s="52">
        <v>70640.328999999998</v>
      </c>
      <c r="N51" s="51">
        <v>4685.5129999999999</v>
      </c>
      <c r="O51" s="228">
        <v>3633.1640000000002</v>
      </c>
      <c r="P51" s="230">
        <f t="shared" si="17"/>
        <v>40077.596000000005</v>
      </c>
      <c r="Q51" s="119">
        <f t="shared" si="18"/>
        <v>28948.643</v>
      </c>
      <c r="R51" s="97">
        <f t="shared" si="19"/>
        <v>172524.68100000001</v>
      </c>
      <c r="S51" s="98">
        <f t="shared" si="19"/>
        <v>123314.383</v>
      </c>
    </row>
    <row r="52" spans="1:19" ht="13.5" thickBot="1" x14ac:dyDescent="0.25">
      <c r="A52" s="196"/>
      <c r="B52" s="201" t="s">
        <v>112</v>
      </c>
      <c r="C52" s="167" t="s">
        <v>113</v>
      </c>
      <c r="D52" s="122">
        <v>150905.22500000001</v>
      </c>
      <c r="E52" s="54">
        <v>143468.997</v>
      </c>
      <c r="F52" s="99">
        <v>649422.74300000002</v>
      </c>
      <c r="G52" s="54">
        <v>610964.31000000006</v>
      </c>
      <c r="H52" s="53">
        <v>51141.487000000001</v>
      </c>
      <c r="I52" s="149">
        <v>45287.802000000003</v>
      </c>
      <c r="J52" s="122">
        <v>92508.4</v>
      </c>
      <c r="K52" s="54">
        <v>102521.265</v>
      </c>
      <c r="L52" s="99">
        <v>398077.93699999998</v>
      </c>
      <c r="M52" s="54">
        <v>436640.473</v>
      </c>
      <c r="N52" s="53">
        <v>25775.329000000002</v>
      </c>
      <c r="O52" s="229">
        <v>26274.112000000001</v>
      </c>
      <c r="P52" s="231">
        <f t="shared" si="17"/>
        <v>58396.825000000012</v>
      </c>
      <c r="Q52" s="120">
        <f t="shared" si="18"/>
        <v>40947.732000000004</v>
      </c>
      <c r="R52" s="100">
        <f t="shared" si="19"/>
        <v>251344.80600000004</v>
      </c>
      <c r="S52" s="101">
        <f t="shared" si="19"/>
        <v>174323.83700000006</v>
      </c>
    </row>
    <row r="53" spans="1:19" x14ac:dyDescent="0.2">
      <c r="J53" s="118"/>
      <c r="O53" s="118"/>
    </row>
    <row r="54" spans="1:19" ht="14.25" x14ac:dyDescent="0.2">
      <c r="C54" s="59" t="s">
        <v>119</v>
      </c>
      <c r="H54" s="118"/>
      <c r="I54" s="118"/>
      <c r="J54" s="118"/>
      <c r="K54" s="118"/>
      <c r="L54" s="118"/>
      <c r="M54" s="118"/>
      <c r="Q54" s="185"/>
    </row>
    <row r="55" spans="1:19" x14ac:dyDescent="0.2">
      <c r="G55" s="118"/>
      <c r="J55" s="118"/>
      <c r="K55" s="118"/>
      <c r="L55" s="118"/>
      <c r="N55" s="118"/>
      <c r="O55" s="118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topLeftCell="A91" zoomScale="85" zoomScaleNormal="85" workbookViewId="0">
      <selection activeCell="W120" sqref="W120"/>
    </sheetView>
  </sheetViews>
  <sheetFormatPr defaultRowHeight="12.75" x14ac:dyDescent="0.2"/>
  <cols>
    <col min="1" max="1" width="9.140625" style="78"/>
    <col min="2" max="2" width="13.7109375" style="78" customWidth="1"/>
    <col min="3" max="3" width="11.85546875" style="78" customWidth="1"/>
    <col min="4" max="4" width="11.7109375" style="78" customWidth="1"/>
    <col min="5" max="5" width="11.85546875" style="78" customWidth="1"/>
    <col min="6" max="6" width="13.5703125" style="78" customWidth="1"/>
    <col min="7" max="8" width="11.7109375" style="78" customWidth="1"/>
    <col min="9" max="9" width="11.42578125" style="78" customWidth="1"/>
    <col min="10" max="10" width="9.85546875" style="78" customWidth="1"/>
    <col min="11" max="11" width="13.7109375" style="78" customWidth="1"/>
    <col min="12" max="13" width="11.7109375" style="78" customWidth="1"/>
    <col min="14" max="14" width="11.85546875" style="78" customWidth="1"/>
    <col min="15" max="15" width="13.5703125" style="78" customWidth="1"/>
    <col min="16" max="17" width="11.7109375" style="78" customWidth="1"/>
    <col min="18" max="18" width="11.85546875" style="78" customWidth="1"/>
    <col min="19" max="16384" width="9.140625" style="78"/>
  </cols>
  <sheetData>
    <row r="2" spans="2:18" ht="16.5" x14ac:dyDescent="0.25">
      <c r="B2" s="105" t="s">
        <v>208</v>
      </c>
      <c r="C2" s="105"/>
      <c r="D2" s="105"/>
      <c r="E2" s="105"/>
      <c r="F2" s="105"/>
      <c r="G2" s="105"/>
      <c r="H2" s="105"/>
      <c r="I2" s="105"/>
      <c r="J2" s="105"/>
      <c r="K2" s="105" t="s">
        <v>209</v>
      </c>
      <c r="L2" s="105"/>
      <c r="M2" s="105"/>
      <c r="N2" s="105"/>
      <c r="O2" s="105"/>
      <c r="P2" s="105"/>
    </row>
    <row r="3" spans="2:18" ht="17.25" thickBot="1" x14ac:dyDescent="0.3">
      <c r="B3" s="278" t="s">
        <v>207</v>
      </c>
      <c r="C3" s="105"/>
      <c r="D3" s="105"/>
      <c r="E3" s="105"/>
      <c r="F3" s="105"/>
      <c r="G3" s="105"/>
      <c r="H3" s="105"/>
      <c r="I3" s="105"/>
      <c r="J3" s="105"/>
      <c r="K3" s="278" t="s">
        <v>207</v>
      </c>
      <c r="L3" s="105"/>
      <c r="M3" s="105"/>
      <c r="N3" s="105"/>
      <c r="O3" s="105"/>
      <c r="P3" s="105"/>
    </row>
    <row r="4" spans="2:18" ht="21" thickBot="1" x14ac:dyDescent="0.35">
      <c r="B4" s="107" t="s">
        <v>121</v>
      </c>
      <c r="C4" s="108"/>
      <c r="D4" s="108"/>
      <c r="E4" s="108"/>
      <c r="F4" s="108"/>
      <c r="G4" s="108"/>
      <c r="H4" s="108"/>
      <c r="I4" s="109"/>
      <c r="J4" s="110"/>
      <c r="K4" s="107" t="s">
        <v>122</v>
      </c>
      <c r="L4" s="108"/>
      <c r="M4" s="108"/>
      <c r="N4" s="108"/>
      <c r="O4" s="108"/>
      <c r="P4" s="108"/>
      <c r="Q4" s="108"/>
      <c r="R4" s="109"/>
    </row>
    <row r="5" spans="2:18" ht="19.5" thickBot="1" x14ac:dyDescent="0.35">
      <c r="B5" s="274" t="s">
        <v>298</v>
      </c>
      <c r="C5" s="275"/>
      <c r="D5" s="276"/>
      <c r="E5" s="277"/>
      <c r="F5" s="274" t="s">
        <v>299</v>
      </c>
      <c r="G5" s="275"/>
      <c r="H5" s="276"/>
      <c r="I5" s="277"/>
      <c r="J5" s="110"/>
      <c r="K5" s="274" t="s">
        <v>298</v>
      </c>
      <c r="L5" s="275"/>
      <c r="M5" s="276"/>
      <c r="N5" s="277"/>
      <c r="O5" s="274" t="s">
        <v>299</v>
      </c>
      <c r="P5" s="275"/>
      <c r="Q5" s="276"/>
      <c r="R5" s="277"/>
    </row>
    <row r="6" spans="2:18" ht="29.25" thickBot="1" x14ac:dyDescent="0.25">
      <c r="B6" s="111" t="s">
        <v>123</v>
      </c>
      <c r="C6" s="112" t="s">
        <v>100</v>
      </c>
      <c r="D6" s="113" t="s">
        <v>150</v>
      </c>
      <c r="E6" s="114" t="s">
        <v>124</v>
      </c>
      <c r="F6" s="111" t="s">
        <v>123</v>
      </c>
      <c r="G6" s="112" t="s">
        <v>100</v>
      </c>
      <c r="H6" s="113" t="s">
        <v>150</v>
      </c>
      <c r="I6" s="114" t="s">
        <v>124</v>
      </c>
      <c r="J6" s="110"/>
      <c r="K6" s="111" t="s">
        <v>123</v>
      </c>
      <c r="L6" s="112" t="s">
        <v>100</v>
      </c>
      <c r="M6" s="113" t="s">
        <v>150</v>
      </c>
      <c r="N6" s="114" t="s">
        <v>124</v>
      </c>
      <c r="O6" s="111" t="s">
        <v>123</v>
      </c>
      <c r="P6" s="112" t="s">
        <v>100</v>
      </c>
      <c r="Q6" s="113" t="s">
        <v>150</v>
      </c>
      <c r="R6" s="114" t="s">
        <v>124</v>
      </c>
    </row>
    <row r="7" spans="2:18" ht="16.5" thickBot="1" x14ac:dyDescent="0.3">
      <c r="B7" s="246" t="s">
        <v>114</v>
      </c>
      <c r="C7" s="247">
        <v>101618.80100000001</v>
      </c>
      <c r="D7" s="248">
        <v>437407.163</v>
      </c>
      <c r="E7" s="249">
        <v>189690.73</v>
      </c>
      <c r="F7" s="250" t="s">
        <v>114</v>
      </c>
      <c r="G7" s="251">
        <v>102049.239</v>
      </c>
      <c r="H7" s="252">
        <v>434594.84499999997</v>
      </c>
      <c r="I7" s="249">
        <v>204928.53200000001</v>
      </c>
      <c r="J7" s="110"/>
      <c r="K7" s="246" t="s">
        <v>114</v>
      </c>
      <c r="L7" s="247">
        <v>37551713</v>
      </c>
      <c r="M7" s="248">
        <v>161519100</v>
      </c>
      <c r="N7" s="249">
        <v>50613455</v>
      </c>
      <c r="O7" s="250" t="s">
        <v>114</v>
      </c>
      <c r="P7" s="251">
        <v>36718735</v>
      </c>
      <c r="Q7" s="252">
        <v>156373130</v>
      </c>
      <c r="R7" s="249">
        <v>40702200</v>
      </c>
    </row>
    <row r="8" spans="2:18" ht="15.75" x14ac:dyDescent="0.25">
      <c r="B8" s="253" t="s">
        <v>77</v>
      </c>
      <c r="C8" s="254">
        <v>60663.500999999997</v>
      </c>
      <c r="D8" s="255">
        <v>261025.64799999999</v>
      </c>
      <c r="E8" s="254">
        <v>121374.614</v>
      </c>
      <c r="F8" s="256" t="s">
        <v>77</v>
      </c>
      <c r="G8" s="257">
        <v>53862.694000000003</v>
      </c>
      <c r="H8" s="258">
        <v>229360.40299999999</v>
      </c>
      <c r="I8" s="259">
        <v>124519.852</v>
      </c>
      <c r="J8" s="110"/>
      <c r="K8" s="253" t="s">
        <v>128</v>
      </c>
      <c r="L8" s="254">
        <v>19220.488000000001</v>
      </c>
      <c r="M8" s="255">
        <v>82646.414000000004</v>
      </c>
      <c r="N8" s="254">
        <v>21412.059000000001</v>
      </c>
      <c r="O8" s="256" t="s">
        <v>128</v>
      </c>
      <c r="P8" s="257">
        <v>20421.072</v>
      </c>
      <c r="Q8" s="258">
        <v>86948.665999999997</v>
      </c>
      <c r="R8" s="259">
        <v>21220.274000000001</v>
      </c>
    </row>
    <row r="9" spans="2:18" ht="15.75" x14ac:dyDescent="0.25">
      <c r="B9" s="260" t="s">
        <v>160</v>
      </c>
      <c r="C9" s="261">
        <v>9695.7999999999993</v>
      </c>
      <c r="D9" s="262">
        <v>41729.014000000003</v>
      </c>
      <c r="E9" s="261">
        <v>19307.721000000001</v>
      </c>
      <c r="F9" s="263" t="s">
        <v>160</v>
      </c>
      <c r="G9" s="264">
        <v>12103.088</v>
      </c>
      <c r="H9" s="265">
        <v>51544.273000000001</v>
      </c>
      <c r="I9" s="266">
        <v>24535.023000000001</v>
      </c>
      <c r="J9" s="110"/>
      <c r="K9" s="260" t="s">
        <v>77</v>
      </c>
      <c r="L9" s="261">
        <v>9916.8809999999994</v>
      </c>
      <c r="M9" s="262">
        <v>42674.415000000001</v>
      </c>
      <c r="N9" s="261">
        <v>12236.067999999999</v>
      </c>
      <c r="O9" s="263" t="s">
        <v>77</v>
      </c>
      <c r="P9" s="264">
        <v>9804.2309999999998</v>
      </c>
      <c r="Q9" s="265">
        <v>41762.338000000003</v>
      </c>
      <c r="R9" s="266">
        <v>11749.356</v>
      </c>
    </row>
    <row r="10" spans="2:18" ht="15.75" x14ac:dyDescent="0.25">
      <c r="B10" s="260" t="s">
        <v>128</v>
      </c>
      <c r="C10" s="261">
        <v>3958.982</v>
      </c>
      <c r="D10" s="262">
        <v>17037.042000000001</v>
      </c>
      <c r="E10" s="261">
        <v>8825.8510000000006</v>
      </c>
      <c r="F10" s="263" t="s">
        <v>128</v>
      </c>
      <c r="G10" s="264">
        <v>4279.9709999999995</v>
      </c>
      <c r="H10" s="265">
        <v>18230.341</v>
      </c>
      <c r="I10" s="266">
        <v>8772.9050000000007</v>
      </c>
      <c r="J10" s="110"/>
      <c r="K10" s="260" t="s">
        <v>129</v>
      </c>
      <c r="L10" s="261">
        <v>3700.721</v>
      </c>
      <c r="M10" s="262">
        <v>15920.249</v>
      </c>
      <c r="N10" s="261">
        <v>10877.4</v>
      </c>
      <c r="O10" s="263" t="s">
        <v>266</v>
      </c>
      <c r="P10" s="264">
        <v>1532.7139999999999</v>
      </c>
      <c r="Q10" s="265">
        <v>6533.3059999999996</v>
      </c>
      <c r="R10" s="266">
        <v>1321.4670000000001</v>
      </c>
    </row>
    <row r="11" spans="2:18" ht="15.75" x14ac:dyDescent="0.25">
      <c r="B11" s="260" t="s">
        <v>204</v>
      </c>
      <c r="C11" s="261">
        <v>2849.529</v>
      </c>
      <c r="D11" s="262">
        <v>12314.11</v>
      </c>
      <c r="E11" s="261">
        <v>5410.3320000000003</v>
      </c>
      <c r="F11" s="263" t="s">
        <v>136</v>
      </c>
      <c r="G11" s="264">
        <v>3083.2139999999999</v>
      </c>
      <c r="H11" s="265">
        <v>13137.48</v>
      </c>
      <c r="I11" s="266">
        <v>3750.4810000000002</v>
      </c>
      <c r="J11" s="110"/>
      <c r="K11" s="260" t="s">
        <v>131</v>
      </c>
      <c r="L11" s="261">
        <v>1115.652</v>
      </c>
      <c r="M11" s="262">
        <v>4792.8389999999999</v>
      </c>
      <c r="N11" s="261">
        <v>1221.52</v>
      </c>
      <c r="O11" s="263" t="s">
        <v>131</v>
      </c>
      <c r="P11" s="264">
        <v>1318.97</v>
      </c>
      <c r="Q11" s="265">
        <v>5612.183</v>
      </c>
      <c r="R11" s="266">
        <v>1237.385</v>
      </c>
    </row>
    <row r="12" spans="2:18" ht="15.75" x14ac:dyDescent="0.25">
      <c r="B12" s="260" t="s">
        <v>136</v>
      </c>
      <c r="C12" s="261">
        <v>2828.701</v>
      </c>
      <c r="D12" s="262">
        <v>12166.925999999999</v>
      </c>
      <c r="E12" s="261">
        <v>3667.1219999999998</v>
      </c>
      <c r="F12" s="263" t="s">
        <v>204</v>
      </c>
      <c r="G12" s="264">
        <v>2418.5500000000002</v>
      </c>
      <c r="H12" s="265">
        <v>10307.352999999999</v>
      </c>
      <c r="I12" s="266">
        <v>4848.6779999999999</v>
      </c>
      <c r="J12" s="110"/>
      <c r="K12" s="260" t="s">
        <v>130</v>
      </c>
      <c r="L12" s="261">
        <v>1039.7180000000001</v>
      </c>
      <c r="M12" s="262">
        <v>4469.0829999999996</v>
      </c>
      <c r="N12" s="261">
        <v>2359.2040000000002</v>
      </c>
      <c r="O12" s="263" t="s">
        <v>178</v>
      </c>
      <c r="P12" s="264">
        <v>1202.6479999999999</v>
      </c>
      <c r="Q12" s="265">
        <v>5122.2290000000003</v>
      </c>
      <c r="R12" s="266">
        <v>590.55899999999997</v>
      </c>
    </row>
    <row r="13" spans="2:18" ht="15.75" x14ac:dyDescent="0.25">
      <c r="B13" s="260" t="s">
        <v>133</v>
      </c>
      <c r="C13" s="261">
        <v>2184.018</v>
      </c>
      <c r="D13" s="262">
        <v>9412.268</v>
      </c>
      <c r="E13" s="261">
        <v>2297.1170000000002</v>
      </c>
      <c r="F13" s="263" t="s">
        <v>278</v>
      </c>
      <c r="G13" s="264">
        <v>2336.4659999999999</v>
      </c>
      <c r="H13" s="265">
        <v>9949.857</v>
      </c>
      <c r="I13" s="266">
        <v>4707.9769999999999</v>
      </c>
      <c r="J13" s="110"/>
      <c r="K13" s="260" t="s">
        <v>266</v>
      </c>
      <c r="L13" s="261">
        <v>739.32399999999996</v>
      </c>
      <c r="M13" s="262">
        <v>3169.8409999999999</v>
      </c>
      <c r="N13" s="261">
        <v>614.77099999999996</v>
      </c>
      <c r="O13" s="263" t="s">
        <v>129</v>
      </c>
      <c r="P13" s="264">
        <v>1178.325</v>
      </c>
      <c r="Q13" s="265">
        <v>5020.8440000000001</v>
      </c>
      <c r="R13" s="266">
        <v>2684.8380000000002</v>
      </c>
    </row>
    <row r="14" spans="2:18" ht="15.75" x14ac:dyDescent="0.25">
      <c r="B14" s="260" t="s">
        <v>156</v>
      </c>
      <c r="C14" s="261">
        <v>1757.1669999999999</v>
      </c>
      <c r="D14" s="262">
        <v>7557.5150000000003</v>
      </c>
      <c r="E14" s="261">
        <v>3463.6509999999998</v>
      </c>
      <c r="F14" s="263" t="s">
        <v>133</v>
      </c>
      <c r="G14" s="264">
        <v>2269.703</v>
      </c>
      <c r="H14" s="265">
        <v>9667.2340000000004</v>
      </c>
      <c r="I14" s="266">
        <v>1764.1569999999999</v>
      </c>
      <c r="J14" s="110"/>
      <c r="K14" s="260" t="s">
        <v>198</v>
      </c>
      <c r="L14" s="261">
        <v>525.601</v>
      </c>
      <c r="M14" s="262">
        <v>2263.623</v>
      </c>
      <c r="N14" s="261">
        <v>289.74</v>
      </c>
      <c r="O14" s="263" t="s">
        <v>79</v>
      </c>
      <c r="P14" s="264">
        <v>569.85799999999995</v>
      </c>
      <c r="Q14" s="265">
        <v>2429.1390000000001</v>
      </c>
      <c r="R14" s="266">
        <v>1335.7909999999999</v>
      </c>
    </row>
    <row r="15" spans="2:18" ht="15.75" x14ac:dyDescent="0.25">
      <c r="B15" s="260" t="s">
        <v>125</v>
      </c>
      <c r="C15" s="261">
        <v>1636.953</v>
      </c>
      <c r="D15" s="262">
        <v>7070.8639999999996</v>
      </c>
      <c r="E15" s="261">
        <v>2187.4569999999999</v>
      </c>
      <c r="F15" s="263" t="s">
        <v>79</v>
      </c>
      <c r="G15" s="264">
        <v>2098.3020000000001</v>
      </c>
      <c r="H15" s="265">
        <v>8945.5349999999999</v>
      </c>
      <c r="I15" s="266">
        <v>1265.6590000000001</v>
      </c>
      <c r="J15" s="110"/>
      <c r="K15" s="260" t="s">
        <v>178</v>
      </c>
      <c r="L15" s="261">
        <v>374.75299999999999</v>
      </c>
      <c r="M15" s="262">
        <v>1619.818</v>
      </c>
      <c r="N15" s="261">
        <v>184.142</v>
      </c>
      <c r="O15" s="263" t="s">
        <v>135</v>
      </c>
      <c r="P15" s="264">
        <v>269.54599999999999</v>
      </c>
      <c r="Q15" s="265">
        <v>1147.7840000000001</v>
      </c>
      <c r="R15" s="266">
        <v>220.42</v>
      </c>
    </row>
    <row r="16" spans="2:18" ht="15.75" x14ac:dyDescent="0.25">
      <c r="B16" s="260" t="s">
        <v>134</v>
      </c>
      <c r="C16" s="261">
        <v>1614.451</v>
      </c>
      <c r="D16" s="262">
        <v>6947.9949999999999</v>
      </c>
      <c r="E16" s="261">
        <v>3312.4059999999999</v>
      </c>
      <c r="F16" s="263" t="s">
        <v>147</v>
      </c>
      <c r="G16" s="264">
        <v>1566.606</v>
      </c>
      <c r="H16" s="265">
        <v>6677.1229999999996</v>
      </c>
      <c r="I16" s="266">
        <v>3525.2150000000001</v>
      </c>
      <c r="J16" s="110"/>
      <c r="K16" s="260" t="s">
        <v>133</v>
      </c>
      <c r="L16" s="261">
        <v>296.03500000000003</v>
      </c>
      <c r="M16" s="262">
        <v>1283.2370000000001</v>
      </c>
      <c r="N16" s="261">
        <v>716.34500000000003</v>
      </c>
      <c r="O16" s="263" t="s">
        <v>145</v>
      </c>
      <c r="P16" s="264">
        <v>124.905</v>
      </c>
      <c r="Q16" s="265">
        <v>532.64599999999996</v>
      </c>
      <c r="R16" s="266">
        <v>73.39</v>
      </c>
    </row>
    <row r="17" spans="2:18" ht="15.75" x14ac:dyDescent="0.25">
      <c r="B17" s="260" t="s">
        <v>187</v>
      </c>
      <c r="C17" s="261">
        <v>1556.5</v>
      </c>
      <c r="D17" s="262">
        <v>6750.6940000000004</v>
      </c>
      <c r="E17" s="261">
        <v>3386.4</v>
      </c>
      <c r="F17" s="263" t="s">
        <v>138</v>
      </c>
      <c r="G17" s="264">
        <v>1519.248</v>
      </c>
      <c r="H17" s="265">
        <v>6461.817</v>
      </c>
      <c r="I17" s="266">
        <v>2026.348</v>
      </c>
      <c r="J17" s="110"/>
      <c r="K17" s="260" t="s">
        <v>145</v>
      </c>
      <c r="L17" s="261">
        <v>289.41000000000003</v>
      </c>
      <c r="M17" s="262">
        <v>1246.931</v>
      </c>
      <c r="N17" s="261">
        <v>469.62099999999998</v>
      </c>
      <c r="O17" s="263" t="s">
        <v>76</v>
      </c>
      <c r="P17" s="264">
        <v>123.33</v>
      </c>
      <c r="Q17" s="265">
        <v>525.54600000000005</v>
      </c>
      <c r="R17" s="266">
        <v>132.12899999999999</v>
      </c>
    </row>
    <row r="18" spans="2:18" ht="15.75" x14ac:dyDescent="0.25">
      <c r="B18" s="260" t="s">
        <v>147</v>
      </c>
      <c r="C18" s="261">
        <v>1389.71</v>
      </c>
      <c r="D18" s="262">
        <v>5977.7160000000003</v>
      </c>
      <c r="E18" s="261">
        <v>3111.502</v>
      </c>
      <c r="F18" s="263" t="s">
        <v>156</v>
      </c>
      <c r="G18" s="264">
        <v>1421.2829999999999</v>
      </c>
      <c r="H18" s="265">
        <v>6049.34</v>
      </c>
      <c r="I18" s="266">
        <v>2786.3290000000002</v>
      </c>
      <c r="J18" s="110"/>
      <c r="K18" s="260" t="s">
        <v>79</v>
      </c>
      <c r="L18" s="261">
        <v>225.94300000000001</v>
      </c>
      <c r="M18" s="262">
        <v>971.11699999999996</v>
      </c>
      <c r="N18" s="261">
        <v>153.24299999999999</v>
      </c>
      <c r="O18" s="263" t="s">
        <v>136</v>
      </c>
      <c r="P18" s="264">
        <v>98.373999999999995</v>
      </c>
      <c r="Q18" s="265">
        <v>420.09800000000001</v>
      </c>
      <c r="R18" s="266">
        <v>64.641000000000005</v>
      </c>
    </row>
    <row r="19" spans="2:18" ht="15.75" x14ac:dyDescent="0.25">
      <c r="B19" s="260" t="s">
        <v>138</v>
      </c>
      <c r="C19" s="261">
        <v>1310.538</v>
      </c>
      <c r="D19" s="262">
        <v>5633.143</v>
      </c>
      <c r="E19" s="261">
        <v>2177.2150000000001</v>
      </c>
      <c r="F19" s="263" t="s">
        <v>134</v>
      </c>
      <c r="G19" s="264">
        <v>1408.0329999999999</v>
      </c>
      <c r="H19" s="265">
        <v>5993.6909999999998</v>
      </c>
      <c r="I19" s="266">
        <v>2681.8519999999999</v>
      </c>
      <c r="J19" s="110"/>
      <c r="K19" s="260" t="s">
        <v>76</v>
      </c>
      <c r="L19" s="261">
        <v>96.772999999999996</v>
      </c>
      <c r="M19" s="262">
        <v>416.73899999999998</v>
      </c>
      <c r="N19" s="261">
        <v>75.677000000000007</v>
      </c>
      <c r="O19" s="263" t="s">
        <v>130</v>
      </c>
      <c r="P19" s="264">
        <v>52.694000000000003</v>
      </c>
      <c r="Q19" s="265">
        <v>224.255</v>
      </c>
      <c r="R19" s="266">
        <v>59.307000000000002</v>
      </c>
    </row>
    <row r="20" spans="2:18" ht="15.75" x14ac:dyDescent="0.25">
      <c r="B20" s="260" t="s">
        <v>79</v>
      </c>
      <c r="C20" s="261">
        <v>1228.703</v>
      </c>
      <c r="D20" s="262">
        <v>5290.0129999999999</v>
      </c>
      <c r="E20" s="261">
        <v>727.75</v>
      </c>
      <c r="F20" s="263" t="s">
        <v>198</v>
      </c>
      <c r="G20" s="264">
        <v>1268.9190000000001</v>
      </c>
      <c r="H20" s="265">
        <v>5403.4369999999999</v>
      </c>
      <c r="I20" s="266">
        <v>2111.873</v>
      </c>
      <c r="J20" s="110"/>
      <c r="K20" s="260" t="s">
        <v>147</v>
      </c>
      <c r="L20" s="261">
        <v>10.414</v>
      </c>
      <c r="M20" s="262">
        <v>44.793999999999997</v>
      </c>
      <c r="N20" s="261">
        <v>3.665</v>
      </c>
      <c r="O20" s="263" t="s">
        <v>147</v>
      </c>
      <c r="P20" s="264">
        <v>20.135999999999999</v>
      </c>
      <c r="Q20" s="265">
        <v>85.911000000000001</v>
      </c>
      <c r="R20" s="266">
        <v>6.899</v>
      </c>
    </row>
    <row r="21" spans="2:18" ht="15.75" x14ac:dyDescent="0.25">
      <c r="B21" s="260" t="s">
        <v>76</v>
      </c>
      <c r="C21" s="261">
        <v>1155.3440000000001</v>
      </c>
      <c r="D21" s="262">
        <v>4958.7780000000002</v>
      </c>
      <c r="E21" s="261">
        <v>670.81200000000001</v>
      </c>
      <c r="F21" s="263" t="s">
        <v>279</v>
      </c>
      <c r="G21" s="264">
        <v>1080.376</v>
      </c>
      <c r="H21" s="265">
        <v>4601.0110000000004</v>
      </c>
      <c r="I21" s="266">
        <v>418</v>
      </c>
      <c r="J21" s="110"/>
      <c r="K21" s="260"/>
      <c r="L21" s="261"/>
      <c r="M21" s="262"/>
      <c r="N21" s="261"/>
      <c r="O21" s="263" t="s">
        <v>127</v>
      </c>
      <c r="P21" s="264">
        <v>1.2509999999999999</v>
      </c>
      <c r="Q21" s="265">
        <v>5.3</v>
      </c>
      <c r="R21" s="266">
        <v>5.0259999999999998</v>
      </c>
    </row>
    <row r="22" spans="2:18" ht="15.75" x14ac:dyDescent="0.25">
      <c r="B22" s="260" t="s">
        <v>129</v>
      </c>
      <c r="C22" s="261">
        <v>1024.5139999999999</v>
      </c>
      <c r="D22" s="262">
        <v>4413.6970000000001</v>
      </c>
      <c r="E22" s="261">
        <v>1493.4949999999999</v>
      </c>
      <c r="F22" s="263" t="s">
        <v>129</v>
      </c>
      <c r="G22" s="264">
        <v>900.75199999999995</v>
      </c>
      <c r="H22" s="265">
        <v>3835.3910000000001</v>
      </c>
      <c r="I22" s="266">
        <v>1007.48</v>
      </c>
      <c r="J22" s="110"/>
      <c r="K22" s="260"/>
      <c r="L22" s="261"/>
      <c r="M22" s="262"/>
      <c r="N22" s="261"/>
      <c r="O22" s="263" t="s">
        <v>133</v>
      </c>
      <c r="P22" s="264">
        <v>0.68100000000000005</v>
      </c>
      <c r="Q22" s="265">
        <v>2.8849999999999998</v>
      </c>
      <c r="R22" s="266">
        <v>0.71799999999999997</v>
      </c>
    </row>
    <row r="23" spans="2:18" ht="16.5" thickBot="1" x14ac:dyDescent="0.3">
      <c r="B23" s="267" t="s">
        <v>287</v>
      </c>
      <c r="C23" s="268">
        <v>879.93799999999999</v>
      </c>
      <c r="D23" s="269">
        <v>3790.6289999999999</v>
      </c>
      <c r="E23" s="268">
        <v>332.7</v>
      </c>
      <c r="F23" s="270" t="s">
        <v>180</v>
      </c>
      <c r="G23" s="271">
        <v>788.66700000000003</v>
      </c>
      <c r="H23" s="272">
        <v>3354.395</v>
      </c>
      <c r="I23" s="273">
        <v>1439.4</v>
      </c>
      <c r="J23" s="110"/>
      <c r="K23" s="267"/>
      <c r="L23" s="268"/>
      <c r="M23" s="269"/>
      <c r="N23" s="268"/>
      <c r="O23" s="270"/>
      <c r="P23" s="271"/>
      <c r="Q23" s="272"/>
      <c r="R23" s="273"/>
    </row>
    <row r="27" spans="2:18" ht="16.5" x14ac:dyDescent="0.25">
      <c r="B27" s="105" t="s">
        <v>210</v>
      </c>
      <c r="C27" s="329"/>
      <c r="D27" s="105"/>
      <c r="E27" s="105"/>
      <c r="F27" s="105"/>
      <c r="G27" s="106"/>
      <c r="H27" s="105"/>
      <c r="I27" s="106"/>
      <c r="J27" s="106"/>
      <c r="K27" s="105" t="s">
        <v>211</v>
      </c>
      <c r="L27" s="105"/>
      <c r="M27" s="105"/>
      <c r="N27" s="105"/>
      <c r="O27" s="105"/>
      <c r="P27" s="106"/>
      <c r="Q27" s="105"/>
      <c r="R27" s="106"/>
    </row>
    <row r="28" spans="2:18" ht="17.25" thickBot="1" x14ac:dyDescent="0.3">
      <c r="B28" s="278" t="s">
        <v>207</v>
      </c>
      <c r="C28" s="105"/>
      <c r="D28" s="105"/>
      <c r="E28" s="105"/>
      <c r="F28" s="105"/>
      <c r="G28" s="106"/>
      <c r="H28" s="105"/>
      <c r="I28" s="106"/>
      <c r="J28" s="106"/>
      <c r="K28" s="278" t="s">
        <v>207</v>
      </c>
      <c r="L28" s="105"/>
      <c r="M28" s="105"/>
      <c r="N28" s="105"/>
      <c r="O28" s="105"/>
      <c r="P28" s="106"/>
      <c r="Q28" s="105"/>
      <c r="R28" s="106"/>
    </row>
    <row r="29" spans="2:18" ht="21" thickBot="1" x14ac:dyDescent="0.35">
      <c r="B29" s="107" t="s">
        <v>121</v>
      </c>
      <c r="C29" s="108"/>
      <c r="D29" s="108"/>
      <c r="E29" s="108"/>
      <c r="F29" s="108"/>
      <c r="G29" s="108"/>
      <c r="H29" s="108"/>
      <c r="I29" s="109"/>
      <c r="J29" s="110"/>
      <c r="K29" s="107" t="s">
        <v>122</v>
      </c>
      <c r="L29" s="108"/>
      <c r="M29" s="108"/>
      <c r="N29" s="108"/>
      <c r="O29" s="108"/>
      <c r="P29" s="108"/>
      <c r="Q29" s="108"/>
      <c r="R29" s="109"/>
    </row>
    <row r="30" spans="2:18" ht="19.5" thickBot="1" x14ac:dyDescent="0.35">
      <c r="B30" s="274" t="s">
        <v>298</v>
      </c>
      <c r="C30" s="275"/>
      <c r="D30" s="276"/>
      <c r="E30" s="277"/>
      <c r="F30" s="274" t="s">
        <v>299</v>
      </c>
      <c r="G30" s="275"/>
      <c r="H30" s="276"/>
      <c r="I30" s="277"/>
      <c r="J30" s="110"/>
      <c r="K30" s="274" t="s">
        <v>298</v>
      </c>
      <c r="L30" s="275"/>
      <c r="M30" s="276"/>
      <c r="N30" s="277"/>
      <c r="O30" s="274" t="s">
        <v>299</v>
      </c>
      <c r="P30" s="275"/>
      <c r="Q30" s="276"/>
      <c r="R30" s="277"/>
    </row>
    <row r="31" spans="2:18" ht="29.25" thickBot="1" x14ac:dyDescent="0.25">
      <c r="B31" s="111" t="s">
        <v>123</v>
      </c>
      <c r="C31" s="112" t="s">
        <v>100</v>
      </c>
      <c r="D31" s="113" t="s">
        <v>150</v>
      </c>
      <c r="E31" s="114" t="s">
        <v>124</v>
      </c>
      <c r="F31" s="111" t="s">
        <v>123</v>
      </c>
      <c r="G31" s="112" t="s">
        <v>100</v>
      </c>
      <c r="H31" s="113" t="s">
        <v>150</v>
      </c>
      <c r="I31" s="114" t="s">
        <v>124</v>
      </c>
      <c r="J31" s="110"/>
      <c r="K31" s="111" t="s">
        <v>123</v>
      </c>
      <c r="L31" s="112" t="s">
        <v>100</v>
      </c>
      <c r="M31" s="113" t="s">
        <v>150</v>
      </c>
      <c r="N31" s="114" t="s">
        <v>124</v>
      </c>
      <c r="O31" s="111" t="s">
        <v>123</v>
      </c>
      <c r="P31" s="112" t="s">
        <v>100</v>
      </c>
      <c r="Q31" s="113" t="s">
        <v>150</v>
      </c>
      <c r="R31" s="114" t="s">
        <v>124</v>
      </c>
    </row>
    <row r="32" spans="2:18" ht="16.5" thickBot="1" x14ac:dyDescent="0.3">
      <c r="B32" s="246" t="s">
        <v>114</v>
      </c>
      <c r="C32" s="247">
        <v>81326.065000000002</v>
      </c>
      <c r="D32" s="248">
        <v>349995.84399999998</v>
      </c>
      <c r="E32" s="249">
        <v>48243.07</v>
      </c>
      <c r="F32" s="250" t="s">
        <v>114</v>
      </c>
      <c r="G32" s="251">
        <v>83468.555999999997</v>
      </c>
      <c r="H32" s="252">
        <v>355155.73599999998</v>
      </c>
      <c r="I32" s="249">
        <v>35028.750999999997</v>
      </c>
      <c r="J32" s="110"/>
      <c r="K32" s="246" t="s">
        <v>114</v>
      </c>
      <c r="L32" s="247">
        <v>46357.762000000002</v>
      </c>
      <c r="M32" s="248">
        <v>199606.976</v>
      </c>
      <c r="N32" s="249">
        <v>27812.495999999999</v>
      </c>
      <c r="O32" s="250" t="s">
        <v>114</v>
      </c>
      <c r="P32" s="251">
        <v>58405.67</v>
      </c>
      <c r="Q32" s="252">
        <v>248732.54800000001</v>
      </c>
      <c r="R32" s="249">
        <v>30248.221000000001</v>
      </c>
    </row>
    <row r="33" spans="2:20" ht="15.75" x14ac:dyDescent="0.25">
      <c r="B33" s="253" t="s">
        <v>151</v>
      </c>
      <c r="C33" s="254">
        <v>14167.045</v>
      </c>
      <c r="D33" s="255">
        <v>60821.788999999997</v>
      </c>
      <c r="E33" s="254">
        <v>8100</v>
      </c>
      <c r="F33" s="256" t="s">
        <v>151</v>
      </c>
      <c r="G33" s="257">
        <v>33253.315000000002</v>
      </c>
      <c r="H33" s="258">
        <v>141365.65599999999</v>
      </c>
      <c r="I33" s="259">
        <v>12370</v>
      </c>
      <c r="J33" s="110"/>
      <c r="K33" s="253" t="s">
        <v>77</v>
      </c>
      <c r="L33" s="254">
        <v>16072.62</v>
      </c>
      <c r="M33" s="255">
        <v>69230.990000000005</v>
      </c>
      <c r="N33" s="254">
        <v>12768.273999999999</v>
      </c>
      <c r="O33" s="256" t="s">
        <v>77</v>
      </c>
      <c r="P33" s="257">
        <v>20567.433000000001</v>
      </c>
      <c r="Q33" s="258">
        <v>87571.721999999994</v>
      </c>
      <c r="R33" s="259">
        <v>14056.717000000001</v>
      </c>
    </row>
    <row r="34" spans="2:20" ht="15.75" x14ac:dyDescent="0.25">
      <c r="B34" s="260" t="s">
        <v>77</v>
      </c>
      <c r="C34" s="261">
        <v>8973.7270000000008</v>
      </c>
      <c r="D34" s="262">
        <v>38611.705999999998</v>
      </c>
      <c r="E34" s="261">
        <v>7429.7259999999997</v>
      </c>
      <c r="F34" s="263" t="s">
        <v>77</v>
      </c>
      <c r="G34" s="264">
        <v>8378.27</v>
      </c>
      <c r="H34" s="265">
        <v>35649.315000000002</v>
      </c>
      <c r="I34" s="266">
        <v>4339.5150000000003</v>
      </c>
      <c r="J34" s="110"/>
      <c r="K34" s="260" t="s">
        <v>266</v>
      </c>
      <c r="L34" s="261">
        <v>6777.8620000000001</v>
      </c>
      <c r="M34" s="262">
        <v>29177.455999999998</v>
      </c>
      <c r="N34" s="261">
        <v>2961.741</v>
      </c>
      <c r="O34" s="263" t="s">
        <v>128</v>
      </c>
      <c r="P34" s="264">
        <v>9591.6620000000003</v>
      </c>
      <c r="Q34" s="265">
        <v>40886.311000000002</v>
      </c>
      <c r="R34" s="266">
        <v>4191.8490000000002</v>
      </c>
    </row>
    <row r="35" spans="2:20" ht="15.75" x14ac:dyDescent="0.25">
      <c r="B35" s="260" t="s">
        <v>266</v>
      </c>
      <c r="C35" s="261">
        <v>6285.7629999999999</v>
      </c>
      <c r="D35" s="262">
        <v>27027.420999999998</v>
      </c>
      <c r="E35" s="261">
        <v>3287.7370000000001</v>
      </c>
      <c r="F35" s="263" t="s">
        <v>180</v>
      </c>
      <c r="G35" s="264">
        <v>3350.2449999999999</v>
      </c>
      <c r="H35" s="265">
        <v>14261.879000000001</v>
      </c>
      <c r="I35" s="266">
        <v>1281.7</v>
      </c>
      <c r="J35" s="110"/>
      <c r="K35" s="260" t="s">
        <v>128</v>
      </c>
      <c r="L35" s="261">
        <v>6688.2120000000004</v>
      </c>
      <c r="M35" s="262">
        <v>28796.271000000001</v>
      </c>
      <c r="N35" s="261">
        <v>4424.9759999999997</v>
      </c>
      <c r="O35" s="263" t="s">
        <v>136</v>
      </c>
      <c r="P35" s="264">
        <v>8743.6200000000008</v>
      </c>
      <c r="Q35" s="265">
        <v>37218.97</v>
      </c>
      <c r="R35" s="266">
        <v>3273.067</v>
      </c>
    </row>
    <row r="36" spans="2:20" ht="15.75" x14ac:dyDescent="0.25">
      <c r="B36" s="260" t="s">
        <v>300</v>
      </c>
      <c r="C36" s="261">
        <v>4603.9179999999997</v>
      </c>
      <c r="D36" s="262">
        <v>19952.562999999998</v>
      </c>
      <c r="E36" s="261">
        <v>2132.0250000000001</v>
      </c>
      <c r="F36" s="263" t="s">
        <v>160</v>
      </c>
      <c r="G36" s="264">
        <v>3228.41</v>
      </c>
      <c r="H36" s="265">
        <v>13727.027</v>
      </c>
      <c r="I36" s="266">
        <v>1371.691</v>
      </c>
      <c r="J36" s="110"/>
      <c r="K36" s="260" t="s">
        <v>76</v>
      </c>
      <c r="L36" s="261">
        <v>5211.0230000000001</v>
      </c>
      <c r="M36" s="262">
        <v>22421.894</v>
      </c>
      <c r="N36" s="261">
        <v>1774.175</v>
      </c>
      <c r="O36" s="263" t="s">
        <v>76</v>
      </c>
      <c r="P36" s="264">
        <v>5018.2060000000001</v>
      </c>
      <c r="Q36" s="265">
        <v>21357.222000000002</v>
      </c>
      <c r="R36" s="266">
        <v>1778.345</v>
      </c>
    </row>
    <row r="37" spans="2:20" ht="15.75" x14ac:dyDescent="0.25">
      <c r="B37" s="260" t="s">
        <v>225</v>
      </c>
      <c r="C37" s="261">
        <v>4209.4160000000002</v>
      </c>
      <c r="D37" s="262">
        <v>18099.100999999999</v>
      </c>
      <c r="E37" s="261">
        <v>2919.125</v>
      </c>
      <c r="F37" s="263" t="s">
        <v>134</v>
      </c>
      <c r="G37" s="264">
        <v>3142.652</v>
      </c>
      <c r="H37" s="265">
        <v>13376.537</v>
      </c>
      <c r="I37" s="266">
        <v>1289.7139999999999</v>
      </c>
      <c r="J37" s="110"/>
      <c r="K37" s="260" t="s">
        <v>126</v>
      </c>
      <c r="L37" s="261">
        <v>4181.2939999999999</v>
      </c>
      <c r="M37" s="262">
        <v>18004</v>
      </c>
      <c r="N37" s="261">
        <v>1934.181</v>
      </c>
      <c r="O37" s="263" t="s">
        <v>266</v>
      </c>
      <c r="P37" s="264">
        <v>4161.6930000000002</v>
      </c>
      <c r="Q37" s="265">
        <v>17728.074000000001</v>
      </c>
      <c r="R37" s="266">
        <v>1616.068</v>
      </c>
    </row>
    <row r="38" spans="2:20" ht="15.75" x14ac:dyDescent="0.25">
      <c r="B38" s="260" t="s">
        <v>125</v>
      </c>
      <c r="C38" s="261">
        <v>3847.252</v>
      </c>
      <c r="D38" s="262">
        <v>16573.743999999999</v>
      </c>
      <c r="E38" s="261">
        <v>2197.5549999999998</v>
      </c>
      <c r="F38" s="263" t="s">
        <v>125</v>
      </c>
      <c r="G38" s="264">
        <v>3127.08</v>
      </c>
      <c r="H38" s="265">
        <v>13324.705</v>
      </c>
      <c r="I38" s="266">
        <v>1322.3320000000001</v>
      </c>
      <c r="J38" s="110"/>
      <c r="K38" s="260" t="s">
        <v>125</v>
      </c>
      <c r="L38" s="261">
        <v>2432.79</v>
      </c>
      <c r="M38" s="262">
        <v>10466.486999999999</v>
      </c>
      <c r="N38" s="261">
        <v>960.10299999999995</v>
      </c>
      <c r="O38" s="263" t="s">
        <v>126</v>
      </c>
      <c r="P38" s="264">
        <v>3403.7109999999998</v>
      </c>
      <c r="Q38" s="265">
        <v>14507.208000000001</v>
      </c>
      <c r="R38" s="266">
        <v>1420.5650000000001</v>
      </c>
    </row>
    <row r="39" spans="2:20" ht="15.75" x14ac:dyDescent="0.25">
      <c r="B39" s="260" t="s">
        <v>288</v>
      </c>
      <c r="C39" s="261">
        <v>3501.8649999999998</v>
      </c>
      <c r="D39" s="262">
        <v>15122.199000000001</v>
      </c>
      <c r="E39" s="261">
        <v>1759.2280000000001</v>
      </c>
      <c r="F39" s="263" t="s">
        <v>138</v>
      </c>
      <c r="G39" s="264">
        <v>1974.9269999999999</v>
      </c>
      <c r="H39" s="265">
        <v>8423.2250000000004</v>
      </c>
      <c r="I39" s="266">
        <v>834.99400000000003</v>
      </c>
      <c r="J39" s="110"/>
      <c r="K39" s="260" t="s">
        <v>131</v>
      </c>
      <c r="L39" s="261">
        <v>1440.375</v>
      </c>
      <c r="M39" s="262">
        <v>6213.3770000000004</v>
      </c>
      <c r="N39" s="261">
        <v>659.89200000000005</v>
      </c>
      <c r="O39" s="263" t="s">
        <v>178</v>
      </c>
      <c r="P39" s="264">
        <v>1667.1369999999999</v>
      </c>
      <c r="Q39" s="265">
        <v>7096.4589999999998</v>
      </c>
      <c r="R39" s="266">
        <v>701.45799999999997</v>
      </c>
    </row>
    <row r="40" spans="2:20" ht="15.75" x14ac:dyDescent="0.25">
      <c r="B40" s="260" t="s">
        <v>205</v>
      </c>
      <c r="C40" s="261">
        <v>3176.8809999999999</v>
      </c>
      <c r="D40" s="262">
        <v>13701.183999999999</v>
      </c>
      <c r="E40" s="261">
        <v>1617.5</v>
      </c>
      <c r="F40" s="263" t="s">
        <v>206</v>
      </c>
      <c r="G40" s="264">
        <v>1956.954</v>
      </c>
      <c r="H40" s="265">
        <v>8321.4179999999997</v>
      </c>
      <c r="I40" s="266">
        <v>814</v>
      </c>
      <c r="J40" s="110"/>
      <c r="K40" s="260" t="s">
        <v>136</v>
      </c>
      <c r="L40" s="261">
        <v>1021.3049999999999</v>
      </c>
      <c r="M40" s="262">
        <v>4396.7709999999997</v>
      </c>
      <c r="N40" s="261">
        <v>807.43200000000002</v>
      </c>
      <c r="O40" s="263" t="s">
        <v>145</v>
      </c>
      <c r="P40" s="264">
        <v>1313.2919999999999</v>
      </c>
      <c r="Q40" s="265">
        <v>5589.4210000000003</v>
      </c>
      <c r="R40" s="266">
        <v>1632.7170000000001</v>
      </c>
    </row>
    <row r="41" spans="2:20" ht="15.75" x14ac:dyDescent="0.25">
      <c r="B41" s="260" t="s">
        <v>134</v>
      </c>
      <c r="C41" s="261">
        <v>2989.0230000000001</v>
      </c>
      <c r="D41" s="262">
        <v>12867.196</v>
      </c>
      <c r="E41" s="261">
        <v>1700.701</v>
      </c>
      <c r="F41" s="263" t="s">
        <v>132</v>
      </c>
      <c r="G41" s="264">
        <v>1632.973</v>
      </c>
      <c r="H41" s="265">
        <v>6954.1940000000004</v>
      </c>
      <c r="I41" s="266">
        <v>576.5</v>
      </c>
      <c r="J41" s="110"/>
      <c r="K41" s="260" t="s">
        <v>130</v>
      </c>
      <c r="L41" s="261">
        <v>454.55799999999999</v>
      </c>
      <c r="M41" s="262">
        <v>1955.4159999999999</v>
      </c>
      <c r="N41" s="261">
        <v>216.74</v>
      </c>
      <c r="O41" s="263" t="s">
        <v>137</v>
      </c>
      <c r="P41" s="264">
        <v>867.59100000000001</v>
      </c>
      <c r="Q41" s="265">
        <v>3690.9720000000002</v>
      </c>
      <c r="R41" s="266">
        <v>371.87900000000002</v>
      </c>
    </row>
    <row r="42" spans="2:20" ht="15.75" x14ac:dyDescent="0.25">
      <c r="B42" s="260" t="s">
        <v>206</v>
      </c>
      <c r="C42" s="261">
        <v>2341.96</v>
      </c>
      <c r="D42" s="262">
        <v>10100.39</v>
      </c>
      <c r="E42" s="261">
        <v>1201</v>
      </c>
      <c r="F42" s="263" t="s">
        <v>225</v>
      </c>
      <c r="G42" s="264">
        <v>1430.6389999999999</v>
      </c>
      <c r="H42" s="265">
        <v>6082.8770000000004</v>
      </c>
      <c r="I42" s="266">
        <v>582.9</v>
      </c>
      <c r="J42" s="110"/>
      <c r="K42" s="260" t="s">
        <v>147</v>
      </c>
      <c r="L42" s="261">
        <v>449.46499999999997</v>
      </c>
      <c r="M42" s="262">
        <v>1928.0419999999999</v>
      </c>
      <c r="N42" s="261">
        <v>242.572</v>
      </c>
      <c r="O42" s="263" t="s">
        <v>130</v>
      </c>
      <c r="P42" s="264">
        <v>707.03200000000004</v>
      </c>
      <c r="Q42" s="265">
        <v>3013.8090000000002</v>
      </c>
      <c r="R42" s="266">
        <v>247.81700000000001</v>
      </c>
    </row>
    <row r="43" spans="2:20" ht="15.75" x14ac:dyDescent="0.25">
      <c r="B43" s="260" t="s">
        <v>226</v>
      </c>
      <c r="C43" s="261">
        <v>2299.1860000000001</v>
      </c>
      <c r="D43" s="262">
        <v>9894.8510000000006</v>
      </c>
      <c r="E43" s="261">
        <v>1315</v>
      </c>
      <c r="F43" s="263" t="s">
        <v>136</v>
      </c>
      <c r="G43" s="264">
        <v>1349.3789999999999</v>
      </c>
      <c r="H43" s="265">
        <v>5751.1090000000004</v>
      </c>
      <c r="I43" s="266">
        <v>675.18399999999997</v>
      </c>
      <c r="J43" s="110"/>
      <c r="K43" s="260" t="s">
        <v>198</v>
      </c>
      <c r="L43" s="261">
        <v>403.53</v>
      </c>
      <c r="M43" s="262">
        <v>1741.5360000000001</v>
      </c>
      <c r="N43" s="261">
        <v>219.86</v>
      </c>
      <c r="O43" s="263" t="s">
        <v>125</v>
      </c>
      <c r="P43" s="264">
        <v>595.71299999999997</v>
      </c>
      <c r="Q43" s="265">
        <v>2541.4679999999998</v>
      </c>
      <c r="R43" s="266">
        <v>256.93</v>
      </c>
    </row>
    <row r="44" spans="2:20" ht="15.75" x14ac:dyDescent="0.25">
      <c r="B44" s="260" t="s">
        <v>180</v>
      </c>
      <c r="C44" s="261">
        <v>1983.972</v>
      </c>
      <c r="D44" s="262">
        <v>8535.0939999999991</v>
      </c>
      <c r="E44" s="261">
        <v>1034</v>
      </c>
      <c r="F44" s="263" t="s">
        <v>182</v>
      </c>
      <c r="G44" s="264">
        <v>1348.63</v>
      </c>
      <c r="H44" s="265">
        <v>5744.3329999999996</v>
      </c>
      <c r="I44" s="266">
        <v>506</v>
      </c>
      <c r="J44" s="110"/>
      <c r="K44" s="260" t="s">
        <v>135</v>
      </c>
      <c r="L44" s="261">
        <v>268.79599999999999</v>
      </c>
      <c r="M44" s="262">
        <v>1156.808</v>
      </c>
      <c r="N44" s="261">
        <v>98.12</v>
      </c>
      <c r="O44" s="263" t="s">
        <v>131</v>
      </c>
      <c r="P44" s="264">
        <v>506.286</v>
      </c>
      <c r="Q44" s="265">
        <v>2157.7080000000001</v>
      </c>
      <c r="R44" s="266">
        <v>170.89400000000001</v>
      </c>
    </row>
    <row r="45" spans="2:20" ht="15.75" x14ac:dyDescent="0.25">
      <c r="B45" s="260" t="s">
        <v>132</v>
      </c>
      <c r="C45" s="261">
        <v>1872.4059999999999</v>
      </c>
      <c r="D45" s="262">
        <v>8055.8689999999997</v>
      </c>
      <c r="E45" s="261">
        <v>1039.883</v>
      </c>
      <c r="F45" s="263" t="s">
        <v>221</v>
      </c>
      <c r="G45" s="264">
        <v>1340.6189999999999</v>
      </c>
      <c r="H45" s="265">
        <v>5728.1639999999998</v>
      </c>
      <c r="I45" s="266">
        <v>475</v>
      </c>
      <c r="J45" s="110"/>
      <c r="K45" s="260" t="s">
        <v>137</v>
      </c>
      <c r="L45" s="261">
        <v>251.82499999999999</v>
      </c>
      <c r="M45" s="262">
        <v>1079.4970000000001</v>
      </c>
      <c r="N45" s="261">
        <v>138.6</v>
      </c>
      <c r="O45" s="263" t="s">
        <v>129</v>
      </c>
      <c r="P45" s="264">
        <v>470.55</v>
      </c>
      <c r="Q45" s="265">
        <v>2003.1210000000001</v>
      </c>
      <c r="R45" s="266">
        <v>174.13200000000001</v>
      </c>
      <c r="T45" s="324"/>
    </row>
    <row r="46" spans="2:20" ht="15.75" x14ac:dyDescent="0.25">
      <c r="B46" s="260" t="s">
        <v>282</v>
      </c>
      <c r="C46" s="261">
        <v>1836.806</v>
      </c>
      <c r="D46" s="262">
        <v>7933.2150000000001</v>
      </c>
      <c r="E46" s="261">
        <v>948</v>
      </c>
      <c r="F46" s="263" t="s">
        <v>278</v>
      </c>
      <c r="G46" s="264">
        <v>1303.3789999999999</v>
      </c>
      <c r="H46" s="265">
        <v>5549.2920000000004</v>
      </c>
      <c r="I46" s="266">
        <v>598</v>
      </c>
      <c r="J46" s="110"/>
      <c r="K46" s="260" t="s">
        <v>129</v>
      </c>
      <c r="L46" s="261">
        <v>246.81200000000001</v>
      </c>
      <c r="M46" s="262">
        <v>1063.3489999999999</v>
      </c>
      <c r="N46" s="261">
        <v>117.24</v>
      </c>
      <c r="O46" s="263" t="s">
        <v>143</v>
      </c>
      <c r="P46" s="264">
        <v>256.07799999999997</v>
      </c>
      <c r="Q46" s="265">
        <v>1091.376</v>
      </c>
      <c r="R46" s="266">
        <v>96.234999999999999</v>
      </c>
    </row>
    <row r="47" spans="2:20" ht="15.75" x14ac:dyDescent="0.25">
      <c r="B47" s="260" t="s">
        <v>160</v>
      </c>
      <c r="C47" s="261">
        <v>1824.76</v>
      </c>
      <c r="D47" s="262">
        <v>7821.4390000000003</v>
      </c>
      <c r="E47" s="261">
        <v>1044.9670000000001</v>
      </c>
      <c r="F47" s="263" t="s">
        <v>301</v>
      </c>
      <c r="G47" s="264">
        <v>1232.2</v>
      </c>
      <c r="H47" s="265">
        <v>5242.4219999999996</v>
      </c>
      <c r="I47" s="266">
        <v>468</v>
      </c>
      <c r="J47" s="110"/>
      <c r="K47" s="260" t="s">
        <v>145</v>
      </c>
      <c r="L47" s="261">
        <v>186.804</v>
      </c>
      <c r="M47" s="262">
        <v>810.18700000000001</v>
      </c>
      <c r="N47" s="261">
        <v>369.51799999999997</v>
      </c>
      <c r="O47" s="263" t="s">
        <v>135</v>
      </c>
      <c r="P47" s="264">
        <v>215.04</v>
      </c>
      <c r="Q47" s="265">
        <v>915.37300000000005</v>
      </c>
      <c r="R47" s="266">
        <v>103.178</v>
      </c>
    </row>
    <row r="48" spans="2:20" ht="16.5" thickBot="1" x14ac:dyDescent="0.3">
      <c r="B48" s="267" t="s">
        <v>136</v>
      </c>
      <c r="C48" s="268">
        <v>1742.105</v>
      </c>
      <c r="D48" s="269">
        <v>7496.1580000000004</v>
      </c>
      <c r="E48" s="268">
        <v>1199.3579999999999</v>
      </c>
      <c r="F48" s="270" t="s">
        <v>289</v>
      </c>
      <c r="G48" s="271">
        <v>1108.9580000000001</v>
      </c>
      <c r="H48" s="272">
        <v>4720.5590000000002</v>
      </c>
      <c r="I48" s="273">
        <v>416</v>
      </c>
      <c r="J48" s="110"/>
      <c r="K48" s="267" t="s">
        <v>143</v>
      </c>
      <c r="L48" s="268">
        <v>168.327</v>
      </c>
      <c r="M48" s="269">
        <v>724.37699999999995</v>
      </c>
      <c r="N48" s="268">
        <v>70.313999999999993</v>
      </c>
      <c r="O48" s="270" t="s">
        <v>79</v>
      </c>
      <c r="P48" s="271">
        <v>108.85</v>
      </c>
      <c r="Q48" s="272">
        <v>461.20600000000002</v>
      </c>
      <c r="R48" s="273">
        <v>43.223999999999997</v>
      </c>
    </row>
    <row r="49" spans="2:18" ht="15.75" x14ac:dyDescent="0.25">
      <c r="B49" s="320"/>
      <c r="C49" s="321"/>
      <c r="D49" s="326"/>
      <c r="E49" s="326"/>
      <c r="F49" s="327"/>
      <c r="G49" s="328"/>
      <c r="H49" s="328"/>
      <c r="I49" s="322"/>
      <c r="J49" s="110"/>
      <c r="K49" s="320"/>
      <c r="L49" s="326"/>
      <c r="M49" s="326"/>
      <c r="N49" s="326"/>
      <c r="O49" s="327"/>
      <c r="P49" s="328"/>
      <c r="Q49" s="328"/>
      <c r="R49" s="322"/>
    </row>
    <row r="50" spans="2:18" ht="15.75" x14ac:dyDescent="0.25">
      <c r="B50" s="320"/>
      <c r="C50" s="321"/>
      <c r="D50" s="326"/>
      <c r="E50" s="326"/>
      <c r="F50" s="327"/>
      <c r="G50" s="328"/>
      <c r="H50" s="328"/>
      <c r="I50" s="322"/>
      <c r="J50" s="110"/>
      <c r="K50" s="320"/>
      <c r="L50" s="326"/>
      <c r="M50" s="326"/>
      <c r="N50" s="326"/>
      <c r="O50" s="327"/>
      <c r="P50" s="328"/>
      <c r="Q50" s="328"/>
      <c r="R50" s="322"/>
    </row>
    <row r="51" spans="2:18" ht="15.75" x14ac:dyDescent="0.25">
      <c r="B51" s="320"/>
      <c r="C51" s="321"/>
      <c r="D51" s="326"/>
      <c r="E51" s="326"/>
      <c r="F51" s="327"/>
      <c r="G51" s="328"/>
      <c r="H51" s="328"/>
      <c r="I51" s="322"/>
      <c r="J51" s="110"/>
      <c r="K51" s="320"/>
      <c r="L51" s="326"/>
      <c r="M51" s="326"/>
      <c r="N51" s="326"/>
      <c r="O51" s="327"/>
      <c r="P51" s="328"/>
      <c r="Q51" s="328"/>
      <c r="R51" s="322"/>
    </row>
    <row r="52" spans="2:18" ht="15.75" x14ac:dyDescent="0.25">
      <c r="B52" s="325" t="s">
        <v>216</v>
      </c>
      <c r="C52" s="330"/>
      <c r="D52" s="330"/>
      <c r="E52" s="330"/>
      <c r="F52" s="325"/>
      <c r="G52" s="331"/>
      <c r="H52" s="331"/>
      <c r="I52" s="322"/>
      <c r="J52" s="110"/>
      <c r="K52" s="325" t="s">
        <v>217</v>
      </c>
      <c r="L52" s="330"/>
      <c r="M52" s="330"/>
      <c r="N52" s="330"/>
      <c r="O52" s="325"/>
      <c r="P52" s="331"/>
      <c r="Q52" s="331"/>
      <c r="R52" s="322"/>
    </row>
    <row r="53" spans="2:18" ht="16.5" thickBot="1" x14ac:dyDescent="0.3">
      <c r="B53" s="320" t="s">
        <v>207</v>
      </c>
      <c r="C53" s="321"/>
      <c r="D53" s="326"/>
      <c r="E53" s="326"/>
      <c r="F53" s="327"/>
      <c r="G53" s="328"/>
      <c r="H53" s="328"/>
      <c r="I53" s="322"/>
      <c r="J53" s="110"/>
      <c r="K53" s="320" t="s">
        <v>207</v>
      </c>
      <c r="L53" s="326"/>
      <c r="M53" s="326"/>
      <c r="N53" s="326"/>
      <c r="O53" s="327"/>
      <c r="P53" s="328"/>
      <c r="Q53" s="328"/>
      <c r="R53" s="322"/>
    </row>
    <row r="54" spans="2:18" ht="21" thickBot="1" x14ac:dyDescent="0.35">
      <c r="B54" s="107" t="s">
        <v>121</v>
      </c>
      <c r="C54" s="108"/>
      <c r="D54" s="108"/>
      <c r="E54" s="108"/>
      <c r="F54" s="108"/>
      <c r="G54" s="108"/>
      <c r="H54" s="108"/>
      <c r="I54" s="109"/>
      <c r="J54" s="110"/>
      <c r="K54" s="107" t="s">
        <v>122</v>
      </c>
      <c r="L54" s="108"/>
      <c r="M54" s="108"/>
      <c r="N54" s="108"/>
      <c r="O54" s="108"/>
      <c r="P54" s="108"/>
      <c r="Q54" s="108"/>
      <c r="R54" s="109"/>
    </row>
    <row r="55" spans="2:18" ht="19.5" thickBot="1" x14ac:dyDescent="0.35">
      <c r="B55" s="274" t="s">
        <v>298</v>
      </c>
      <c r="C55" s="275"/>
      <c r="D55" s="276"/>
      <c r="E55" s="277"/>
      <c r="F55" s="274" t="s">
        <v>299</v>
      </c>
      <c r="G55" s="275"/>
      <c r="H55" s="276"/>
      <c r="I55" s="277"/>
      <c r="J55" s="110"/>
      <c r="K55" s="274" t="s">
        <v>298</v>
      </c>
      <c r="L55" s="275"/>
      <c r="M55" s="276"/>
      <c r="N55" s="277"/>
      <c r="O55" s="274" t="s">
        <v>299</v>
      </c>
      <c r="P55" s="275"/>
      <c r="Q55" s="276"/>
      <c r="R55" s="277"/>
    </row>
    <row r="56" spans="2:18" ht="29.25" thickBot="1" x14ac:dyDescent="0.25">
      <c r="B56" s="111" t="s">
        <v>123</v>
      </c>
      <c r="C56" s="112" t="s">
        <v>100</v>
      </c>
      <c r="D56" s="113" t="s">
        <v>150</v>
      </c>
      <c r="E56" s="114" t="s">
        <v>124</v>
      </c>
      <c r="F56" s="111" t="s">
        <v>123</v>
      </c>
      <c r="G56" s="112" t="s">
        <v>100</v>
      </c>
      <c r="H56" s="113" t="s">
        <v>150</v>
      </c>
      <c r="I56" s="114" t="s">
        <v>124</v>
      </c>
      <c r="J56" s="110"/>
      <c r="K56" s="111" t="s">
        <v>123</v>
      </c>
      <c r="L56" s="112" t="s">
        <v>100</v>
      </c>
      <c r="M56" s="113" t="s">
        <v>150</v>
      </c>
      <c r="N56" s="114" t="s">
        <v>124</v>
      </c>
      <c r="O56" s="111" t="s">
        <v>123</v>
      </c>
      <c r="P56" s="112" t="s">
        <v>100</v>
      </c>
      <c r="Q56" s="113" t="s">
        <v>150</v>
      </c>
      <c r="R56" s="114" t="s">
        <v>124</v>
      </c>
    </row>
    <row r="57" spans="2:18" ht="16.5" thickBot="1" x14ac:dyDescent="0.3">
      <c r="B57" s="246" t="s">
        <v>114</v>
      </c>
      <c r="C57" s="247">
        <v>33673.071000000004</v>
      </c>
      <c r="D57" s="248">
        <v>144896.69899999999</v>
      </c>
      <c r="E57" s="249">
        <v>28086.493999999999</v>
      </c>
      <c r="F57" s="250" t="s">
        <v>114</v>
      </c>
      <c r="G57" s="251">
        <v>30930.392</v>
      </c>
      <c r="H57" s="252">
        <v>131720.25200000001</v>
      </c>
      <c r="I57" s="249">
        <v>30724.312999999998</v>
      </c>
      <c r="J57" s="110"/>
      <c r="K57" s="246" t="s">
        <v>114</v>
      </c>
      <c r="L57" s="247">
        <v>21820.482</v>
      </c>
      <c r="M57" s="248">
        <v>93876.447</v>
      </c>
      <c r="N57" s="249">
        <v>19331.171999999999</v>
      </c>
      <c r="O57" s="250" t="s">
        <v>114</v>
      </c>
      <c r="P57" s="251">
        <v>19721.422999999999</v>
      </c>
      <c r="Q57" s="252">
        <v>83968.623999999996</v>
      </c>
      <c r="R57" s="249">
        <v>15160.619000000001</v>
      </c>
    </row>
    <row r="58" spans="2:18" ht="15.75" x14ac:dyDescent="0.25">
      <c r="B58" s="253" t="s">
        <v>136</v>
      </c>
      <c r="C58" s="254">
        <v>4394.2939999999999</v>
      </c>
      <c r="D58" s="255">
        <v>18913.615000000002</v>
      </c>
      <c r="E58" s="254">
        <v>3917.4340000000002</v>
      </c>
      <c r="F58" s="256" t="s">
        <v>136</v>
      </c>
      <c r="G58" s="257">
        <v>5252.7510000000002</v>
      </c>
      <c r="H58" s="258">
        <v>22370.705999999998</v>
      </c>
      <c r="I58" s="259">
        <v>4609.5119999999997</v>
      </c>
      <c r="J58" s="110"/>
      <c r="K58" s="253" t="s">
        <v>77</v>
      </c>
      <c r="L58" s="254">
        <v>10344.476000000001</v>
      </c>
      <c r="M58" s="255">
        <v>44506.175999999999</v>
      </c>
      <c r="N58" s="254">
        <v>9480.43</v>
      </c>
      <c r="O58" s="256" t="s">
        <v>77</v>
      </c>
      <c r="P58" s="257">
        <v>7194.06</v>
      </c>
      <c r="Q58" s="258">
        <v>30634.795999999998</v>
      </c>
      <c r="R58" s="259">
        <v>4980.3559999999998</v>
      </c>
    </row>
    <row r="59" spans="2:18" ht="15.75" x14ac:dyDescent="0.25">
      <c r="B59" s="260" t="s">
        <v>128</v>
      </c>
      <c r="C59" s="261">
        <v>3332.56</v>
      </c>
      <c r="D59" s="262">
        <v>14336.179</v>
      </c>
      <c r="E59" s="261">
        <v>2649.5309999999999</v>
      </c>
      <c r="F59" s="263" t="s">
        <v>133</v>
      </c>
      <c r="G59" s="264">
        <v>3916.6840000000002</v>
      </c>
      <c r="H59" s="265">
        <v>16682.988000000001</v>
      </c>
      <c r="I59" s="266">
        <v>9741.5450000000001</v>
      </c>
      <c r="J59" s="110"/>
      <c r="K59" s="260" t="s">
        <v>131</v>
      </c>
      <c r="L59" s="261">
        <v>4019.8</v>
      </c>
      <c r="M59" s="262">
        <v>17280.96</v>
      </c>
      <c r="N59" s="261">
        <v>4312.6000000000004</v>
      </c>
      <c r="O59" s="263" t="s">
        <v>131</v>
      </c>
      <c r="P59" s="264">
        <v>4882.5339999999997</v>
      </c>
      <c r="Q59" s="265">
        <v>20784.401000000002</v>
      </c>
      <c r="R59" s="266">
        <v>5028.348</v>
      </c>
    </row>
    <row r="60" spans="2:18" ht="15.75" x14ac:dyDescent="0.25">
      <c r="B60" s="260" t="s">
        <v>133</v>
      </c>
      <c r="C60" s="261">
        <v>2943.2979999999998</v>
      </c>
      <c r="D60" s="262">
        <v>12663.519</v>
      </c>
      <c r="E60" s="261">
        <v>2971.8519999999999</v>
      </c>
      <c r="F60" s="263" t="s">
        <v>128</v>
      </c>
      <c r="G60" s="264">
        <v>3398.1239999999998</v>
      </c>
      <c r="H60" s="265">
        <v>14466.643</v>
      </c>
      <c r="I60" s="266">
        <v>2521.6480000000001</v>
      </c>
      <c r="J60" s="110"/>
      <c r="K60" s="260" t="s">
        <v>129</v>
      </c>
      <c r="L60" s="261">
        <v>3430.1419999999998</v>
      </c>
      <c r="M60" s="262">
        <v>14767.325999999999</v>
      </c>
      <c r="N60" s="261">
        <v>2584.8589999999999</v>
      </c>
      <c r="O60" s="263" t="s">
        <v>129</v>
      </c>
      <c r="P60" s="264">
        <v>3631.308</v>
      </c>
      <c r="Q60" s="265">
        <v>15458.773999999999</v>
      </c>
      <c r="R60" s="266">
        <v>2370.0390000000002</v>
      </c>
    </row>
    <row r="61" spans="2:18" ht="15.75" x14ac:dyDescent="0.25">
      <c r="B61" s="260" t="s">
        <v>138</v>
      </c>
      <c r="C61" s="261">
        <v>2680.058</v>
      </c>
      <c r="D61" s="262">
        <v>11529.602000000001</v>
      </c>
      <c r="E61" s="261">
        <v>2781.5</v>
      </c>
      <c r="F61" s="263" t="s">
        <v>77</v>
      </c>
      <c r="G61" s="264">
        <v>2333.83</v>
      </c>
      <c r="H61" s="265">
        <v>9939.8130000000001</v>
      </c>
      <c r="I61" s="266">
        <v>2109.694</v>
      </c>
      <c r="J61" s="110"/>
      <c r="K61" s="260" t="s">
        <v>130</v>
      </c>
      <c r="L61" s="261">
        <v>1893.665</v>
      </c>
      <c r="M61" s="262">
        <v>8151.06</v>
      </c>
      <c r="N61" s="261">
        <v>1646.5409999999999</v>
      </c>
      <c r="O61" s="263" t="s">
        <v>130</v>
      </c>
      <c r="P61" s="264">
        <v>1978.3420000000001</v>
      </c>
      <c r="Q61" s="265">
        <v>8426.2790000000005</v>
      </c>
      <c r="R61" s="266">
        <v>1692.0830000000001</v>
      </c>
    </row>
    <row r="62" spans="2:18" ht="15.75" x14ac:dyDescent="0.25">
      <c r="B62" s="260" t="s">
        <v>129</v>
      </c>
      <c r="C62" s="261">
        <v>2541.3809999999999</v>
      </c>
      <c r="D62" s="262">
        <v>10936.181</v>
      </c>
      <c r="E62" s="261">
        <v>2504.931</v>
      </c>
      <c r="F62" s="263" t="s">
        <v>127</v>
      </c>
      <c r="G62" s="264">
        <v>1970.2850000000001</v>
      </c>
      <c r="H62" s="265">
        <v>8388.9159999999993</v>
      </c>
      <c r="I62" s="266">
        <v>1489.181</v>
      </c>
      <c r="J62" s="110"/>
      <c r="K62" s="260" t="s">
        <v>76</v>
      </c>
      <c r="L62" s="261">
        <v>702.64400000000001</v>
      </c>
      <c r="M62" s="262">
        <v>3020.22</v>
      </c>
      <c r="N62" s="261">
        <v>387.87099999999998</v>
      </c>
      <c r="O62" s="263" t="s">
        <v>76</v>
      </c>
      <c r="P62" s="264">
        <v>800.20799999999997</v>
      </c>
      <c r="Q62" s="265">
        <v>3406.7919999999999</v>
      </c>
      <c r="R62" s="266">
        <v>394.63400000000001</v>
      </c>
    </row>
    <row r="63" spans="2:18" ht="15.75" x14ac:dyDescent="0.25">
      <c r="B63" s="260" t="s">
        <v>127</v>
      </c>
      <c r="C63" s="261">
        <v>2522.7040000000002</v>
      </c>
      <c r="D63" s="262">
        <v>10856.144</v>
      </c>
      <c r="E63" s="261">
        <v>1894.203</v>
      </c>
      <c r="F63" s="263" t="s">
        <v>129</v>
      </c>
      <c r="G63" s="264">
        <v>1647.5619999999999</v>
      </c>
      <c r="H63" s="265">
        <v>7016.2830000000004</v>
      </c>
      <c r="I63" s="266">
        <v>1585.241</v>
      </c>
      <c r="J63" s="110"/>
      <c r="K63" s="260" t="s">
        <v>127</v>
      </c>
      <c r="L63" s="261">
        <v>453.26299999999998</v>
      </c>
      <c r="M63" s="262">
        <v>1951.598</v>
      </c>
      <c r="N63" s="261">
        <v>250.62299999999999</v>
      </c>
      <c r="O63" s="263" t="s">
        <v>266</v>
      </c>
      <c r="P63" s="264">
        <v>287.99</v>
      </c>
      <c r="Q63" s="265">
        <v>1227.221</v>
      </c>
      <c r="R63" s="266">
        <v>115.759</v>
      </c>
    </row>
    <row r="64" spans="2:18" ht="15.75" x14ac:dyDescent="0.25">
      <c r="B64" s="260" t="s">
        <v>77</v>
      </c>
      <c r="C64" s="261">
        <v>2038.7380000000001</v>
      </c>
      <c r="D64" s="262">
        <v>8777.4220000000005</v>
      </c>
      <c r="E64" s="261">
        <v>2044.2650000000001</v>
      </c>
      <c r="F64" s="263" t="s">
        <v>147</v>
      </c>
      <c r="G64" s="264">
        <v>1636.329</v>
      </c>
      <c r="H64" s="265">
        <v>6966.027</v>
      </c>
      <c r="I64" s="266">
        <v>841.65099999999995</v>
      </c>
      <c r="J64" s="110"/>
      <c r="K64" s="260" t="s">
        <v>128</v>
      </c>
      <c r="L64" s="261">
        <v>228.06800000000001</v>
      </c>
      <c r="M64" s="262">
        <v>980.12599999999998</v>
      </c>
      <c r="N64" s="261">
        <v>139.791</v>
      </c>
      <c r="O64" s="263" t="s">
        <v>127</v>
      </c>
      <c r="P64" s="264">
        <v>189.774</v>
      </c>
      <c r="Q64" s="265">
        <v>810.423</v>
      </c>
      <c r="R64" s="266">
        <v>96.772999999999996</v>
      </c>
    </row>
    <row r="65" spans="2:18" ht="15.75" x14ac:dyDescent="0.25">
      <c r="B65" s="260" t="s">
        <v>147</v>
      </c>
      <c r="C65" s="261">
        <v>1664.9590000000001</v>
      </c>
      <c r="D65" s="262">
        <v>7167.6679999999997</v>
      </c>
      <c r="E65" s="261">
        <v>951.88800000000003</v>
      </c>
      <c r="F65" s="263" t="s">
        <v>180</v>
      </c>
      <c r="G65" s="264">
        <v>1558.5060000000001</v>
      </c>
      <c r="H65" s="265">
        <v>6645.3440000000001</v>
      </c>
      <c r="I65" s="266">
        <v>658.47500000000002</v>
      </c>
      <c r="J65" s="110"/>
      <c r="K65" s="260" t="s">
        <v>198</v>
      </c>
      <c r="L65" s="261">
        <v>220.89099999999999</v>
      </c>
      <c r="M65" s="262">
        <v>950.35500000000002</v>
      </c>
      <c r="N65" s="261">
        <v>264.07299999999998</v>
      </c>
      <c r="O65" s="263" t="s">
        <v>126</v>
      </c>
      <c r="P65" s="264">
        <v>163.55199999999999</v>
      </c>
      <c r="Q65" s="265">
        <v>697.23699999999997</v>
      </c>
      <c r="R65" s="266">
        <v>74.402000000000001</v>
      </c>
    </row>
    <row r="66" spans="2:18" ht="15.75" x14ac:dyDescent="0.25">
      <c r="B66" s="260" t="s">
        <v>180</v>
      </c>
      <c r="C66" s="261">
        <v>1337.664</v>
      </c>
      <c r="D66" s="262">
        <v>5755.6790000000001</v>
      </c>
      <c r="E66" s="261">
        <v>660.42499999999995</v>
      </c>
      <c r="F66" s="263" t="s">
        <v>138</v>
      </c>
      <c r="G66" s="264">
        <v>1375.5170000000001</v>
      </c>
      <c r="H66" s="265">
        <v>5856.9949999999999</v>
      </c>
      <c r="I66" s="266">
        <v>1632.7660000000001</v>
      </c>
      <c r="J66" s="110"/>
      <c r="K66" s="260" t="s">
        <v>266</v>
      </c>
      <c r="L66" s="261">
        <v>146.47499999999999</v>
      </c>
      <c r="M66" s="262">
        <v>628.14300000000003</v>
      </c>
      <c r="N66" s="261">
        <v>64.584999999999994</v>
      </c>
      <c r="O66" s="263" t="s">
        <v>198</v>
      </c>
      <c r="P66" s="264">
        <v>159.08500000000001</v>
      </c>
      <c r="Q66" s="265">
        <v>677.26199999999994</v>
      </c>
      <c r="R66" s="266">
        <v>169.203</v>
      </c>
    </row>
    <row r="67" spans="2:18" ht="15.75" x14ac:dyDescent="0.25">
      <c r="B67" s="260" t="s">
        <v>178</v>
      </c>
      <c r="C67" s="261">
        <v>1311.297</v>
      </c>
      <c r="D67" s="262">
        <v>5642.55</v>
      </c>
      <c r="E67" s="261">
        <v>632.05100000000004</v>
      </c>
      <c r="F67" s="263" t="s">
        <v>178</v>
      </c>
      <c r="G67" s="264">
        <v>1113.309</v>
      </c>
      <c r="H67" s="265">
        <v>4738.8429999999998</v>
      </c>
      <c r="I67" s="266">
        <v>526.66399999999999</v>
      </c>
      <c r="J67" s="110"/>
      <c r="K67" s="260" t="s">
        <v>145</v>
      </c>
      <c r="L67" s="261">
        <v>93.944000000000003</v>
      </c>
      <c r="M67" s="262">
        <v>403.43299999999999</v>
      </c>
      <c r="N67" s="261">
        <v>59.292000000000002</v>
      </c>
      <c r="O67" s="263" t="s">
        <v>178</v>
      </c>
      <c r="P67" s="264">
        <v>149.369</v>
      </c>
      <c r="Q67" s="265">
        <v>633.125</v>
      </c>
      <c r="R67" s="266">
        <v>87.912999999999997</v>
      </c>
    </row>
    <row r="68" spans="2:18" ht="15.75" x14ac:dyDescent="0.25">
      <c r="B68" s="260" t="s">
        <v>137</v>
      </c>
      <c r="C68" s="261">
        <v>1268.847</v>
      </c>
      <c r="D68" s="262">
        <v>5459.39</v>
      </c>
      <c r="E68" s="261">
        <v>994.39099999999996</v>
      </c>
      <c r="F68" s="263" t="s">
        <v>198</v>
      </c>
      <c r="G68" s="264">
        <v>1070.078</v>
      </c>
      <c r="H68" s="265">
        <v>4557.1450000000004</v>
      </c>
      <c r="I68" s="266">
        <v>984.66800000000001</v>
      </c>
      <c r="J68" s="110"/>
      <c r="K68" s="260" t="s">
        <v>135</v>
      </c>
      <c r="L68" s="261">
        <v>56.752000000000002</v>
      </c>
      <c r="M68" s="262">
        <v>244.79499999999999</v>
      </c>
      <c r="N68" s="261">
        <v>18.035</v>
      </c>
      <c r="O68" s="263" t="s">
        <v>128</v>
      </c>
      <c r="P68" s="264">
        <v>107.902</v>
      </c>
      <c r="Q68" s="265">
        <v>458.47699999999998</v>
      </c>
      <c r="R68" s="266">
        <v>47.462000000000003</v>
      </c>
    </row>
    <row r="69" spans="2:18" ht="15.75" x14ac:dyDescent="0.25">
      <c r="B69" s="260" t="s">
        <v>145</v>
      </c>
      <c r="C69" s="261">
        <v>1243.6310000000001</v>
      </c>
      <c r="D69" s="262">
        <v>5349.924</v>
      </c>
      <c r="E69" s="261">
        <v>867.40700000000004</v>
      </c>
      <c r="F69" s="263" t="s">
        <v>131</v>
      </c>
      <c r="G69" s="264">
        <v>869.26199999999994</v>
      </c>
      <c r="H69" s="265">
        <v>3700.7089999999998</v>
      </c>
      <c r="I69" s="266">
        <v>666.17200000000003</v>
      </c>
      <c r="J69" s="110"/>
      <c r="K69" s="260" t="s">
        <v>178</v>
      </c>
      <c r="L69" s="261">
        <v>47.786999999999999</v>
      </c>
      <c r="M69" s="262">
        <v>204.77199999999999</v>
      </c>
      <c r="N69" s="261">
        <v>29.501999999999999</v>
      </c>
      <c r="O69" s="263" t="s">
        <v>145</v>
      </c>
      <c r="P69" s="264">
        <v>77.590999999999994</v>
      </c>
      <c r="Q69" s="265">
        <v>329.30799999999999</v>
      </c>
      <c r="R69" s="266">
        <v>27.893999999999998</v>
      </c>
    </row>
    <row r="70" spans="2:18" ht="15.75" x14ac:dyDescent="0.25">
      <c r="B70" s="260" t="s">
        <v>266</v>
      </c>
      <c r="C70" s="261">
        <v>987.57399999999996</v>
      </c>
      <c r="D70" s="262">
        <v>4250.0910000000003</v>
      </c>
      <c r="E70" s="261">
        <v>607.53099999999995</v>
      </c>
      <c r="F70" s="263" t="s">
        <v>266</v>
      </c>
      <c r="G70" s="264">
        <v>824.18499999999995</v>
      </c>
      <c r="H70" s="265">
        <v>3509.4259999999999</v>
      </c>
      <c r="I70" s="266">
        <v>544.73400000000004</v>
      </c>
      <c r="J70" s="110"/>
      <c r="K70" s="260" t="s">
        <v>125</v>
      </c>
      <c r="L70" s="261">
        <v>47.656999999999996</v>
      </c>
      <c r="M70" s="262">
        <v>205.12200000000001</v>
      </c>
      <c r="N70" s="261">
        <v>23.347999999999999</v>
      </c>
      <c r="O70" s="263" t="s">
        <v>125</v>
      </c>
      <c r="P70" s="264">
        <v>30.436</v>
      </c>
      <c r="Q70" s="265">
        <v>129.608</v>
      </c>
      <c r="R70" s="266">
        <v>11</v>
      </c>
    </row>
    <row r="71" spans="2:18" ht="15.75" x14ac:dyDescent="0.25">
      <c r="B71" s="260" t="s">
        <v>79</v>
      </c>
      <c r="C71" s="261">
        <v>868.553</v>
      </c>
      <c r="D71" s="262">
        <v>3733.0039999999999</v>
      </c>
      <c r="E71" s="261">
        <v>835.33299999999997</v>
      </c>
      <c r="F71" s="263" t="s">
        <v>79</v>
      </c>
      <c r="G71" s="264">
        <v>777.11599999999999</v>
      </c>
      <c r="H71" s="265">
        <v>3310.58</v>
      </c>
      <c r="I71" s="266">
        <v>643.26</v>
      </c>
      <c r="J71" s="110"/>
      <c r="K71" s="260" t="s">
        <v>126</v>
      </c>
      <c r="L71" s="261">
        <v>44.576000000000001</v>
      </c>
      <c r="M71" s="262">
        <v>191.67</v>
      </c>
      <c r="N71" s="261">
        <v>10.475</v>
      </c>
      <c r="O71" s="263" t="s">
        <v>138</v>
      </c>
      <c r="P71" s="264">
        <v>30.007999999999999</v>
      </c>
      <c r="Q71" s="265">
        <v>127.67700000000001</v>
      </c>
      <c r="R71" s="266">
        <v>42.466000000000001</v>
      </c>
    </row>
    <row r="72" spans="2:18" ht="15.75" x14ac:dyDescent="0.25">
      <c r="B72" s="260" t="s">
        <v>131</v>
      </c>
      <c r="C72" s="261">
        <v>826.98099999999999</v>
      </c>
      <c r="D72" s="262">
        <v>3559.9079999999999</v>
      </c>
      <c r="E72" s="261">
        <v>632.64099999999996</v>
      </c>
      <c r="F72" s="263" t="s">
        <v>126</v>
      </c>
      <c r="G72" s="264">
        <v>499.87700000000001</v>
      </c>
      <c r="H72" s="265">
        <v>2129.2469999999998</v>
      </c>
      <c r="I72" s="266">
        <v>465.21699999999998</v>
      </c>
      <c r="J72" s="110"/>
      <c r="K72" s="260" t="s">
        <v>79</v>
      </c>
      <c r="L72" s="261">
        <v>32.470999999999997</v>
      </c>
      <c r="M72" s="262">
        <v>140.542</v>
      </c>
      <c r="N72" s="261">
        <v>18.55</v>
      </c>
      <c r="O72" s="263" t="s">
        <v>134</v>
      </c>
      <c r="P72" s="264">
        <v>13.285</v>
      </c>
      <c r="Q72" s="265">
        <v>56.771000000000001</v>
      </c>
      <c r="R72" s="266">
        <v>5.7240000000000002</v>
      </c>
    </row>
    <row r="73" spans="2:18" ht="16.5" thickBot="1" x14ac:dyDescent="0.3">
      <c r="B73" s="267" t="s">
        <v>198</v>
      </c>
      <c r="C73" s="268">
        <v>690.38800000000003</v>
      </c>
      <c r="D73" s="269">
        <v>2972.4989999999998</v>
      </c>
      <c r="E73" s="268">
        <v>586.01099999999997</v>
      </c>
      <c r="F73" s="270" t="s">
        <v>156</v>
      </c>
      <c r="G73" s="271">
        <v>367.02100000000002</v>
      </c>
      <c r="H73" s="272">
        <v>1559.722</v>
      </c>
      <c r="I73" s="273">
        <v>182.935</v>
      </c>
      <c r="J73" s="110"/>
      <c r="K73" s="267" t="s">
        <v>138</v>
      </c>
      <c r="L73" s="268">
        <v>24.388999999999999</v>
      </c>
      <c r="M73" s="269">
        <v>105.777</v>
      </c>
      <c r="N73" s="268">
        <v>23.148</v>
      </c>
      <c r="O73" s="270" t="s">
        <v>137</v>
      </c>
      <c r="P73" s="271">
        <v>8.157</v>
      </c>
      <c r="Q73" s="272">
        <v>34.561999999999998</v>
      </c>
      <c r="R73" s="273">
        <v>2.5</v>
      </c>
    </row>
    <row r="74" spans="2:18" ht="15.75" x14ac:dyDescent="0.25">
      <c r="B74" s="320"/>
      <c r="C74" s="326"/>
      <c r="D74" s="326"/>
      <c r="E74" s="326"/>
      <c r="F74" s="327"/>
      <c r="G74" s="328"/>
      <c r="H74" s="328"/>
      <c r="I74" s="322"/>
      <c r="J74" s="110"/>
      <c r="K74" s="327"/>
      <c r="L74" s="326"/>
      <c r="M74" s="326"/>
      <c r="N74" s="326"/>
      <c r="O74" s="327"/>
      <c r="P74" s="328"/>
      <c r="Q74" s="328"/>
      <c r="R74" s="322"/>
    </row>
    <row r="75" spans="2:18" ht="15.75" x14ac:dyDescent="0.25">
      <c r="B75" s="320"/>
      <c r="C75" s="326"/>
      <c r="D75" s="326"/>
      <c r="E75" s="326"/>
      <c r="F75" s="327"/>
      <c r="G75" s="328"/>
      <c r="H75" s="328"/>
      <c r="I75" s="322"/>
      <c r="J75" s="110"/>
      <c r="K75" s="327"/>
      <c r="L75" s="326"/>
      <c r="M75" s="326"/>
      <c r="N75" s="326"/>
      <c r="O75" s="327"/>
      <c r="P75" s="328"/>
      <c r="Q75" s="328"/>
      <c r="R75" s="322"/>
    </row>
    <row r="76" spans="2:18" ht="15.75" x14ac:dyDescent="0.25">
      <c r="B76" s="320"/>
      <c r="C76" s="326"/>
      <c r="D76" s="326"/>
      <c r="E76" s="326"/>
      <c r="F76" s="327"/>
      <c r="G76" s="328"/>
      <c r="H76" s="328"/>
      <c r="I76" s="322"/>
      <c r="J76" s="110"/>
      <c r="K76" s="327"/>
      <c r="L76" s="326"/>
      <c r="M76" s="326"/>
      <c r="N76" s="326"/>
      <c r="O76" s="327"/>
      <c r="P76" s="328"/>
      <c r="Q76" s="328"/>
      <c r="R76" s="322"/>
    </row>
    <row r="77" spans="2:18" ht="15.75" x14ac:dyDescent="0.25">
      <c r="B77" s="323" t="s">
        <v>218</v>
      </c>
      <c r="C77" s="330"/>
      <c r="D77" s="330"/>
      <c r="E77" s="330"/>
      <c r="F77" s="325"/>
      <c r="G77" s="331"/>
      <c r="H77" s="331"/>
      <c r="I77" s="332"/>
      <c r="J77" s="110"/>
      <c r="K77" s="325" t="s">
        <v>219</v>
      </c>
      <c r="L77" s="330"/>
      <c r="M77" s="330"/>
      <c r="N77" s="330"/>
      <c r="O77" s="325"/>
      <c r="P77" s="331"/>
      <c r="Q77" s="331"/>
      <c r="R77" s="332"/>
    </row>
    <row r="78" spans="2:18" ht="16.5" thickBot="1" x14ac:dyDescent="0.3">
      <c r="B78" s="320" t="s">
        <v>207</v>
      </c>
      <c r="C78" s="326"/>
      <c r="D78" s="326"/>
      <c r="E78" s="326"/>
      <c r="F78" s="327"/>
      <c r="G78" s="328"/>
      <c r="H78" s="328"/>
      <c r="I78" s="322"/>
      <c r="J78" s="110"/>
      <c r="K78" s="327" t="s">
        <v>207</v>
      </c>
      <c r="L78" s="326"/>
      <c r="M78" s="326"/>
      <c r="N78" s="326"/>
      <c r="O78" s="327"/>
      <c r="P78" s="328"/>
      <c r="Q78" s="328"/>
      <c r="R78" s="322"/>
    </row>
    <row r="79" spans="2:18" ht="21" thickBot="1" x14ac:dyDescent="0.35">
      <c r="B79" s="107" t="s">
        <v>121</v>
      </c>
      <c r="C79" s="108"/>
      <c r="D79" s="108"/>
      <c r="E79" s="108"/>
      <c r="F79" s="108"/>
      <c r="G79" s="108"/>
      <c r="H79" s="108"/>
      <c r="I79" s="109"/>
      <c r="J79" s="110"/>
      <c r="K79" s="107" t="s">
        <v>122</v>
      </c>
      <c r="L79" s="108"/>
      <c r="M79" s="108"/>
      <c r="N79" s="108"/>
      <c r="O79" s="108"/>
      <c r="P79" s="108"/>
      <c r="Q79" s="108"/>
      <c r="R79" s="109"/>
    </row>
    <row r="80" spans="2:18" ht="19.5" thickBot="1" x14ac:dyDescent="0.35">
      <c r="B80" s="274" t="s">
        <v>298</v>
      </c>
      <c r="C80" s="275"/>
      <c r="D80" s="276"/>
      <c r="E80" s="277"/>
      <c r="F80" s="274" t="s">
        <v>299</v>
      </c>
      <c r="G80" s="275"/>
      <c r="H80" s="276"/>
      <c r="I80" s="277"/>
      <c r="J80" s="110"/>
      <c r="K80" s="274" t="s">
        <v>298</v>
      </c>
      <c r="L80" s="275"/>
      <c r="M80" s="276"/>
      <c r="N80" s="277"/>
      <c r="O80" s="274" t="s">
        <v>299</v>
      </c>
      <c r="P80" s="275"/>
      <c r="Q80" s="276"/>
      <c r="R80" s="277"/>
    </row>
    <row r="81" spans="2:18" ht="29.25" thickBot="1" x14ac:dyDescent="0.25">
      <c r="B81" s="111" t="s">
        <v>123</v>
      </c>
      <c r="C81" s="112" t="s">
        <v>100</v>
      </c>
      <c r="D81" s="113" t="s">
        <v>150</v>
      </c>
      <c r="E81" s="114" t="s">
        <v>124</v>
      </c>
      <c r="F81" s="111" t="s">
        <v>123</v>
      </c>
      <c r="G81" s="112" t="s">
        <v>100</v>
      </c>
      <c r="H81" s="113" t="s">
        <v>150</v>
      </c>
      <c r="I81" s="114" t="s">
        <v>124</v>
      </c>
      <c r="J81" s="110"/>
      <c r="K81" s="111" t="s">
        <v>123</v>
      </c>
      <c r="L81" s="112" t="s">
        <v>100</v>
      </c>
      <c r="M81" s="113" t="s">
        <v>150</v>
      </c>
      <c r="N81" s="114" t="s">
        <v>124</v>
      </c>
      <c r="O81" s="111" t="s">
        <v>123</v>
      </c>
      <c r="P81" s="112" t="s">
        <v>100</v>
      </c>
      <c r="Q81" s="113" t="s">
        <v>150</v>
      </c>
      <c r="R81" s="114" t="s">
        <v>124</v>
      </c>
    </row>
    <row r="82" spans="2:18" ht="16.5" thickBot="1" x14ac:dyDescent="0.3">
      <c r="B82" s="246" t="s">
        <v>114</v>
      </c>
      <c r="C82" s="247">
        <v>51741.065999999999</v>
      </c>
      <c r="D82" s="248">
        <v>222599.06899999999</v>
      </c>
      <c r="E82" s="249">
        <v>52638.784</v>
      </c>
      <c r="F82" s="250" t="s">
        <v>114</v>
      </c>
      <c r="G82" s="251">
        <v>55635.675999999999</v>
      </c>
      <c r="H82" s="252">
        <v>236958.908</v>
      </c>
      <c r="I82" s="249">
        <v>55913.444000000003</v>
      </c>
      <c r="J82" s="110"/>
      <c r="K82" s="246" t="s">
        <v>114</v>
      </c>
      <c r="L82" s="247">
        <v>10577.353999999999</v>
      </c>
      <c r="M82" s="248">
        <v>45515.302000000003</v>
      </c>
      <c r="N82" s="249">
        <v>17490.155999999999</v>
      </c>
      <c r="O82" s="250" t="s">
        <v>114</v>
      </c>
      <c r="P82" s="251">
        <v>13806.679</v>
      </c>
      <c r="Q82" s="252">
        <v>58784.256000000001</v>
      </c>
      <c r="R82" s="249">
        <v>24388.28</v>
      </c>
    </row>
    <row r="83" spans="2:18" ht="15.75" x14ac:dyDescent="0.25">
      <c r="B83" s="253" t="s">
        <v>266</v>
      </c>
      <c r="C83" s="254">
        <v>18346.684000000001</v>
      </c>
      <c r="D83" s="255">
        <v>78898.034</v>
      </c>
      <c r="E83" s="254">
        <v>15436.081</v>
      </c>
      <c r="F83" s="256" t="s">
        <v>266</v>
      </c>
      <c r="G83" s="257">
        <v>14218.344999999999</v>
      </c>
      <c r="H83" s="258">
        <v>60550.904999999999</v>
      </c>
      <c r="I83" s="259">
        <v>11530.89</v>
      </c>
      <c r="J83" s="110"/>
      <c r="K83" s="253" t="s">
        <v>77</v>
      </c>
      <c r="L83" s="254">
        <v>2402.221</v>
      </c>
      <c r="M83" s="255">
        <v>10323.878000000001</v>
      </c>
      <c r="N83" s="254">
        <v>2881.4250000000002</v>
      </c>
      <c r="O83" s="256" t="s">
        <v>77</v>
      </c>
      <c r="P83" s="257">
        <v>2707.4549999999999</v>
      </c>
      <c r="Q83" s="258">
        <v>11524.701999999999</v>
      </c>
      <c r="R83" s="259">
        <v>2297.8589999999999</v>
      </c>
    </row>
    <row r="84" spans="2:18" ht="15.75" x14ac:dyDescent="0.25">
      <c r="B84" s="260" t="s">
        <v>206</v>
      </c>
      <c r="C84" s="261">
        <v>4075.558</v>
      </c>
      <c r="D84" s="262">
        <v>17548.925999999999</v>
      </c>
      <c r="E84" s="261">
        <v>4859</v>
      </c>
      <c r="F84" s="263" t="s">
        <v>160</v>
      </c>
      <c r="G84" s="264">
        <v>8754.2960000000003</v>
      </c>
      <c r="H84" s="265">
        <v>37315.527999999998</v>
      </c>
      <c r="I84" s="266">
        <v>10779.496999999999</v>
      </c>
      <c r="J84" s="110"/>
      <c r="K84" s="260" t="s">
        <v>128</v>
      </c>
      <c r="L84" s="261">
        <v>1604.816</v>
      </c>
      <c r="M84" s="262">
        <v>6895.6660000000002</v>
      </c>
      <c r="N84" s="261">
        <v>7683.3389999999999</v>
      </c>
      <c r="O84" s="263" t="s">
        <v>125</v>
      </c>
      <c r="P84" s="264">
        <v>1868.2380000000001</v>
      </c>
      <c r="Q84" s="265">
        <v>7949.875</v>
      </c>
      <c r="R84" s="266">
        <v>3608.9740000000002</v>
      </c>
    </row>
    <row r="85" spans="2:18" ht="15.75" x14ac:dyDescent="0.25">
      <c r="B85" s="260" t="s">
        <v>77</v>
      </c>
      <c r="C85" s="261">
        <v>3733.931</v>
      </c>
      <c r="D85" s="262">
        <v>16063.173000000001</v>
      </c>
      <c r="E85" s="261">
        <v>7830.4740000000002</v>
      </c>
      <c r="F85" s="263" t="s">
        <v>133</v>
      </c>
      <c r="G85" s="264">
        <v>3304.5839999999998</v>
      </c>
      <c r="H85" s="265">
        <v>14072.597</v>
      </c>
      <c r="I85" s="266">
        <v>754.39800000000002</v>
      </c>
      <c r="J85" s="110"/>
      <c r="K85" s="260" t="s">
        <v>266</v>
      </c>
      <c r="L85" s="261">
        <v>1348.712</v>
      </c>
      <c r="M85" s="262">
        <v>5801.5950000000003</v>
      </c>
      <c r="N85" s="261">
        <v>1272.5309999999999</v>
      </c>
      <c r="O85" s="263" t="s">
        <v>266</v>
      </c>
      <c r="P85" s="264">
        <v>1604.972</v>
      </c>
      <c r="Q85" s="265">
        <v>6832.7079999999996</v>
      </c>
      <c r="R85" s="266">
        <v>2267.1370000000002</v>
      </c>
    </row>
    <row r="86" spans="2:18" ht="15.75" x14ac:dyDescent="0.25">
      <c r="B86" s="260" t="s">
        <v>160</v>
      </c>
      <c r="C86" s="261">
        <v>2976.9319999999998</v>
      </c>
      <c r="D86" s="262">
        <v>12798.825999999999</v>
      </c>
      <c r="E86" s="261">
        <v>3612.9989999999998</v>
      </c>
      <c r="F86" s="263" t="s">
        <v>77</v>
      </c>
      <c r="G86" s="264">
        <v>3193.779</v>
      </c>
      <c r="H86" s="265">
        <v>13597.168</v>
      </c>
      <c r="I86" s="266">
        <v>7756.0240000000003</v>
      </c>
      <c r="J86" s="110"/>
      <c r="K86" s="260" t="s">
        <v>131</v>
      </c>
      <c r="L86" s="261">
        <v>1013.798</v>
      </c>
      <c r="M86" s="262">
        <v>4374.2579999999998</v>
      </c>
      <c r="N86" s="261">
        <v>1567.11</v>
      </c>
      <c r="O86" s="263" t="s">
        <v>76</v>
      </c>
      <c r="P86" s="264">
        <v>1384.6110000000001</v>
      </c>
      <c r="Q86" s="265">
        <v>5897.1419999999998</v>
      </c>
      <c r="R86" s="266">
        <v>1496.972</v>
      </c>
    </row>
    <row r="87" spans="2:18" ht="15.75" x14ac:dyDescent="0.25">
      <c r="B87" s="260" t="s">
        <v>220</v>
      </c>
      <c r="C87" s="261">
        <v>1699.4860000000001</v>
      </c>
      <c r="D87" s="262">
        <v>7305.1909999999998</v>
      </c>
      <c r="E87" s="261">
        <v>1946</v>
      </c>
      <c r="F87" s="263" t="s">
        <v>220</v>
      </c>
      <c r="G87" s="264">
        <v>2323.5639999999999</v>
      </c>
      <c r="H87" s="265">
        <v>9883.5849999999991</v>
      </c>
      <c r="I87" s="266">
        <v>2660</v>
      </c>
      <c r="J87" s="110"/>
      <c r="K87" s="260" t="s">
        <v>125</v>
      </c>
      <c r="L87" s="261">
        <v>709.36599999999999</v>
      </c>
      <c r="M87" s="262">
        <v>3062.511</v>
      </c>
      <c r="N87" s="261">
        <v>1395.33</v>
      </c>
      <c r="O87" s="263" t="s">
        <v>131</v>
      </c>
      <c r="P87" s="264">
        <v>1317.075</v>
      </c>
      <c r="Q87" s="265">
        <v>5605.0330000000004</v>
      </c>
      <c r="R87" s="266">
        <v>2009.038</v>
      </c>
    </row>
    <row r="88" spans="2:18" ht="15.75" x14ac:dyDescent="0.25">
      <c r="B88" s="260" t="s">
        <v>127</v>
      </c>
      <c r="C88" s="261">
        <v>1463.355</v>
      </c>
      <c r="D88" s="262">
        <v>6298.8090000000002</v>
      </c>
      <c r="E88" s="261">
        <v>1008.378</v>
      </c>
      <c r="F88" s="263" t="s">
        <v>127</v>
      </c>
      <c r="G88" s="264">
        <v>2219.9169999999999</v>
      </c>
      <c r="H88" s="265">
        <v>9456.9619999999995</v>
      </c>
      <c r="I88" s="266">
        <v>1377.3140000000001</v>
      </c>
      <c r="J88" s="110"/>
      <c r="K88" s="260" t="s">
        <v>76</v>
      </c>
      <c r="L88" s="261">
        <v>617.78</v>
      </c>
      <c r="M88" s="262">
        <v>2654.43</v>
      </c>
      <c r="N88" s="261">
        <v>413.35700000000003</v>
      </c>
      <c r="O88" s="263" t="s">
        <v>133</v>
      </c>
      <c r="P88" s="264">
        <v>1084.777</v>
      </c>
      <c r="Q88" s="265">
        <v>4618.97</v>
      </c>
      <c r="R88" s="266">
        <v>223.62200000000001</v>
      </c>
    </row>
    <row r="89" spans="2:18" ht="15.75" x14ac:dyDescent="0.25">
      <c r="B89" s="260" t="s">
        <v>133</v>
      </c>
      <c r="C89" s="261">
        <v>1429.896</v>
      </c>
      <c r="D89" s="262">
        <v>6146.5379999999996</v>
      </c>
      <c r="E89" s="261">
        <v>457.02600000000001</v>
      </c>
      <c r="F89" s="263" t="s">
        <v>206</v>
      </c>
      <c r="G89" s="264">
        <v>1898.6780000000001</v>
      </c>
      <c r="H89" s="265">
        <v>8088.6779999999999</v>
      </c>
      <c r="I89" s="266">
        <v>2200</v>
      </c>
      <c r="J89" s="110"/>
      <c r="K89" s="260" t="s">
        <v>133</v>
      </c>
      <c r="L89" s="261">
        <v>578.41700000000003</v>
      </c>
      <c r="M89" s="262">
        <v>2490.1010000000001</v>
      </c>
      <c r="N89" s="261">
        <v>58.997</v>
      </c>
      <c r="O89" s="263" t="s">
        <v>128</v>
      </c>
      <c r="P89" s="264">
        <v>1065.76</v>
      </c>
      <c r="Q89" s="265">
        <v>4535.973</v>
      </c>
      <c r="R89" s="266">
        <v>8789.4689999999991</v>
      </c>
    </row>
    <row r="90" spans="2:18" ht="15.75" x14ac:dyDescent="0.25">
      <c r="B90" s="260" t="s">
        <v>145</v>
      </c>
      <c r="C90" s="261">
        <v>1341.519</v>
      </c>
      <c r="D90" s="262">
        <v>5774.5950000000003</v>
      </c>
      <c r="E90" s="261">
        <v>385.98099999999999</v>
      </c>
      <c r="F90" s="263" t="s">
        <v>76</v>
      </c>
      <c r="G90" s="264">
        <v>1760.645</v>
      </c>
      <c r="H90" s="265">
        <v>7502.9390000000003</v>
      </c>
      <c r="I90" s="266">
        <v>1312.5509999999999</v>
      </c>
      <c r="J90" s="110"/>
      <c r="K90" s="260" t="s">
        <v>143</v>
      </c>
      <c r="L90" s="261">
        <v>463.76400000000001</v>
      </c>
      <c r="M90" s="262">
        <v>1993.5840000000001</v>
      </c>
      <c r="N90" s="261">
        <v>221.13</v>
      </c>
      <c r="O90" s="263" t="s">
        <v>129</v>
      </c>
      <c r="P90" s="264">
        <v>527.31299999999999</v>
      </c>
      <c r="Q90" s="265">
        <v>2248.0720000000001</v>
      </c>
      <c r="R90" s="266">
        <v>1100.2629999999999</v>
      </c>
    </row>
    <row r="91" spans="2:18" ht="15.75" x14ac:dyDescent="0.25">
      <c r="B91" s="260" t="s">
        <v>125</v>
      </c>
      <c r="C91" s="261">
        <v>1255.799</v>
      </c>
      <c r="D91" s="262">
        <v>5402.4120000000003</v>
      </c>
      <c r="E91" s="261">
        <v>1086.316</v>
      </c>
      <c r="F91" s="263" t="s">
        <v>125</v>
      </c>
      <c r="G91" s="264">
        <v>1584.982</v>
      </c>
      <c r="H91" s="265">
        <v>6746.741</v>
      </c>
      <c r="I91" s="266">
        <v>1370.826</v>
      </c>
      <c r="J91" s="110"/>
      <c r="K91" s="260" t="s">
        <v>138</v>
      </c>
      <c r="L91" s="261">
        <v>444.63299999999998</v>
      </c>
      <c r="M91" s="262">
        <v>1913.758</v>
      </c>
      <c r="N91" s="261">
        <v>152.41499999999999</v>
      </c>
      <c r="O91" s="263" t="s">
        <v>136</v>
      </c>
      <c r="P91" s="264">
        <v>470.983</v>
      </c>
      <c r="Q91" s="265">
        <v>2006.838</v>
      </c>
      <c r="R91" s="266">
        <v>534.22400000000005</v>
      </c>
    </row>
    <row r="92" spans="2:18" ht="15.75" x14ac:dyDescent="0.25">
      <c r="B92" s="260" t="s">
        <v>221</v>
      </c>
      <c r="C92" s="261">
        <v>1111.2070000000001</v>
      </c>
      <c r="D92" s="262">
        <v>4766.9570000000003</v>
      </c>
      <c r="E92" s="261">
        <v>1207.5</v>
      </c>
      <c r="F92" s="263" t="s">
        <v>145</v>
      </c>
      <c r="G92" s="264">
        <v>1235.134</v>
      </c>
      <c r="H92" s="265">
        <v>5260.4449999999997</v>
      </c>
      <c r="I92" s="266">
        <v>423.37</v>
      </c>
      <c r="J92" s="110"/>
      <c r="K92" s="260" t="s">
        <v>222</v>
      </c>
      <c r="L92" s="261">
        <v>312.34699999999998</v>
      </c>
      <c r="M92" s="262">
        <v>1349.8920000000001</v>
      </c>
      <c r="N92" s="261">
        <v>460</v>
      </c>
      <c r="O92" s="263" t="s">
        <v>126</v>
      </c>
      <c r="P92" s="264">
        <v>454.14600000000002</v>
      </c>
      <c r="Q92" s="265">
        <v>1936.7270000000001</v>
      </c>
      <c r="R92" s="266">
        <v>232.8</v>
      </c>
    </row>
    <row r="93" spans="2:18" ht="15.75" x14ac:dyDescent="0.25">
      <c r="B93" s="260" t="s">
        <v>76</v>
      </c>
      <c r="C93" s="261">
        <v>1097.125</v>
      </c>
      <c r="D93" s="262">
        <v>4717.2470000000003</v>
      </c>
      <c r="E93" s="261">
        <v>1022.072</v>
      </c>
      <c r="F93" s="263" t="s">
        <v>228</v>
      </c>
      <c r="G93" s="264">
        <v>1214.837</v>
      </c>
      <c r="H93" s="265">
        <v>5164.7879999999996</v>
      </c>
      <c r="I93" s="266">
        <v>1252.5999999999999</v>
      </c>
      <c r="J93" s="110"/>
      <c r="K93" s="260" t="s">
        <v>135</v>
      </c>
      <c r="L93" s="261">
        <v>182.33500000000001</v>
      </c>
      <c r="M93" s="262">
        <v>781.84299999999996</v>
      </c>
      <c r="N93" s="261">
        <v>285.52999999999997</v>
      </c>
      <c r="O93" s="263" t="s">
        <v>143</v>
      </c>
      <c r="P93" s="264">
        <v>388.55399999999997</v>
      </c>
      <c r="Q93" s="265">
        <v>1653.452</v>
      </c>
      <c r="R93" s="266">
        <v>188.44200000000001</v>
      </c>
    </row>
    <row r="94" spans="2:18" ht="15.75" x14ac:dyDescent="0.25">
      <c r="B94" s="260" t="s">
        <v>187</v>
      </c>
      <c r="C94" s="261">
        <v>925.71900000000005</v>
      </c>
      <c r="D94" s="262">
        <v>3987.8119999999999</v>
      </c>
      <c r="E94" s="261">
        <v>1084</v>
      </c>
      <c r="F94" s="263" t="s">
        <v>221</v>
      </c>
      <c r="G94" s="264">
        <v>1144.135</v>
      </c>
      <c r="H94" s="265">
        <v>4873.7139999999999</v>
      </c>
      <c r="I94" s="266">
        <v>1160.5</v>
      </c>
      <c r="J94" s="110"/>
      <c r="K94" s="260" t="s">
        <v>129</v>
      </c>
      <c r="L94" s="261">
        <v>178.102</v>
      </c>
      <c r="M94" s="262">
        <v>770.48900000000003</v>
      </c>
      <c r="N94" s="261">
        <v>195.82499999999999</v>
      </c>
      <c r="O94" s="263" t="s">
        <v>79</v>
      </c>
      <c r="P94" s="264">
        <v>349.74700000000001</v>
      </c>
      <c r="Q94" s="265">
        <v>1490.595</v>
      </c>
      <c r="R94" s="266">
        <v>1075.04</v>
      </c>
    </row>
    <row r="95" spans="2:18" ht="15.75" x14ac:dyDescent="0.25">
      <c r="B95" s="260" t="s">
        <v>261</v>
      </c>
      <c r="C95" s="261">
        <v>923.01199999999994</v>
      </c>
      <c r="D95" s="262">
        <v>3969.67</v>
      </c>
      <c r="E95" s="261">
        <v>1036</v>
      </c>
      <c r="F95" s="263" t="s">
        <v>288</v>
      </c>
      <c r="G95" s="264">
        <v>1102.713</v>
      </c>
      <c r="H95" s="265">
        <v>4695.1530000000002</v>
      </c>
      <c r="I95" s="266">
        <v>1407</v>
      </c>
      <c r="J95" s="110"/>
      <c r="K95" s="260" t="s">
        <v>136</v>
      </c>
      <c r="L95" s="261">
        <v>143.036</v>
      </c>
      <c r="M95" s="262">
        <v>617.17399999999998</v>
      </c>
      <c r="N95" s="261">
        <v>100.265</v>
      </c>
      <c r="O95" s="263" t="s">
        <v>222</v>
      </c>
      <c r="P95" s="264">
        <v>153.554</v>
      </c>
      <c r="Q95" s="265">
        <v>655.27099999999996</v>
      </c>
      <c r="R95" s="266">
        <v>201.15</v>
      </c>
    </row>
    <row r="96" spans="2:18" ht="15.75" x14ac:dyDescent="0.25">
      <c r="B96" s="260" t="s">
        <v>180</v>
      </c>
      <c r="C96" s="261">
        <v>749.54300000000001</v>
      </c>
      <c r="D96" s="262">
        <v>3232.62</v>
      </c>
      <c r="E96" s="261">
        <v>1004</v>
      </c>
      <c r="F96" s="263" t="s">
        <v>261</v>
      </c>
      <c r="G96" s="264">
        <v>852.81299999999999</v>
      </c>
      <c r="H96" s="265">
        <v>3630.2130000000002</v>
      </c>
      <c r="I96" s="266">
        <v>885</v>
      </c>
      <c r="J96" s="110"/>
      <c r="K96" s="260" t="s">
        <v>147</v>
      </c>
      <c r="L96" s="261">
        <v>131.70099999999999</v>
      </c>
      <c r="M96" s="262">
        <v>565.34</v>
      </c>
      <c r="N96" s="261">
        <v>127</v>
      </c>
      <c r="O96" s="263" t="s">
        <v>138</v>
      </c>
      <c r="P96" s="264">
        <v>142.57900000000001</v>
      </c>
      <c r="Q96" s="265">
        <v>607.654</v>
      </c>
      <c r="R96" s="266">
        <v>45.106999999999999</v>
      </c>
    </row>
    <row r="97" spans="2:18" ht="15.75" x14ac:dyDescent="0.25">
      <c r="B97" s="260" t="s">
        <v>138</v>
      </c>
      <c r="C97" s="261">
        <v>719.12300000000005</v>
      </c>
      <c r="D97" s="262">
        <v>3094.0459999999998</v>
      </c>
      <c r="E97" s="261">
        <v>539.298</v>
      </c>
      <c r="F97" s="263" t="s">
        <v>180</v>
      </c>
      <c r="G97" s="264">
        <v>663.83799999999997</v>
      </c>
      <c r="H97" s="265">
        <v>2826.395</v>
      </c>
      <c r="I97" s="266">
        <v>1076</v>
      </c>
      <c r="J97" s="110"/>
      <c r="K97" s="260" t="s">
        <v>126</v>
      </c>
      <c r="L97" s="261">
        <v>130.226</v>
      </c>
      <c r="M97" s="262">
        <v>562.322</v>
      </c>
      <c r="N97" s="261">
        <v>57.215000000000003</v>
      </c>
      <c r="O97" s="263" t="s">
        <v>198</v>
      </c>
      <c r="P97" s="264">
        <v>134.649</v>
      </c>
      <c r="Q97" s="265">
        <v>572.94100000000003</v>
      </c>
      <c r="R97" s="266">
        <v>160</v>
      </c>
    </row>
    <row r="98" spans="2:18" ht="16.5" thickBot="1" x14ac:dyDescent="0.3">
      <c r="B98" s="267" t="s">
        <v>134</v>
      </c>
      <c r="C98" s="268">
        <v>665.46199999999999</v>
      </c>
      <c r="D98" s="269">
        <v>2867.6439999999998</v>
      </c>
      <c r="E98" s="268">
        <v>803.63900000000001</v>
      </c>
      <c r="F98" s="270" t="s">
        <v>135</v>
      </c>
      <c r="G98" s="271">
        <v>659.11</v>
      </c>
      <c r="H98" s="272">
        <v>2807.145</v>
      </c>
      <c r="I98" s="273">
        <v>922.96900000000005</v>
      </c>
      <c r="J98" s="110"/>
      <c r="K98" s="267" t="s">
        <v>145</v>
      </c>
      <c r="L98" s="268">
        <v>102.19</v>
      </c>
      <c r="M98" s="269">
        <v>437.84899999999999</v>
      </c>
      <c r="N98" s="268">
        <v>146.31100000000001</v>
      </c>
      <c r="O98" s="270" t="s">
        <v>130</v>
      </c>
      <c r="P98" s="271">
        <v>68.575999999999993</v>
      </c>
      <c r="Q98" s="272">
        <v>292.43400000000003</v>
      </c>
      <c r="R98" s="273">
        <v>18.5</v>
      </c>
    </row>
    <row r="101" spans="2:18" ht="16.5" x14ac:dyDescent="0.25">
      <c r="B101" s="105"/>
      <c r="C101" s="105"/>
      <c r="D101" s="105"/>
      <c r="E101" s="105"/>
      <c r="F101" s="105"/>
      <c r="G101" s="105"/>
      <c r="H101" s="105"/>
      <c r="I101" s="106"/>
      <c r="J101" s="106"/>
      <c r="K101" s="105"/>
      <c r="L101" s="105"/>
      <c r="M101" s="105"/>
      <c r="N101" s="105"/>
      <c r="O101" s="105"/>
      <c r="P101" s="105"/>
      <c r="Q101" s="105"/>
      <c r="R101" s="106"/>
    </row>
    <row r="102" spans="2:18" ht="16.5" x14ac:dyDescent="0.25">
      <c r="B102" s="105" t="s">
        <v>212</v>
      </c>
      <c r="C102" s="105"/>
      <c r="D102" s="105"/>
      <c r="E102" s="105"/>
      <c r="F102" s="105"/>
      <c r="G102" s="106"/>
      <c r="H102" s="106"/>
      <c r="I102" s="106"/>
      <c r="J102" s="106"/>
      <c r="K102" s="105" t="s">
        <v>213</v>
      </c>
      <c r="L102" s="105"/>
      <c r="M102" s="105"/>
      <c r="N102" s="105"/>
      <c r="O102" s="105"/>
      <c r="P102" s="106"/>
      <c r="R102" s="106"/>
    </row>
    <row r="103" spans="2:18" ht="17.25" thickBot="1" x14ac:dyDescent="0.3">
      <c r="B103" s="278" t="s">
        <v>207</v>
      </c>
      <c r="C103" s="105"/>
      <c r="D103" s="105"/>
      <c r="E103" s="105"/>
      <c r="F103" s="105"/>
      <c r="G103" s="106"/>
      <c r="H103" s="106"/>
      <c r="I103" s="106"/>
      <c r="J103" s="106"/>
      <c r="K103" s="278" t="s">
        <v>207</v>
      </c>
      <c r="L103" s="105"/>
      <c r="M103" s="105"/>
      <c r="N103" s="105"/>
      <c r="O103" s="105"/>
      <c r="P103" s="106"/>
      <c r="R103" s="106"/>
    </row>
    <row r="104" spans="2:18" ht="21" thickBot="1" x14ac:dyDescent="0.35">
      <c r="B104" s="107" t="s">
        <v>121</v>
      </c>
      <c r="C104" s="108"/>
      <c r="D104" s="108"/>
      <c r="E104" s="108"/>
      <c r="F104" s="108"/>
      <c r="G104" s="108"/>
      <c r="H104" s="108"/>
      <c r="I104" s="109"/>
      <c r="J104" s="110"/>
      <c r="K104" s="107" t="s">
        <v>122</v>
      </c>
      <c r="L104" s="108"/>
      <c r="M104" s="108"/>
      <c r="N104" s="108"/>
      <c r="O104" s="108"/>
      <c r="P104" s="108"/>
      <c r="Q104" s="108"/>
      <c r="R104" s="109"/>
    </row>
    <row r="105" spans="2:18" ht="19.5" thickBot="1" x14ac:dyDescent="0.35">
      <c r="B105" s="274" t="s">
        <v>298</v>
      </c>
      <c r="C105" s="275"/>
      <c r="D105" s="276"/>
      <c r="E105" s="277"/>
      <c r="F105" s="274" t="s">
        <v>299</v>
      </c>
      <c r="G105" s="275"/>
      <c r="H105" s="276"/>
      <c r="I105" s="277"/>
      <c r="J105" s="110"/>
      <c r="K105" s="274" t="s">
        <v>298</v>
      </c>
      <c r="L105" s="275"/>
      <c r="M105" s="276"/>
      <c r="N105" s="277"/>
      <c r="O105" s="274" t="s">
        <v>299</v>
      </c>
      <c r="P105" s="275"/>
      <c r="Q105" s="276"/>
      <c r="R105" s="277"/>
    </row>
    <row r="106" spans="2:18" ht="29.25" thickBot="1" x14ac:dyDescent="0.25">
      <c r="B106" s="111" t="s">
        <v>123</v>
      </c>
      <c r="C106" s="112" t="s">
        <v>100</v>
      </c>
      <c r="D106" s="113" t="s">
        <v>150</v>
      </c>
      <c r="E106" s="114" t="s">
        <v>124</v>
      </c>
      <c r="F106" s="111" t="s">
        <v>123</v>
      </c>
      <c r="G106" s="112" t="s">
        <v>100</v>
      </c>
      <c r="H106" s="113" t="s">
        <v>150</v>
      </c>
      <c r="I106" s="114" t="s">
        <v>124</v>
      </c>
      <c r="J106" s="110"/>
      <c r="K106" s="111" t="s">
        <v>123</v>
      </c>
      <c r="L106" s="112" t="s">
        <v>100</v>
      </c>
      <c r="M106" s="113" t="s">
        <v>150</v>
      </c>
      <c r="N106" s="114" t="s">
        <v>124</v>
      </c>
      <c r="O106" s="111" t="s">
        <v>123</v>
      </c>
      <c r="P106" s="112" t="s">
        <v>100</v>
      </c>
      <c r="Q106" s="113" t="s">
        <v>150</v>
      </c>
      <c r="R106" s="114" t="s">
        <v>124</v>
      </c>
    </row>
    <row r="107" spans="2:18" ht="16.5" thickBot="1" x14ac:dyDescent="0.3">
      <c r="B107" s="246" t="s">
        <v>114</v>
      </c>
      <c r="C107" s="247">
        <v>67800.125</v>
      </c>
      <c r="D107" s="248">
        <v>291715.25300000003</v>
      </c>
      <c r="E107" s="249">
        <v>15835.788</v>
      </c>
      <c r="F107" s="250" t="s">
        <v>114</v>
      </c>
      <c r="G107" s="251">
        <v>63401.375</v>
      </c>
      <c r="H107" s="252">
        <v>270054.27299999999</v>
      </c>
      <c r="I107" s="249">
        <v>17412.120999999999</v>
      </c>
      <c r="J107" s="110"/>
      <c r="K107" s="246" t="s">
        <v>114</v>
      </c>
      <c r="L107" s="247">
        <v>25373.363000000001</v>
      </c>
      <c r="M107" s="248">
        <v>109089.88800000001</v>
      </c>
      <c r="N107" s="249">
        <v>4825.5129999999999</v>
      </c>
      <c r="O107" s="250" t="s">
        <v>114</v>
      </c>
      <c r="P107" s="251">
        <v>16581.506000000001</v>
      </c>
      <c r="Q107" s="252">
        <v>70640.383000000002</v>
      </c>
      <c r="R107" s="249">
        <v>3633.1640000000002</v>
      </c>
    </row>
    <row r="108" spans="2:18" ht="15.75" x14ac:dyDescent="0.25">
      <c r="B108" s="253" t="s">
        <v>129</v>
      </c>
      <c r="C108" s="254">
        <v>12329.698</v>
      </c>
      <c r="D108" s="255">
        <v>53041.055999999997</v>
      </c>
      <c r="E108" s="254">
        <v>2934.53</v>
      </c>
      <c r="F108" s="256" t="s">
        <v>129</v>
      </c>
      <c r="G108" s="257">
        <v>8806.3389999999999</v>
      </c>
      <c r="H108" s="258">
        <v>37544.497000000003</v>
      </c>
      <c r="I108" s="259">
        <v>2549.4070000000002</v>
      </c>
      <c r="J108" s="110"/>
      <c r="K108" s="253" t="s">
        <v>266</v>
      </c>
      <c r="L108" s="254">
        <v>10519.200999999999</v>
      </c>
      <c r="M108" s="255">
        <v>45159.082999999999</v>
      </c>
      <c r="N108" s="254">
        <v>1918.77</v>
      </c>
      <c r="O108" s="256" t="s">
        <v>77</v>
      </c>
      <c r="P108" s="257">
        <v>5149.9309999999996</v>
      </c>
      <c r="Q108" s="258">
        <v>21932.974999999999</v>
      </c>
      <c r="R108" s="259">
        <v>1101.2470000000001</v>
      </c>
    </row>
    <row r="109" spans="2:18" ht="15.75" x14ac:dyDescent="0.25">
      <c r="B109" s="260" t="s">
        <v>266</v>
      </c>
      <c r="C109" s="261">
        <v>11513.169</v>
      </c>
      <c r="D109" s="262">
        <v>49473.733999999997</v>
      </c>
      <c r="E109" s="261">
        <v>2682.8809999999999</v>
      </c>
      <c r="F109" s="263" t="s">
        <v>266</v>
      </c>
      <c r="G109" s="264">
        <v>7470.5940000000001</v>
      </c>
      <c r="H109" s="265">
        <v>31806.106</v>
      </c>
      <c r="I109" s="266">
        <v>2155.1860000000001</v>
      </c>
      <c r="J109" s="110"/>
      <c r="K109" s="260" t="s">
        <v>77</v>
      </c>
      <c r="L109" s="261">
        <v>6279.2659999999996</v>
      </c>
      <c r="M109" s="262">
        <v>27013.362000000001</v>
      </c>
      <c r="N109" s="261">
        <v>1124.223</v>
      </c>
      <c r="O109" s="263" t="s">
        <v>136</v>
      </c>
      <c r="P109" s="264">
        <v>3588.732</v>
      </c>
      <c r="Q109" s="265">
        <v>15291.65</v>
      </c>
      <c r="R109" s="266">
        <v>690.25900000000001</v>
      </c>
    </row>
    <row r="110" spans="2:18" ht="15.75" x14ac:dyDescent="0.25">
      <c r="B110" s="260" t="s">
        <v>77</v>
      </c>
      <c r="C110" s="261">
        <v>7915.9030000000002</v>
      </c>
      <c r="D110" s="262">
        <v>34088.343000000001</v>
      </c>
      <c r="E110" s="261">
        <v>1967.3340000000001</v>
      </c>
      <c r="F110" s="263" t="s">
        <v>138</v>
      </c>
      <c r="G110" s="264">
        <v>6673.3469999999998</v>
      </c>
      <c r="H110" s="265">
        <v>28429.912</v>
      </c>
      <c r="I110" s="266">
        <v>1855.1969999999999</v>
      </c>
      <c r="J110" s="110"/>
      <c r="K110" s="260" t="s">
        <v>136</v>
      </c>
      <c r="L110" s="261">
        <v>1413.4010000000001</v>
      </c>
      <c r="M110" s="262">
        <v>6084.0159999999996</v>
      </c>
      <c r="N110" s="261">
        <v>290.53899999999999</v>
      </c>
      <c r="O110" s="263" t="s">
        <v>126</v>
      </c>
      <c r="P110" s="264">
        <v>1519.9839999999999</v>
      </c>
      <c r="Q110" s="265">
        <v>6480.393</v>
      </c>
      <c r="R110" s="266">
        <v>320.68700000000001</v>
      </c>
    </row>
    <row r="111" spans="2:18" ht="15.75" x14ac:dyDescent="0.25">
      <c r="B111" s="260" t="s">
        <v>138</v>
      </c>
      <c r="C111" s="261">
        <v>6972.9179999999997</v>
      </c>
      <c r="D111" s="262">
        <v>29994.563999999998</v>
      </c>
      <c r="E111" s="261">
        <v>1619.7840000000001</v>
      </c>
      <c r="F111" s="263" t="s">
        <v>198</v>
      </c>
      <c r="G111" s="264">
        <v>6116.9629999999997</v>
      </c>
      <c r="H111" s="265">
        <v>26054.324000000001</v>
      </c>
      <c r="I111" s="266">
        <v>1726.2460000000001</v>
      </c>
      <c r="J111" s="110"/>
      <c r="K111" s="260" t="s">
        <v>126</v>
      </c>
      <c r="L111" s="261">
        <v>1230.2449999999999</v>
      </c>
      <c r="M111" s="262">
        <v>5284.9059999999999</v>
      </c>
      <c r="N111" s="261">
        <v>318.25</v>
      </c>
      <c r="O111" s="263" t="s">
        <v>135</v>
      </c>
      <c r="P111" s="264">
        <v>1340.211</v>
      </c>
      <c r="Q111" s="265">
        <v>5710.4340000000002</v>
      </c>
      <c r="R111" s="266">
        <v>290.56700000000001</v>
      </c>
    </row>
    <row r="112" spans="2:18" ht="15.75" x14ac:dyDescent="0.25">
      <c r="B112" s="260" t="s">
        <v>79</v>
      </c>
      <c r="C112" s="261">
        <v>5043.8990000000003</v>
      </c>
      <c r="D112" s="262">
        <v>21706.662</v>
      </c>
      <c r="E112" s="261">
        <v>1191.335</v>
      </c>
      <c r="F112" s="263" t="s">
        <v>79</v>
      </c>
      <c r="G112" s="264">
        <v>4805.0739999999996</v>
      </c>
      <c r="H112" s="265">
        <v>20486.704000000002</v>
      </c>
      <c r="I112" s="266">
        <v>1327.2080000000001</v>
      </c>
      <c r="J112" s="110"/>
      <c r="K112" s="260" t="s">
        <v>131</v>
      </c>
      <c r="L112" s="261">
        <v>1196.098</v>
      </c>
      <c r="M112" s="262">
        <v>5174.0190000000002</v>
      </c>
      <c r="N112" s="261">
        <v>204.47300000000001</v>
      </c>
      <c r="O112" s="263" t="s">
        <v>266</v>
      </c>
      <c r="P112" s="264">
        <v>1338.329</v>
      </c>
      <c r="Q112" s="265">
        <v>5707.0079999999998</v>
      </c>
      <c r="R112" s="266">
        <v>405.06599999999997</v>
      </c>
    </row>
    <row r="113" spans="2:18" ht="15.75" x14ac:dyDescent="0.25">
      <c r="B113" s="260" t="s">
        <v>128</v>
      </c>
      <c r="C113" s="261">
        <v>4467.5889999999999</v>
      </c>
      <c r="D113" s="262">
        <v>19220.672999999999</v>
      </c>
      <c r="E113" s="261">
        <v>1035.1759999999999</v>
      </c>
      <c r="F113" s="263" t="s">
        <v>128</v>
      </c>
      <c r="G113" s="264">
        <v>3835.0459999999998</v>
      </c>
      <c r="H113" s="265">
        <v>16342.276</v>
      </c>
      <c r="I113" s="266">
        <v>1020.696</v>
      </c>
      <c r="J113" s="110"/>
      <c r="K113" s="260" t="s">
        <v>137</v>
      </c>
      <c r="L113" s="261">
        <v>1155.635</v>
      </c>
      <c r="M113" s="262">
        <v>4972.7479999999996</v>
      </c>
      <c r="N113" s="261">
        <v>257.09500000000003</v>
      </c>
      <c r="O113" s="263" t="s">
        <v>131</v>
      </c>
      <c r="P113" s="264">
        <v>848.71299999999997</v>
      </c>
      <c r="Q113" s="265">
        <v>3617.337</v>
      </c>
      <c r="R113" s="266">
        <v>208.00700000000001</v>
      </c>
    </row>
    <row r="114" spans="2:18" ht="15.75" x14ac:dyDescent="0.25">
      <c r="B114" s="260" t="s">
        <v>76</v>
      </c>
      <c r="C114" s="261">
        <v>4435.4939999999997</v>
      </c>
      <c r="D114" s="262">
        <v>19074.876</v>
      </c>
      <c r="E114" s="261">
        <v>1044.5540000000001</v>
      </c>
      <c r="F114" s="263" t="s">
        <v>77</v>
      </c>
      <c r="G114" s="264">
        <v>2525.5320000000002</v>
      </c>
      <c r="H114" s="265">
        <v>10748.96</v>
      </c>
      <c r="I114" s="266">
        <v>673.73900000000003</v>
      </c>
      <c r="J114" s="110"/>
      <c r="K114" s="260" t="s">
        <v>135</v>
      </c>
      <c r="L114" s="261">
        <v>943.15599999999995</v>
      </c>
      <c r="M114" s="262">
        <v>4061.701</v>
      </c>
      <c r="N114" s="261">
        <v>189.93199999999999</v>
      </c>
      <c r="O114" s="263" t="s">
        <v>125</v>
      </c>
      <c r="P114" s="264">
        <v>624.52700000000004</v>
      </c>
      <c r="Q114" s="265">
        <v>2654.4050000000002</v>
      </c>
      <c r="R114" s="266">
        <v>126.699</v>
      </c>
    </row>
    <row r="115" spans="2:18" ht="15.75" x14ac:dyDescent="0.25">
      <c r="B115" s="260" t="s">
        <v>147</v>
      </c>
      <c r="C115" s="261">
        <v>2047.8430000000001</v>
      </c>
      <c r="D115" s="262">
        <v>8823.3649999999998</v>
      </c>
      <c r="E115" s="261">
        <v>460.18400000000003</v>
      </c>
      <c r="F115" s="263" t="s">
        <v>281</v>
      </c>
      <c r="G115" s="264">
        <v>2436.2719999999999</v>
      </c>
      <c r="H115" s="265">
        <v>10365.986000000001</v>
      </c>
      <c r="I115" s="266">
        <v>723.37</v>
      </c>
      <c r="J115" s="110"/>
      <c r="K115" s="260" t="s">
        <v>130</v>
      </c>
      <c r="L115" s="261">
        <v>656.08600000000001</v>
      </c>
      <c r="M115" s="262">
        <v>2819.9810000000002</v>
      </c>
      <c r="N115" s="261">
        <v>86.43</v>
      </c>
      <c r="O115" s="263" t="s">
        <v>76</v>
      </c>
      <c r="P115" s="264">
        <v>606.92899999999997</v>
      </c>
      <c r="Q115" s="265">
        <v>2588.12</v>
      </c>
      <c r="R115" s="266">
        <v>125.04300000000001</v>
      </c>
    </row>
    <row r="116" spans="2:18" ht="15.75" x14ac:dyDescent="0.25">
      <c r="B116" s="260" t="s">
        <v>125</v>
      </c>
      <c r="C116" s="261">
        <v>1872.4649999999999</v>
      </c>
      <c r="D116" s="262">
        <v>8053.85</v>
      </c>
      <c r="E116" s="261">
        <v>404.262</v>
      </c>
      <c r="F116" s="263" t="s">
        <v>147</v>
      </c>
      <c r="G116" s="264">
        <v>2181.1590000000001</v>
      </c>
      <c r="H116" s="265">
        <v>9286.6440000000002</v>
      </c>
      <c r="I116" s="266">
        <v>571.50900000000001</v>
      </c>
      <c r="J116" s="110"/>
      <c r="K116" s="260" t="s">
        <v>198</v>
      </c>
      <c r="L116" s="261">
        <v>524.41600000000005</v>
      </c>
      <c r="M116" s="262">
        <v>2259.0459999999998</v>
      </c>
      <c r="N116" s="261">
        <v>140</v>
      </c>
      <c r="O116" s="263" t="s">
        <v>137</v>
      </c>
      <c r="P116" s="264">
        <v>599.37400000000002</v>
      </c>
      <c r="Q116" s="265">
        <v>2551.0030000000002</v>
      </c>
      <c r="R116" s="266">
        <v>143.35499999999999</v>
      </c>
    </row>
    <row r="117" spans="2:18" ht="15.75" x14ac:dyDescent="0.25">
      <c r="B117" s="260" t="s">
        <v>131</v>
      </c>
      <c r="C117" s="261">
        <v>1801.6790000000001</v>
      </c>
      <c r="D117" s="262">
        <v>7788.375</v>
      </c>
      <c r="E117" s="261">
        <v>437.87799999999999</v>
      </c>
      <c r="F117" s="263" t="s">
        <v>76</v>
      </c>
      <c r="G117" s="264">
        <v>2145.0540000000001</v>
      </c>
      <c r="H117" s="265">
        <v>9116.7900000000009</v>
      </c>
      <c r="I117" s="266">
        <v>637.02499999999998</v>
      </c>
      <c r="J117" s="110"/>
      <c r="K117" s="260" t="s">
        <v>76</v>
      </c>
      <c r="L117" s="261">
        <v>452.82100000000003</v>
      </c>
      <c r="M117" s="262">
        <v>1950.932</v>
      </c>
      <c r="N117" s="261">
        <v>81.063999999999993</v>
      </c>
      <c r="O117" s="263" t="s">
        <v>128</v>
      </c>
      <c r="P117" s="264">
        <v>351.00400000000002</v>
      </c>
      <c r="Q117" s="265">
        <v>1493.902</v>
      </c>
      <c r="R117" s="266">
        <v>85.334999999999994</v>
      </c>
    </row>
    <row r="118" spans="2:18" ht="15.75" x14ac:dyDescent="0.25">
      <c r="B118" s="260" t="s">
        <v>136</v>
      </c>
      <c r="C118" s="261">
        <v>1746.1130000000001</v>
      </c>
      <c r="D118" s="262">
        <v>7506.4489999999996</v>
      </c>
      <c r="E118" s="261">
        <v>384.315</v>
      </c>
      <c r="F118" s="263" t="s">
        <v>131</v>
      </c>
      <c r="G118" s="264">
        <v>1994.924</v>
      </c>
      <c r="H118" s="265">
        <v>8490.4089999999997</v>
      </c>
      <c r="I118" s="266">
        <v>558.61099999999999</v>
      </c>
      <c r="J118" s="110"/>
      <c r="K118" s="260" t="s">
        <v>145</v>
      </c>
      <c r="L118" s="261">
        <v>339.274</v>
      </c>
      <c r="M118" s="262">
        <v>1459.6</v>
      </c>
      <c r="N118" s="261">
        <v>67.900000000000006</v>
      </c>
      <c r="O118" s="263" t="s">
        <v>130</v>
      </c>
      <c r="P118" s="264">
        <v>339.31599999999997</v>
      </c>
      <c r="Q118" s="265">
        <v>1444.8810000000001</v>
      </c>
      <c r="R118" s="266">
        <v>65.62</v>
      </c>
    </row>
    <row r="119" spans="2:18" ht="15.75" x14ac:dyDescent="0.25">
      <c r="B119" s="260" t="s">
        <v>133</v>
      </c>
      <c r="C119" s="261">
        <v>1529.4069999999999</v>
      </c>
      <c r="D119" s="262">
        <v>6574.0510000000004</v>
      </c>
      <c r="E119" s="261">
        <v>333.48399999999998</v>
      </c>
      <c r="F119" s="263" t="s">
        <v>132</v>
      </c>
      <c r="G119" s="264">
        <v>1626.0719999999999</v>
      </c>
      <c r="H119" s="265">
        <v>6934.2209999999995</v>
      </c>
      <c r="I119" s="266">
        <v>352.8</v>
      </c>
      <c r="J119" s="110"/>
      <c r="K119" s="260" t="s">
        <v>125</v>
      </c>
      <c r="L119" s="261">
        <v>188.34899999999999</v>
      </c>
      <c r="M119" s="262">
        <v>811.73699999999997</v>
      </c>
      <c r="N119" s="261">
        <v>42.472000000000001</v>
      </c>
      <c r="O119" s="263" t="s">
        <v>147</v>
      </c>
      <c r="P119" s="264">
        <v>103.886</v>
      </c>
      <c r="Q119" s="265">
        <v>441.16699999999997</v>
      </c>
      <c r="R119" s="266">
        <v>32.305999999999997</v>
      </c>
    </row>
    <row r="120" spans="2:18" ht="15.75" x14ac:dyDescent="0.25">
      <c r="B120" s="260" t="s">
        <v>182</v>
      </c>
      <c r="C120" s="261">
        <v>1254.27</v>
      </c>
      <c r="D120" s="262">
        <v>5409.2659999999996</v>
      </c>
      <c r="E120" s="261">
        <v>273</v>
      </c>
      <c r="F120" s="263" t="s">
        <v>136</v>
      </c>
      <c r="G120" s="264">
        <v>1500.1030000000001</v>
      </c>
      <c r="H120" s="265">
        <v>6391.348</v>
      </c>
      <c r="I120" s="266">
        <v>316.66899999999998</v>
      </c>
      <c r="J120" s="110"/>
      <c r="K120" s="260" t="s">
        <v>128</v>
      </c>
      <c r="L120" s="261">
        <v>181.852</v>
      </c>
      <c r="M120" s="262">
        <v>779.17399999999998</v>
      </c>
      <c r="N120" s="261">
        <v>43.231000000000002</v>
      </c>
      <c r="O120" s="263" t="s">
        <v>145</v>
      </c>
      <c r="P120" s="264">
        <v>81.906000000000006</v>
      </c>
      <c r="Q120" s="265">
        <v>349.279</v>
      </c>
      <c r="R120" s="266">
        <v>20.824999999999999</v>
      </c>
    </row>
    <row r="121" spans="2:18" ht="15.75" x14ac:dyDescent="0.25">
      <c r="B121" s="260" t="s">
        <v>186</v>
      </c>
      <c r="C121" s="261">
        <v>1004.655</v>
      </c>
      <c r="D121" s="262">
        <v>4326.2929999999997</v>
      </c>
      <c r="E121" s="261">
        <v>213.32</v>
      </c>
      <c r="F121" s="263" t="s">
        <v>182</v>
      </c>
      <c r="G121" s="264">
        <v>1320.7539999999999</v>
      </c>
      <c r="H121" s="265">
        <v>5629.0730000000003</v>
      </c>
      <c r="I121" s="266">
        <v>335.97500000000002</v>
      </c>
      <c r="J121" s="110"/>
      <c r="K121" s="260" t="s">
        <v>129</v>
      </c>
      <c r="L121" s="261">
        <v>176.37</v>
      </c>
      <c r="M121" s="262">
        <v>755.67499999999995</v>
      </c>
      <c r="N121" s="261">
        <v>42.576000000000001</v>
      </c>
      <c r="O121" s="263" t="s">
        <v>79</v>
      </c>
      <c r="P121" s="264">
        <v>64.183999999999997</v>
      </c>
      <c r="Q121" s="265">
        <v>273.44</v>
      </c>
      <c r="R121" s="266">
        <v>12.951000000000001</v>
      </c>
    </row>
    <row r="122" spans="2:18" ht="15.75" x14ac:dyDescent="0.25">
      <c r="B122" s="260" t="s">
        <v>134</v>
      </c>
      <c r="C122" s="261">
        <v>834.59799999999996</v>
      </c>
      <c r="D122" s="262">
        <v>3595.6860000000001</v>
      </c>
      <c r="E122" s="261">
        <v>200.18600000000001</v>
      </c>
      <c r="F122" s="263" t="s">
        <v>280</v>
      </c>
      <c r="G122" s="264">
        <v>1147.42</v>
      </c>
      <c r="H122" s="265">
        <v>4887.085</v>
      </c>
      <c r="I122" s="266">
        <v>317.005</v>
      </c>
      <c r="J122" s="110"/>
      <c r="K122" s="260" t="s">
        <v>79</v>
      </c>
      <c r="L122" s="261">
        <v>61.813000000000002</v>
      </c>
      <c r="M122" s="262">
        <v>266.57499999999999</v>
      </c>
      <c r="N122" s="261">
        <v>8.91</v>
      </c>
      <c r="O122" s="263" t="s">
        <v>186</v>
      </c>
      <c r="P122" s="264">
        <v>22.920999999999999</v>
      </c>
      <c r="Q122" s="265">
        <v>97.745000000000005</v>
      </c>
      <c r="R122" s="266">
        <v>4.6509999999999998</v>
      </c>
    </row>
    <row r="123" spans="2:18" ht="16.5" thickBot="1" x14ac:dyDescent="0.3">
      <c r="B123" s="267" t="s">
        <v>229</v>
      </c>
      <c r="C123" s="268">
        <v>804.58900000000006</v>
      </c>
      <c r="D123" s="269">
        <v>3448.4560000000001</v>
      </c>
      <c r="E123" s="268">
        <v>170.9</v>
      </c>
      <c r="F123" s="270" t="s">
        <v>302</v>
      </c>
      <c r="G123" s="271">
        <v>1084.5250000000001</v>
      </c>
      <c r="H123" s="272">
        <v>4611.2240000000002</v>
      </c>
      <c r="I123" s="273">
        <v>305.89999999999998</v>
      </c>
      <c r="J123" s="110"/>
      <c r="K123" s="267" t="s">
        <v>147</v>
      </c>
      <c r="L123" s="268">
        <v>54.847999999999999</v>
      </c>
      <c r="M123" s="269">
        <v>235.03399999999999</v>
      </c>
      <c r="N123" s="268">
        <v>9.5679999999999996</v>
      </c>
      <c r="O123" s="270" t="s">
        <v>129</v>
      </c>
      <c r="P123" s="271">
        <v>1.546</v>
      </c>
      <c r="Q123" s="272">
        <v>6.59</v>
      </c>
      <c r="R123" s="273">
        <v>0.54600000000000004</v>
      </c>
    </row>
    <row r="127" spans="2:18" ht="16.5" x14ac:dyDescent="0.25">
      <c r="B127" s="105"/>
      <c r="C127" s="105"/>
      <c r="D127" s="105"/>
      <c r="E127" s="105"/>
      <c r="F127" s="105"/>
      <c r="G127" s="105"/>
      <c r="H127" s="105"/>
      <c r="I127" s="106"/>
      <c r="J127" s="106"/>
      <c r="K127" s="105"/>
      <c r="L127" s="105"/>
      <c r="M127" s="105"/>
      <c r="N127" s="105"/>
      <c r="O127" s="105"/>
      <c r="P127" s="115"/>
      <c r="Q127" s="115"/>
      <c r="R127" s="110"/>
    </row>
    <row r="128" spans="2:18" ht="16.5" x14ac:dyDescent="0.25">
      <c r="B128" s="105" t="s">
        <v>214</v>
      </c>
      <c r="C128" s="105"/>
      <c r="D128" s="105"/>
      <c r="E128" s="105"/>
      <c r="F128" s="105"/>
      <c r="G128" s="105"/>
      <c r="H128" s="105"/>
      <c r="I128" s="106"/>
      <c r="J128" s="106"/>
      <c r="K128" s="105" t="s">
        <v>215</v>
      </c>
      <c r="L128" s="105"/>
      <c r="M128" s="105"/>
      <c r="N128" s="105"/>
      <c r="O128" s="105"/>
      <c r="P128" s="115"/>
      <c r="Q128" s="115"/>
      <c r="R128" s="110"/>
    </row>
    <row r="129" spans="2:31" ht="17.25" thickBot="1" x14ac:dyDescent="0.3">
      <c r="B129" s="278" t="s">
        <v>207</v>
      </c>
      <c r="C129" s="105"/>
      <c r="D129" s="105"/>
      <c r="E129" s="105"/>
      <c r="F129" s="110"/>
      <c r="G129" s="110"/>
      <c r="H129" s="110"/>
      <c r="I129" s="110"/>
      <c r="J129" s="110"/>
      <c r="K129" s="278" t="s">
        <v>207</v>
      </c>
      <c r="L129" s="105"/>
      <c r="M129" s="105"/>
      <c r="N129" s="105"/>
      <c r="O129" s="110"/>
      <c r="P129" s="110"/>
      <c r="Q129" s="110"/>
      <c r="R129" s="110"/>
    </row>
    <row r="130" spans="2:31" ht="21" thickBot="1" x14ac:dyDescent="0.35">
      <c r="B130" s="107" t="s">
        <v>121</v>
      </c>
      <c r="C130" s="108"/>
      <c r="D130" s="108"/>
      <c r="E130" s="108"/>
      <c r="F130" s="108"/>
      <c r="G130" s="108"/>
      <c r="H130" s="108"/>
      <c r="I130" s="109"/>
      <c r="J130" s="110"/>
      <c r="K130" s="107" t="s">
        <v>122</v>
      </c>
      <c r="L130" s="108"/>
      <c r="M130" s="108"/>
      <c r="N130" s="108"/>
      <c r="O130" s="108"/>
      <c r="P130" s="108"/>
      <c r="Q130" s="108"/>
      <c r="R130" s="109"/>
    </row>
    <row r="131" spans="2:31" ht="19.5" thickBot="1" x14ac:dyDescent="0.35">
      <c r="B131" s="274" t="s">
        <v>298</v>
      </c>
      <c r="C131" s="275"/>
      <c r="D131" s="276"/>
      <c r="E131" s="277"/>
      <c r="F131" s="274" t="s">
        <v>299</v>
      </c>
      <c r="G131" s="275"/>
      <c r="H131" s="276"/>
      <c r="I131" s="277"/>
      <c r="J131" s="110"/>
      <c r="K131" s="274" t="s">
        <v>298</v>
      </c>
      <c r="L131" s="275"/>
      <c r="M131" s="276"/>
      <c r="N131" s="277"/>
      <c r="O131" s="274" t="s">
        <v>299</v>
      </c>
      <c r="P131" s="275"/>
      <c r="Q131" s="276"/>
      <c r="R131" s="277"/>
    </row>
    <row r="132" spans="2:31" ht="29.25" thickBot="1" x14ac:dyDescent="0.25">
      <c r="B132" s="111" t="s">
        <v>123</v>
      </c>
      <c r="C132" s="112" t="s">
        <v>100</v>
      </c>
      <c r="D132" s="113" t="s">
        <v>150</v>
      </c>
      <c r="E132" s="114" t="s">
        <v>124</v>
      </c>
      <c r="F132" s="111" t="s">
        <v>123</v>
      </c>
      <c r="G132" s="112" t="s">
        <v>100</v>
      </c>
      <c r="H132" s="113" t="s">
        <v>150</v>
      </c>
      <c r="I132" s="114" t="s">
        <v>124</v>
      </c>
      <c r="J132" s="110"/>
      <c r="K132" s="111" t="s">
        <v>123</v>
      </c>
      <c r="L132" s="112" t="s">
        <v>100</v>
      </c>
      <c r="M132" s="113" t="s">
        <v>150</v>
      </c>
      <c r="N132" s="114" t="s">
        <v>124</v>
      </c>
      <c r="O132" s="111" t="s">
        <v>123</v>
      </c>
      <c r="P132" s="112" t="s">
        <v>100</v>
      </c>
      <c r="Q132" s="113" t="s">
        <v>150</v>
      </c>
      <c r="R132" s="114" t="s">
        <v>124</v>
      </c>
    </row>
    <row r="133" spans="2:31" ht="16.5" thickBot="1" x14ac:dyDescent="0.3">
      <c r="B133" s="246" t="s">
        <v>114</v>
      </c>
      <c r="C133" s="247">
        <v>196025.329</v>
      </c>
      <c r="D133" s="248">
        <v>843588.25899999996</v>
      </c>
      <c r="E133" s="249">
        <v>64436.167999999998</v>
      </c>
      <c r="F133" s="250" t="s">
        <v>114</v>
      </c>
      <c r="G133" s="251">
        <v>205737.54</v>
      </c>
      <c r="H133" s="252">
        <v>876167.16500000004</v>
      </c>
      <c r="I133" s="249">
        <v>63380.87</v>
      </c>
      <c r="J133" s="110"/>
      <c r="K133" s="246" t="s">
        <v>114</v>
      </c>
      <c r="L133" s="247">
        <v>92653.202000000005</v>
      </c>
      <c r="M133" s="248">
        <v>398699.92300000001</v>
      </c>
      <c r="N133" s="249">
        <v>25792.885999999999</v>
      </c>
      <c r="O133" s="250" t="s">
        <v>114</v>
      </c>
      <c r="P133" s="251">
        <v>102871.59</v>
      </c>
      <c r="Q133" s="252">
        <v>438129.69300000003</v>
      </c>
      <c r="R133" s="249">
        <v>26361.329000000002</v>
      </c>
    </row>
    <row r="134" spans="2:31" ht="15.75" x14ac:dyDescent="0.25">
      <c r="B134" s="253" t="s">
        <v>77</v>
      </c>
      <c r="C134" s="254">
        <v>28245.947</v>
      </c>
      <c r="D134" s="255">
        <v>121569.51700000001</v>
      </c>
      <c r="E134" s="254">
        <v>11170.492</v>
      </c>
      <c r="F134" s="256" t="s">
        <v>77</v>
      </c>
      <c r="G134" s="257">
        <v>24408.897000000001</v>
      </c>
      <c r="H134" s="258">
        <v>103921.967</v>
      </c>
      <c r="I134" s="259">
        <v>9549.8989999999994</v>
      </c>
      <c r="J134" s="110"/>
      <c r="K134" s="253" t="s">
        <v>77</v>
      </c>
      <c r="L134" s="254">
        <v>37561.088000000003</v>
      </c>
      <c r="M134" s="255">
        <v>161651.967</v>
      </c>
      <c r="N134" s="254">
        <v>11527.374</v>
      </c>
      <c r="O134" s="256" t="s">
        <v>77</v>
      </c>
      <c r="P134" s="257">
        <v>39803.591999999997</v>
      </c>
      <c r="Q134" s="258">
        <v>169509.94399999999</v>
      </c>
      <c r="R134" s="259">
        <v>11667.695</v>
      </c>
    </row>
    <row r="135" spans="2:31" ht="15.75" x14ac:dyDescent="0.25">
      <c r="B135" s="260" t="s">
        <v>129</v>
      </c>
      <c r="C135" s="261">
        <v>24654.194</v>
      </c>
      <c r="D135" s="262">
        <v>106060.781</v>
      </c>
      <c r="E135" s="261">
        <v>7597.43</v>
      </c>
      <c r="F135" s="263" t="s">
        <v>129</v>
      </c>
      <c r="G135" s="264">
        <v>23508.560000000001</v>
      </c>
      <c r="H135" s="265">
        <v>100122.497</v>
      </c>
      <c r="I135" s="266">
        <v>6861.4719999999998</v>
      </c>
      <c r="J135" s="110"/>
      <c r="K135" s="260" t="s">
        <v>266</v>
      </c>
      <c r="L135" s="261">
        <v>14436.887000000001</v>
      </c>
      <c r="M135" s="262">
        <v>62082.228000000003</v>
      </c>
      <c r="N135" s="261">
        <v>4548.634</v>
      </c>
      <c r="O135" s="263" t="s">
        <v>266</v>
      </c>
      <c r="P135" s="264">
        <v>13904.612999999999</v>
      </c>
      <c r="Q135" s="265">
        <v>59206.285000000003</v>
      </c>
      <c r="R135" s="266">
        <v>3807.837</v>
      </c>
    </row>
    <row r="136" spans="2:31" ht="15.75" x14ac:dyDescent="0.25">
      <c r="B136" s="260" t="s">
        <v>125</v>
      </c>
      <c r="C136" s="261">
        <v>17173.780999999999</v>
      </c>
      <c r="D136" s="262">
        <v>73947.451000000001</v>
      </c>
      <c r="E136" s="261">
        <v>5160.1589999999997</v>
      </c>
      <c r="F136" s="263" t="s">
        <v>198</v>
      </c>
      <c r="G136" s="264">
        <v>18343.009999999998</v>
      </c>
      <c r="H136" s="265">
        <v>78126.096000000005</v>
      </c>
      <c r="I136" s="266">
        <v>4940.4309999999996</v>
      </c>
      <c r="J136" s="110"/>
      <c r="K136" s="260" t="s">
        <v>125</v>
      </c>
      <c r="L136" s="261">
        <v>10490.694</v>
      </c>
      <c r="M136" s="262">
        <v>45165.506999999998</v>
      </c>
      <c r="N136" s="261">
        <v>1884.4290000000001</v>
      </c>
      <c r="O136" s="263" t="s">
        <v>125</v>
      </c>
      <c r="P136" s="264">
        <v>12253.061</v>
      </c>
      <c r="Q136" s="265">
        <v>52184.091</v>
      </c>
      <c r="R136" s="266">
        <v>1924.2829999999999</v>
      </c>
    </row>
    <row r="137" spans="2:31" ht="15.75" x14ac:dyDescent="0.25">
      <c r="B137" s="260" t="s">
        <v>136</v>
      </c>
      <c r="C137" s="261">
        <v>12614.027</v>
      </c>
      <c r="D137" s="262">
        <v>54304.548999999999</v>
      </c>
      <c r="E137" s="261">
        <v>3839.54</v>
      </c>
      <c r="F137" s="263" t="s">
        <v>125</v>
      </c>
      <c r="G137" s="264">
        <v>13429.644</v>
      </c>
      <c r="H137" s="265">
        <v>57192.396000000001</v>
      </c>
      <c r="I137" s="266">
        <v>3559.3780000000002</v>
      </c>
      <c r="J137" s="110"/>
      <c r="K137" s="260" t="s">
        <v>76</v>
      </c>
      <c r="L137" s="261">
        <v>6776.3890000000001</v>
      </c>
      <c r="M137" s="262">
        <v>29170.756000000001</v>
      </c>
      <c r="N137" s="261">
        <v>1897.944</v>
      </c>
      <c r="O137" s="263" t="s">
        <v>129</v>
      </c>
      <c r="P137" s="264">
        <v>6716.3209999999999</v>
      </c>
      <c r="Q137" s="265">
        <v>28601.405999999999</v>
      </c>
      <c r="R137" s="266">
        <v>1723.6379999999999</v>
      </c>
    </row>
    <row r="138" spans="2:31" ht="15.75" x14ac:dyDescent="0.25">
      <c r="B138" s="260" t="s">
        <v>79</v>
      </c>
      <c r="C138" s="261">
        <v>11572.808000000001</v>
      </c>
      <c r="D138" s="262">
        <v>49812.883000000002</v>
      </c>
      <c r="E138" s="261">
        <v>3820.9090000000001</v>
      </c>
      <c r="F138" s="263" t="s">
        <v>136</v>
      </c>
      <c r="G138" s="264">
        <v>13110.77</v>
      </c>
      <c r="H138" s="265">
        <v>55852.498</v>
      </c>
      <c r="I138" s="266">
        <v>4150.6570000000002</v>
      </c>
      <c r="J138" s="110"/>
      <c r="K138" s="260" t="s">
        <v>135</v>
      </c>
      <c r="L138" s="261">
        <v>5580.893</v>
      </c>
      <c r="M138" s="262">
        <v>24007.543000000001</v>
      </c>
      <c r="N138" s="261">
        <v>1681.5070000000001</v>
      </c>
      <c r="O138" s="263" t="s">
        <v>76</v>
      </c>
      <c r="P138" s="264">
        <v>6124.2879999999996</v>
      </c>
      <c r="Q138" s="265">
        <v>26080.02</v>
      </c>
      <c r="R138" s="266">
        <v>1460.4829999999999</v>
      </c>
    </row>
    <row r="139" spans="2:31" ht="15.75" x14ac:dyDescent="0.25">
      <c r="B139" s="260" t="s">
        <v>132</v>
      </c>
      <c r="C139" s="261">
        <v>9563.3080000000009</v>
      </c>
      <c r="D139" s="262">
        <v>41151.165000000001</v>
      </c>
      <c r="E139" s="261">
        <v>2753.4059999999999</v>
      </c>
      <c r="F139" s="263" t="s">
        <v>79</v>
      </c>
      <c r="G139" s="264">
        <v>12774.858</v>
      </c>
      <c r="H139" s="265">
        <v>54390.36</v>
      </c>
      <c r="I139" s="266">
        <v>3802.8449999999998</v>
      </c>
      <c r="J139" s="110"/>
      <c r="K139" s="260" t="s">
        <v>129</v>
      </c>
      <c r="L139" s="261">
        <v>5463.5249999999996</v>
      </c>
      <c r="M139" s="262">
        <v>23500.131000000001</v>
      </c>
      <c r="N139" s="261">
        <v>1439.3340000000001</v>
      </c>
      <c r="O139" s="263" t="s">
        <v>135</v>
      </c>
      <c r="P139" s="264">
        <v>5701.66</v>
      </c>
      <c r="Q139" s="265">
        <v>24281.359</v>
      </c>
      <c r="R139" s="266">
        <v>1669.0609999999999</v>
      </c>
    </row>
    <row r="140" spans="2:31" ht="15.75" x14ac:dyDescent="0.25">
      <c r="B140" s="260" t="s">
        <v>138</v>
      </c>
      <c r="C140" s="261">
        <v>8609.5460000000003</v>
      </c>
      <c r="D140" s="262">
        <v>37044.106</v>
      </c>
      <c r="E140" s="261">
        <v>3661.9070000000002</v>
      </c>
      <c r="F140" s="263" t="s">
        <v>132</v>
      </c>
      <c r="G140" s="264">
        <v>10370.884</v>
      </c>
      <c r="H140" s="265">
        <v>44185.273000000001</v>
      </c>
      <c r="I140" s="266">
        <v>3132.335</v>
      </c>
      <c r="J140" s="110"/>
      <c r="K140" s="260" t="s">
        <v>127</v>
      </c>
      <c r="L140" s="261">
        <v>1868.1780000000001</v>
      </c>
      <c r="M140" s="262">
        <v>8029.6809999999996</v>
      </c>
      <c r="N140" s="261">
        <v>299.75</v>
      </c>
      <c r="O140" s="263" t="s">
        <v>136</v>
      </c>
      <c r="P140" s="264">
        <v>3354.7159999999999</v>
      </c>
      <c r="Q140" s="265">
        <v>14309.775</v>
      </c>
      <c r="R140" s="266">
        <v>829.92399999999998</v>
      </c>
    </row>
    <row r="141" spans="2:31" ht="15.75" x14ac:dyDescent="0.25">
      <c r="B141" s="260" t="s">
        <v>133</v>
      </c>
      <c r="C141" s="261">
        <v>8437.4410000000007</v>
      </c>
      <c r="D141" s="262">
        <v>36316.514000000003</v>
      </c>
      <c r="E141" s="261">
        <v>2833.2820000000002</v>
      </c>
      <c r="F141" s="263" t="s">
        <v>138</v>
      </c>
      <c r="G141" s="264">
        <v>10197.094999999999</v>
      </c>
      <c r="H141" s="265">
        <v>43424.012999999999</v>
      </c>
      <c r="I141" s="266">
        <v>3811.0369999999998</v>
      </c>
      <c r="J141" s="110"/>
      <c r="K141" s="260" t="s">
        <v>156</v>
      </c>
      <c r="L141" s="261">
        <v>1766.518</v>
      </c>
      <c r="M141" s="262">
        <v>7600.6509999999998</v>
      </c>
      <c r="N141" s="261">
        <v>312.47500000000002</v>
      </c>
      <c r="O141" s="263" t="s">
        <v>156</v>
      </c>
      <c r="P141" s="264">
        <v>2778.7809999999999</v>
      </c>
      <c r="Q141" s="265">
        <v>11837.766</v>
      </c>
      <c r="R141" s="266">
        <v>493.49099999999999</v>
      </c>
      <c r="AE141" s="78">
        <v>0</v>
      </c>
    </row>
    <row r="142" spans="2:31" ht="15.75" x14ac:dyDescent="0.25">
      <c r="B142" s="260" t="s">
        <v>198</v>
      </c>
      <c r="C142" s="261">
        <v>6969.4920000000002</v>
      </c>
      <c r="D142" s="262">
        <v>30008.512999999999</v>
      </c>
      <c r="E142" s="261">
        <v>1911.4770000000001</v>
      </c>
      <c r="F142" s="263" t="s">
        <v>127</v>
      </c>
      <c r="G142" s="264">
        <v>7268.0169999999998</v>
      </c>
      <c r="H142" s="265">
        <v>30951.49</v>
      </c>
      <c r="I142" s="266">
        <v>2138.0070000000001</v>
      </c>
      <c r="J142" s="110"/>
      <c r="K142" s="260" t="s">
        <v>136</v>
      </c>
      <c r="L142" s="261">
        <v>1716.8889999999999</v>
      </c>
      <c r="M142" s="262">
        <v>7394.5590000000002</v>
      </c>
      <c r="N142" s="261">
        <v>369.66699999999997</v>
      </c>
      <c r="O142" s="263" t="s">
        <v>127</v>
      </c>
      <c r="P142" s="264">
        <v>1991.4570000000001</v>
      </c>
      <c r="Q142" s="265">
        <v>8481.6180000000004</v>
      </c>
      <c r="R142" s="266">
        <v>243.017</v>
      </c>
    </row>
    <row r="143" spans="2:31" ht="15.75" x14ac:dyDescent="0.25">
      <c r="B143" s="260" t="s">
        <v>128</v>
      </c>
      <c r="C143" s="261">
        <v>6693.6189999999997</v>
      </c>
      <c r="D143" s="262">
        <v>28804.329000000002</v>
      </c>
      <c r="E143" s="261">
        <v>2332.7919999999999</v>
      </c>
      <c r="F143" s="263" t="s">
        <v>133</v>
      </c>
      <c r="G143" s="264">
        <v>7230.9279999999999</v>
      </c>
      <c r="H143" s="265">
        <v>30792.188999999998</v>
      </c>
      <c r="I143" s="266">
        <v>2112.0390000000002</v>
      </c>
      <c r="J143" s="110"/>
      <c r="K143" s="260" t="s">
        <v>128</v>
      </c>
      <c r="L143" s="261">
        <v>1275.04</v>
      </c>
      <c r="M143" s="262">
        <v>5489.2870000000003</v>
      </c>
      <c r="N143" s="261">
        <v>206.494</v>
      </c>
      <c r="O143" s="263" t="s">
        <v>128</v>
      </c>
      <c r="P143" s="264">
        <v>1571.903</v>
      </c>
      <c r="Q143" s="265">
        <v>6696.308</v>
      </c>
      <c r="R143" s="266">
        <v>240.35</v>
      </c>
    </row>
    <row r="144" spans="2:31" ht="15.75" x14ac:dyDescent="0.25">
      <c r="B144" s="260" t="s">
        <v>266</v>
      </c>
      <c r="C144" s="261">
        <v>3998.8159999999998</v>
      </c>
      <c r="D144" s="262">
        <v>17196.59</v>
      </c>
      <c r="E144" s="261">
        <v>1282.1120000000001</v>
      </c>
      <c r="F144" s="263" t="s">
        <v>128</v>
      </c>
      <c r="G144" s="264">
        <v>5639.56</v>
      </c>
      <c r="H144" s="265">
        <v>24015.578000000001</v>
      </c>
      <c r="I144" s="266">
        <v>1814.6579999999999</v>
      </c>
      <c r="J144" s="110"/>
      <c r="K144" s="260" t="s">
        <v>178</v>
      </c>
      <c r="L144" s="261">
        <v>857.47500000000002</v>
      </c>
      <c r="M144" s="262">
        <v>3691.328</v>
      </c>
      <c r="N144" s="261">
        <v>262.44900000000001</v>
      </c>
      <c r="O144" s="263" t="s">
        <v>133</v>
      </c>
      <c r="P144" s="264">
        <v>1539.932</v>
      </c>
      <c r="Q144" s="265">
        <v>6562.3010000000004</v>
      </c>
      <c r="R144" s="266">
        <v>297.512</v>
      </c>
    </row>
    <row r="145" spans="2:18" ht="15.75" x14ac:dyDescent="0.25">
      <c r="B145" s="260" t="s">
        <v>139</v>
      </c>
      <c r="C145" s="261">
        <v>3997.826</v>
      </c>
      <c r="D145" s="262">
        <v>17196.937000000002</v>
      </c>
      <c r="E145" s="261">
        <v>1186.8920000000001</v>
      </c>
      <c r="F145" s="263" t="s">
        <v>135</v>
      </c>
      <c r="G145" s="264">
        <v>4535.5150000000003</v>
      </c>
      <c r="H145" s="265">
        <v>19320.827000000001</v>
      </c>
      <c r="I145" s="266">
        <v>1055.6790000000001</v>
      </c>
      <c r="J145" s="110"/>
      <c r="K145" s="260" t="s">
        <v>131</v>
      </c>
      <c r="L145" s="261">
        <v>802.33199999999999</v>
      </c>
      <c r="M145" s="262">
        <v>3451.8049999999998</v>
      </c>
      <c r="N145" s="261">
        <v>241.6</v>
      </c>
      <c r="O145" s="263" t="s">
        <v>131</v>
      </c>
      <c r="P145" s="264">
        <v>1112.6890000000001</v>
      </c>
      <c r="Q145" s="265">
        <v>4737.1019999999999</v>
      </c>
      <c r="R145" s="266">
        <v>333.44499999999999</v>
      </c>
    </row>
    <row r="146" spans="2:18" ht="15.75" x14ac:dyDescent="0.25">
      <c r="B146" s="260" t="s">
        <v>127</v>
      </c>
      <c r="C146" s="261">
        <v>3830.3910000000001</v>
      </c>
      <c r="D146" s="262">
        <v>16479.105</v>
      </c>
      <c r="E146" s="261">
        <v>1176.4860000000001</v>
      </c>
      <c r="F146" s="263" t="s">
        <v>190</v>
      </c>
      <c r="G146" s="264">
        <v>4414.3549999999996</v>
      </c>
      <c r="H146" s="265">
        <v>18789.21</v>
      </c>
      <c r="I146" s="266">
        <v>1214.5630000000001</v>
      </c>
      <c r="J146" s="110"/>
      <c r="K146" s="260" t="s">
        <v>130</v>
      </c>
      <c r="L146" s="261">
        <v>747.41700000000003</v>
      </c>
      <c r="M146" s="262">
        <v>3219.14</v>
      </c>
      <c r="N146" s="261">
        <v>334.30700000000002</v>
      </c>
      <c r="O146" s="263" t="s">
        <v>137</v>
      </c>
      <c r="P146" s="264">
        <v>878.75</v>
      </c>
      <c r="Q146" s="265">
        <v>3745.2820000000002</v>
      </c>
      <c r="R146" s="266">
        <v>286.64699999999999</v>
      </c>
    </row>
    <row r="147" spans="2:18" ht="15.75" x14ac:dyDescent="0.25">
      <c r="B147" s="260" t="s">
        <v>135</v>
      </c>
      <c r="C147" s="261">
        <v>3553.9760000000001</v>
      </c>
      <c r="D147" s="262">
        <v>15302.398999999999</v>
      </c>
      <c r="E147" s="261">
        <v>1169.08</v>
      </c>
      <c r="F147" s="263" t="s">
        <v>134</v>
      </c>
      <c r="G147" s="264">
        <v>3768.8139999999999</v>
      </c>
      <c r="H147" s="265">
        <v>16051.727999999999</v>
      </c>
      <c r="I147" s="266">
        <v>1159.4580000000001</v>
      </c>
      <c r="J147" s="110"/>
      <c r="K147" s="260" t="s">
        <v>79</v>
      </c>
      <c r="L147" s="261">
        <v>658.48099999999999</v>
      </c>
      <c r="M147" s="262">
        <v>2835.107</v>
      </c>
      <c r="N147" s="261">
        <v>213.05699999999999</v>
      </c>
      <c r="O147" s="263" t="s">
        <v>189</v>
      </c>
      <c r="P147" s="264">
        <v>855.86599999999999</v>
      </c>
      <c r="Q147" s="265">
        <v>3646.2220000000002</v>
      </c>
      <c r="R147" s="266">
        <v>116.395</v>
      </c>
    </row>
    <row r="148" spans="2:18" ht="15.75" x14ac:dyDescent="0.25">
      <c r="B148" s="260" t="s">
        <v>190</v>
      </c>
      <c r="C148" s="261">
        <v>3341.3209999999999</v>
      </c>
      <c r="D148" s="262">
        <v>14377.3</v>
      </c>
      <c r="E148" s="261">
        <v>966.23400000000004</v>
      </c>
      <c r="F148" s="263" t="s">
        <v>204</v>
      </c>
      <c r="G148" s="264">
        <v>3476.6669999999999</v>
      </c>
      <c r="H148" s="265">
        <v>14808.905000000001</v>
      </c>
      <c r="I148" s="266">
        <v>1126.646</v>
      </c>
      <c r="J148" s="110"/>
      <c r="K148" s="260" t="s">
        <v>133</v>
      </c>
      <c r="L148" s="261">
        <v>586.029</v>
      </c>
      <c r="M148" s="262">
        <v>2525.0300000000002</v>
      </c>
      <c r="N148" s="261">
        <v>106.262</v>
      </c>
      <c r="O148" s="263" t="s">
        <v>147</v>
      </c>
      <c r="P148" s="264">
        <v>683.53599999999994</v>
      </c>
      <c r="Q148" s="265">
        <v>2910.422</v>
      </c>
      <c r="R148" s="266">
        <v>210.10499999999999</v>
      </c>
    </row>
    <row r="149" spans="2:18" ht="16.5" thickBot="1" x14ac:dyDescent="0.3">
      <c r="B149" s="267" t="s">
        <v>134</v>
      </c>
      <c r="C149" s="268">
        <v>3229.1320000000001</v>
      </c>
      <c r="D149" s="269">
        <v>13893.433999999999</v>
      </c>
      <c r="E149" s="268">
        <v>1167.827</v>
      </c>
      <c r="F149" s="270" t="s">
        <v>147</v>
      </c>
      <c r="G149" s="271">
        <v>3338.3449999999998</v>
      </c>
      <c r="H149" s="272">
        <v>14214.386</v>
      </c>
      <c r="I149" s="273">
        <v>978.35500000000002</v>
      </c>
      <c r="J149" s="110"/>
      <c r="K149" s="267" t="s">
        <v>126</v>
      </c>
      <c r="L149" s="268">
        <v>520.72</v>
      </c>
      <c r="M149" s="269">
        <v>2239.5549999999998</v>
      </c>
      <c r="N149" s="268">
        <v>117.666</v>
      </c>
      <c r="O149" s="270" t="s">
        <v>178</v>
      </c>
      <c r="P149" s="271">
        <v>673.029</v>
      </c>
      <c r="Q149" s="272">
        <v>2871.4450000000002</v>
      </c>
      <c r="R149" s="273">
        <v>182.18</v>
      </c>
    </row>
    <row r="151" spans="2:18" ht="14.25" x14ac:dyDescent="0.2">
      <c r="B151" s="59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M33" sqref="M33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313</v>
      </c>
    </row>
    <row r="2" spans="3:19" ht="18.75" x14ac:dyDescent="0.3">
      <c r="C2" s="2" t="s">
        <v>23</v>
      </c>
      <c r="F2" s="2"/>
    </row>
    <row r="3" spans="3:19" ht="15.75" x14ac:dyDescent="0.25">
      <c r="C3" s="12" t="s">
        <v>15</v>
      </c>
      <c r="D3" s="1"/>
    </row>
    <row r="4" spans="3:19" ht="13.5" thickBot="1" x14ac:dyDescent="0.25">
      <c r="K4" s="36"/>
    </row>
    <row r="5" spans="3:19" ht="15" customHeight="1" thickBot="1" x14ac:dyDescent="0.25">
      <c r="C5" s="527" t="s">
        <v>0</v>
      </c>
      <c r="D5" s="530" t="s">
        <v>40</v>
      </c>
      <c r="E5" s="512" t="s">
        <v>1</v>
      </c>
      <c r="F5" s="513"/>
      <c r="G5" s="514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25">
      <c r="C6" s="528"/>
      <c r="D6" s="528"/>
      <c r="E6" s="515"/>
      <c r="F6" s="516"/>
      <c r="G6" s="517"/>
      <c r="H6" s="7" t="s">
        <v>10</v>
      </c>
      <c r="I6" s="4"/>
      <c r="J6" s="35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0.75" thickBot="1" x14ac:dyDescent="0.3">
      <c r="C7" s="528"/>
      <c r="D7" s="528"/>
      <c r="E7" s="34" t="s">
        <v>26</v>
      </c>
      <c r="F7" s="234"/>
      <c r="G7" s="85" t="s">
        <v>157</v>
      </c>
      <c r="H7" s="15" t="s">
        <v>26</v>
      </c>
      <c r="I7" s="449"/>
      <c r="J7" s="450" t="s">
        <v>157</v>
      </c>
      <c r="K7" s="15" t="s">
        <v>26</v>
      </c>
      <c r="L7" s="449"/>
      <c r="M7" s="451" t="s">
        <v>157</v>
      </c>
      <c r="N7" s="15" t="s">
        <v>26</v>
      </c>
      <c r="O7" s="449"/>
      <c r="P7" s="450" t="s">
        <v>157</v>
      </c>
      <c r="Q7" s="15" t="s">
        <v>26</v>
      </c>
      <c r="R7" s="449"/>
      <c r="S7" s="451" t="s">
        <v>157</v>
      </c>
    </row>
    <row r="8" spans="3:19" ht="15.75" customHeight="1" thickBot="1" x14ac:dyDescent="0.25">
      <c r="C8" s="529"/>
      <c r="D8" s="529"/>
      <c r="E8" s="483" t="s">
        <v>314</v>
      </c>
      <c r="F8" s="349" t="s">
        <v>308</v>
      </c>
      <c r="G8" s="381" t="s">
        <v>14</v>
      </c>
      <c r="H8" s="483" t="s">
        <v>314</v>
      </c>
      <c r="I8" s="349" t="s">
        <v>308</v>
      </c>
      <c r="J8" s="418" t="s">
        <v>14</v>
      </c>
      <c r="K8" s="505" t="s">
        <v>314</v>
      </c>
      <c r="L8" s="349" t="s">
        <v>308</v>
      </c>
      <c r="M8" s="381" t="s">
        <v>14</v>
      </c>
      <c r="N8" s="505" t="s">
        <v>314</v>
      </c>
      <c r="O8" s="349" t="s">
        <v>308</v>
      </c>
      <c r="P8" s="418" t="s">
        <v>14</v>
      </c>
      <c r="Q8" s="505" t="s">
        <v>314</v>
      </c>
      <c r="R8" s="349" t="s">
        <v>308</v>
      </c>
      <c r="S8" s="381" t="s">
        <v>14</v>
      </c>
    </row>
    <row r="9" spans="3:19" ht="24" customHeight="1" x14ac:dyDescent="0.2">
      <c r="C9" s="522" t="s">
        <v>38</v>
      </c>
      <c r="D9" s="444" t="s">
        <v>268</v>
      </c>
      <c r="E9" s="286">
        <v>1268.163</v>
      </c>
      <c r="F9" s="291">
        <v>1217.7929999999999</v>
      </c>
      <c r="G9" s="394">
        <v>4.1361709256006662</v>
      </c>
      <c r="H9" s="286">
        <v>1264.635</v>
      </c>
      <c r="I9" s="291">
        <v>1218.155</v>
      </c>
      <c r="J9" s="419">
        <v>3.8156063883495959</v>
      </c>
      <c r="K9" s="286">
        <v>1242.8579999999999</v>
      </c>
      <c r="L9" s="291">
        <v>1205.74</v>
      </c>
      <c r="M9" s="394">
        <v>3.0784414550400534</v>
      </c>
      <c r="N9" s="286">
        <v>1339.5360000000001</v>
      </c>
      <c r="O9" s="291">
        <v>1282.0740000000001</v>
      </c>
      <c r="P9" s="419">
        <v>4.4819565797294061</v>
      </c>
      <c r="Q9" s="286">
        <v>1285.55</v>
      </c>
      <c r="R9" s="291">
        <v>1210.2739999999999</v>
      </c>
      <c r="S9" s="394">
        <v>6.219748585857424</v>
      </c>
    </row>
    <row r="10" spans="3:19" ht="27" customHeight="1" x14ac:dyDescent="0.2">
      <c r="C10" s="523"/>
      <c r="D10" s="445" t="s">
        <v>269</v>
      </c>
      <c r="E10" s="287">
        <v>1501.15</v>
      </c>
      <c r="F10" s="292">
        <v>1498.886</v>
      </c>
      <c r="G10" s="387">
        <v>0.15104550979861869</v>
      </c>
      <c r="H10" s="287">
        <v>1476.0029999999999</v>
      </c>
      <c r="I10" s="292">
        <v>1468.2470000000001</v>
      </c>
      <c r="J10" s="420">
        <v>0.52824899352764609</v>
      </c>
      <c r="K10" s="287">
        <v>1603.7339999999999</v>
      </c>
      <c r="L10" s="292">
        <v>1541.482</v>
      </c>
      <c r="M10" s="387">
        <v>4.0384513085459286</v>
      </c>
      <c r="N10" s="287">
        <v>1657.92</v>
      </c>
      <c r="O10" s="292">
        <v>1683.5730000000001</v>
      </c>
      <c r="P10" s="420">
        <v>-1.5237236520186543</v>
      </c>
      <c r="Q10" s="287">
        <v>1477.5260000000001</v>
      </c>
      <c r="R10" s="292">
        <v>1499.43</v>
      </c>
      <c r="S10" s="387">
        <v>-1.4608217789426645</v>
      </c>
    </row>
    <row r="11" spans="3:19" ht="30" customHeight="1" thickBot="1" x14ac:dyDescent="0.25">
      <c r="C11" s="158" t="s">
        <v>270</v>
      </c>
      <c r="D11" s="446" t="s">
        <v>268</v>
      </c>
      <c r="E11" s="288" t="s">
        <v>27</v>
      </c>
      <c r="F11" s="295" t="s">
        <v>27</v>
      </c>
      <c r="G11" s="388" t="s">
        <v>27</v>
      </c>
      <c r="H11" s="288" t="s">
        <v>27</v>
      </c>
      <c r="I11" s="295" t="s">
        <v>27</v>
      </c>
      <c r="J11" s="421" t="s">
        <v>27</v>
      </c>
      <c r="K11" s="288" t="s">
        <v>27</v>
      </c>
      <c r="L11" s="295" t="s">
        <v>27</v>
      </c>
      <c r="M11" s="388" t="s">
        <v>27</v>
      </c>
      <c r="N11" s="288" t="s">
        <v>27</v>
      </c>
      <c r="O11" s="295" t="s">
        <v>27</v>
      </c>
      <c r="P11" s="421" t="s">
        <v>27</v>
      </c>
      <c r="Q11" s="288" t="s">
        <v>27</v>
      </c>
      <c r="R11" s="295" t="s">
        <v>27</v>
      </c>
      <c r="S11" s="388" t="s">
        <v>27</v>
      </c>
    </row>
    <row r="12" spans="3:19" ht="24.75" customHeight="1" thickBot="1" x14ac:dyDescent="0.25">
      <c r="C12" s="159" t="s">
        <v>39</v>
      </c>
      <c r="D12" s="447" t="s">
        <v>24</v>
      </c>
      <c r="E12" s="426">
        <v>1433.9576625702812</v>
      </c>
      <c r="F12" s="427">
        <v>1383.8263793838291</v>
      </c>
      <c r="G12" s="428">
        <v>3.6226569989779924</v>
      </c>
      <c r="H12" s="426">
        <v>1412.7810980663878</v>
      </c>
      <c r="I12" s="427">
        <v>1358.4479685068879</v>
      </c>
      <c r="J12" s="429">
        <v>3.9996474520271166</v>
      </c>
      <c r="K12" s="426">
        <v>1541.5699300071226</v>
      </c>
      <c r="L12" s="427">
        <v>1481.5667977082803</v>
      </c>
      <c r="M12" s="428">
        <v>4.0499781981923739</v>
      </c>
      <c r="N12" s="426">
        <v>1611.1373004712971</v>
      </c>
      <c r="O12" s="427">
        <v>1602.2226711365497</v>
      </c>
      <c r="P12" s="429">
        <v>0.55639141146490556</v>
      </c>
      <c r="Q12" s="426">
        <v>1402.9203614305793</v>
      </c>
      <c r="R12" s="427">
        <v>1335.9108651036643</v>
      </c>
      <c r="S12" s="428">
        <v>5.0160155199961807</v>
      </c>
    </row>
    <row r="13" spans="3:19" ht="20.25" customHeight="1" x14ac:dyDescent="0.2">
      <c r="C13" s="522" t="s">
        <v>28</v>
      </c>
      <c r="D13" s="448" t="s">
        <v>29</v>
      </c>
      <c r="E13" s="286">
        <v>1196.9090000000001</v>
      </c>
      <c r="F13" s="291">
        <v>1192.9190000000001</v>
      </c>
      <c r="G13" s="394">
        <v>0.33447367340112855</v>
      </c>
      <c r="H13" s="286">
        <v>1214.192</v>
      </c>
      <c r="I13" s="291">
        <v>1249.5139999999999</v>
      </c>
      <c r="J13" s="419">
        <v>-2.8268590828113882</v>
      </c>
      <c r="K13" s="286">
        <v>1268.652</v>
      </c>
      <c r="L13" s="291">
        <v>1204.6679999999999</v>
      </c>
      <c r="M13" s="394">
        <v>5.3113388917112561</v>
      </c>
      <c r="N13" s="286" t="s">
        <v>92</v>
      </c>
      <c r="O13" s="291" t="s">
        <v>92</v>
      </c>
      <c r="P13" s="419" t="s">
        <v>203</v>
      </c>
      <c r="Q13" s="286" t="s">
        <v>92</v>
      </c>
      <c r="R13" s="291" t="s">
        <v>92</v>
      </c>
      <c r="S13" s="394" t="s">
        <v>203</v>
      </c>
    </row>
    <row r="14" spans="3:19" ht="20.25" customHeight="1" thickBot="1" x14ac:dyDescent="0.25">
      <c r="C14" s="523"/>
      <c r="D14" s="443" t="s">
        <v>30</v>
      </c>
      <c r="E14" s="288">
        <v>879.14400000000001</v>
      </c>
      <c r="F14" s="295">
        <v>870.14300000000003</v>
      </c>
      <c r="G14" s="388">
        <v>1.0344276745316547</v>
      </c>
      <c r="H14" s="288">
        <v>866.4</v>
      </c>
      <c r="I14" s="295">
        <v>894.3</v>
      </c>
      <c r="J14" s="421">
        <v>-3.1197584703119734</v>
      </c>
      <c r="K14" s="288">
        <v>887.226</v>
      </c>
      <c r="L14" s="295">
        <v>839.55700000000002</v>
      </c>
      <c r="M14" s="388">
        <v>5.6778753556935362</v>
      </c>
      <c r="N14" s="288">
        <v>887.88300000000004</v>
      </c>
      <c r="O14" s="295">
        <v>859.73800000000006</v>
      </c>
      <c r="P14" s="421">
        <v>3.2736717465088176</v>
      </c>
      <c r="Q14" s="288">
        <v>885.04499999999996</v>
      </c>
      <c r="R14" s="295">
        <v>908.45799999999997</v>
      </c>
      <c r="S14" s="388">
        <v>-2.5772242635322726</v>
      </c>
    </row>
    <row r="15" spans="3:19" ht="20.25" customHeight="1" thickBot="1" x14ac:dyDescent="0.25">
      <c r="C15" s="524"/>
      <c r="D15" s="159" t="s">
        <v>24</v>
      </c>
      <c r="E15" s="426">
        <v>918.4870503248676</v>
      </c>
      <c r="F15" s="427">
        <v>925.77011498448849</v>
      </c>
      <c r="G15" s="428">
        <v>-0.78670336639057747</v>
      </c>
      <c r="H15" s="426">
        <v>918.21065694571917</v>
      </c>
      <c r="I15" s="427">
        <v>957.51870656762856</v>
      </c>
      <c r="J15" s="429">
        <v>-4.1051991310765166</v>
      </c>
      <c r="K15" s="426">
        <v>902.1290302584398</v>
      </c>
      <c r="L15" s="427">
        <v>852.66095755631272</v>
      </c>
      <c r="M15" s="428">
        <v>5.8016110933354224</v>
      </c>
      <c r="N15" s="426">
        <v>990.08095202476147</v>
      </c>
      <c r="O15" s="427">
        <v>881.37731972789129</v>
      </c>
      <c r="P15" s="429">
        <v>12.333382067334158</v>
      </c>
      <c r="Q15" s="426">
        <v>906.43670386001418</v>
      </c>
      <c r="R15" s="427">
        <v>1058.8212923932049</v>
      </c>
      <c r="S15" s="428">
        <v>-14.391908212269028</v>
      </c>
    </row>
    <row r="16" spans="3:19" ht="18.75" customHeight="1" x14ac:dyDescent="0.2">
      <c r="C16" s="522" t="s">
        <v>31</v>
      </c>
      <c r="D16" s="442" t="s">
        <v>32</v>
      </c>
      <c r="E16" s="286" t="s">
        <v>92</v>
      </c>
      <c r="F16" s="291" t="s">
        <v>92</v>
      </c>
      <c r="G16" s="394" t="s">
        <v>203</v>
      </c>
      <c r="H16" s="286" t="s">
        <v>27</v>
      </c>
      <c r="I16" s="291" t="s">
        <v>27</v>
      </c>
      <c r="J16" s="419" t="s">
        <v>27</v>
      </c>
      <c r="K16" s="286" t="s">
        <v>27</v>
      </c>
      <c r="L16" s="291" t="s">
        <v>27</v>
      </c>
      <c r="M16" s="394" t="s">
        <v>27</v>
      </c>
      <c r="N16" s="286" t="s">
        <v>27</v>
      </c>
      <c r="O16" s="291" t="s">
        <v>27</v>
      </c>
      <c r="P16" s="419" t="s">
        <v>27</v>
      </c>
      <c r="Q16" s="392" t="s">
        <v>92</v>
      </c>
      <c r="R16" s="393" t="s">
        <v>92</v>
      </c>
      <c r="S16" s="384" t="s">
        <v>203</v>
      </c>
    </row>
    <row r="17" spans="3:19" ht="18" customHeight="1" thickBot="1" x14ac:dyDescent="0.25">
      <c r="C17" s="523"/>
      <c r="D17" s="443" t="s">
        <v>33</v>
      </c>
      <c r="E17" s="395">
        <v>564.16600000000005</v>
      </c>
      <c r="F17" s="396">
        <v>587.553</v>
      </c>
      <c r="G17" s="397">
        <v>-3.9804068739330658</v>
      </c>
      <c r="H17" s="395" t="s">
        <v>92</v>
      </c>
      <c r="I17" s="396" t="s">
        <v>92</v>
      </c>
      <c r="J17" s="430" t="s">
        <v>203</v>
      </c>
      <c r="K17" s="395" t="s">
        <v>27</v>
      </c>
      <c r="L17" s="396" t="s">
        <v>27</v>
      </c>
      <c r="M17" s="397" t="s">
        <v>27</v>
      </c>
      <c r="N17" s="395" t="s">
        <v>27</v>
      </c>
      <c r="O17" s="396" t="s">
        <v>27</v>
      </c>
      <c r="P17" s="430" t="s">
        <v>27</v>
      </c>
      <c r="Q17" s="431" t="s">
        <v>92</v>
      </c>
      <c r="R17" s="432" t="s">
        <v>92</v>
      </c>
      <c r="S17" s="388" t="s">
        <v>203</v>
      </c>
    </row>
    <row r="18" spans="3:19" ht="18.75" customHeight="1" thickBot="1" x14ac:dyDescent="0.25">
      <c r="C18" s="524" t="s">
        <v>25</v>
      </c>
      <c r="D18" s="159" t="s">
        <v>24</v>
      </c>
      <c r="E18" s="426">
        <v>657.97573340864164</v>
      </c>
      <c r="F18" s="427">
        <v>703.69810183805271</v>
      </c>
      <c r="G18" s="428">
        <v>-6.4974409210405248</v>
      </c>
      <c r="H18" s="398" t="s">
        <v>92</v>
      </c>
      <c r="I18" s="399" t="s">
        <v>92</v>
      </c>
      <c r="J18" s="433" t="s">
        <v>203</v>
      </c>
      <c r="K18" s="434" t="s">
        <v>27</v>
      </c>
      <c r="L18" s="435" t="s">
        <v>27</v>
      </c>
      <c r="M18" s="436" t="s">
        <v>27</v>
      </c>
      <c r="N18" s="434" t="s">
        <v>27</v>
      </c>
      <c r="O18" s="435" t="s">
        <v>27</v>
      </c>
      <c r="P18" s="437" t="s">
        <v>27</v>
      </c>
      <c r="Q18" s="398" t="s">
        <v>92</v>
      </c>
      <c r="R18" s="399" t="s">
        <v>92</v>
      </c>
      <c r="S18" s="400" t="s">
        <v>203</v>
      </c>
    </row>
    <row r="19" spans="3:19" ht="18.75" customHeight="1" x14ac:dyDescent="0.2">
      <c r="C19" s="525" t="s">
        <v>37</v>
      </c>
      <c r="D19" s="526"/>
      <c r="E19" s="286" t="s">
        <v>92</v>
      </c>
      <c r="F19" s="291" t="s">
        <v>92</v>
      </c>
      <c r="G19" s="394" t="s">
        <v>203</v>
      </c>
      <c r="H19" s="290" t="s">
        <v>92</v>
      </c>
      <c r="I19" s="294" t="s">
        <v>92</v>
      </c>
      <c r="J19" s="424" t="s">
        <v>203</v>
      </c>
      <c r="K19" s="290" t="s">
        <v>27</v>
      </c>
      <c r="L19" s="294" t="s">
        <v>27</v>
      </c>
      <c r="M19" s="425" t="s">
        <v>27</v>
      </c>
      <c r="N19" s="290" t="s">
        <v>27</v>
      </c>
      <c r="O19" s="294" t="s">
        <v>27</v>
      </c>
      <c r="P19" s="424" t="s">
        <v>27</v>
      </c>
      <c r="Q19" s="438" t="s">
        <v>27</v>
      </c>
      <c r="R19" s="439" t="s">
        <v>27</v>
      </c>
      <c r="S19" s="425" t="s">
        <v>27</v>
      </c>
    </row>
    <row r="20" spans="3:19" ht="20.25" customHeight="1" x14ac:dyDescent="0.2">
      <c r="C20" s="518" t="s">
        <v>34</v>
      </c>
      <c r="D20" s="519"/>
      <c r="E20" s="287">
        <v>306.01299999999998</v>
      </c>
      <c r="F20" s="292">
        <v>312.16699999999997</v>
      </c>
      <c r="G20" s="387">
        <v>-1.9713807032774113</v>
      </c>
      <c r="H20" s="287">
        <v>305.98399999999998</v>
      </c>
      <c r="I20" s="292">
        <v>312.048</v>
      </c>
      <c r="J20" s="420">
        <v>-1.9432907757780924</v>
      </c>
      <c r="K20" s="287">
        <v>322.80799999999999</v>
      </c>
      <c r="L20" s="292">
        <v>316.661</v>
      </c>
      <c r="M20" s="387">
        <v>1.9411926318681467</v>
      </c>
      <c r="N20" s="287">
        <v>281.34300000000002</v>
      </c>
      <c r="O20" s="292">
        <v>296.10399999999998</v>
      </c>
      <c r="P20" s="420">
        <v>-4.9850728122551429</v>
      </c>
      <c r="Q20" s="385" t="s">
        <v>27</v>
      </c>
      <c r="R20" s="386" t="s">
        <v>27</v>
      </c>
      <c r="S20" s="387" t="s">
        <v>27</v>
      </c>
    </row>
    <row r="21" spans="3:19" ht="18" customHeight="1" x14ac:dyDescent="0.2">
      <c r="C21" s="518" t="s">
        <v>35</v>
      </c>
      <c r="D21" s="519"/>
      <c r="E21" s="287" t="s">
        <v>27</v>
      </c>
      <c r="F21" s="292" t="s">
        <v>27</v>
      </c>
      <c r="G21" s="387" t="s">
        <v>27</v>
      </c>
      <c r="H21" s="287" t="s">
        <v>27</v>
      </c>
      <c r="I21" s="292" t="s">
        <v>27</v>
      </c>
      <c r="J21" s="420" t="s">
        <v>27</v>
      </c>
      <c r="K21" s="287" t="s">
        <v>27</v>
      </c>
      <c r="L21" s="292" t="s">
        <v>27</v>
      </c>
      <c r="M21" s="387" t="s">
        <v>27</v>
      </c>
      <c r="N21" s="287" t="s">
        <v>27</v>
      </c>
      <c r="O21" s="292" t="s">
        <v>27</v>
      </c>
      <c r="P21" s="420" t="s">
        <v>27</v>
      </c>
      <c r="Q21" s="385" t="s">
        <v>27</v>
      </c>
      <c r="R21" s="386" t="s">
        <v>27</v>
      </c>
      <c r="S21" s="387" t="s">
        <v>27</v>
      </c>
    </row>
    <row r="22" spans="3:19" ht="21" customHeight="1" thickBot="1" x14ac:dyDescent="0.25">
      <c r="C22" s="520" t="s">
        <v>36</v>
      </c>
      <c r="D22" s="521"/>
      <c r="E22" s="289" t="s">
        <v>27</v>
      </c>
      <c r="F22" s="293" t="s">
        <v>27</v>
      </c>
      <c r="G22" s="423" t="s">
        <v>27</v>
      </c>
      <c r="H22" s="289" t="s">
        <v>27</v>
      </c>
      <c r="I22" s="293" t="s">
        <v>27</v>
      </c>
      <c r="J22" s="422" t="s">
        <v>27</v>
      </c>
      <c r="K22" s="289" t="s">
        <v>27</v>
      </c>
      <c r="L22" s="293" t="s">
        <v>27</v>
      </c>
      <c r="M22" s="423" t="s">
        <v>27</v>
      </c>
      <c r="N22" s="289" t="s">
        <v>27</v>
      </c>
      <c r="O22" s="293" t="s">
        <v>27</v>
      </c>
      <c r="P22" s="422" t="s">
        <v>27</v>
      </c>
      <c r="Q22" s="440" t="s">
        <v>27</v>
      </c>
      <c r="R22" s="441" t="s">
        <v>27</v>
      </c>
      <c r="S22" s="423" t="s">
        <v>27</v>
      </c>
    </row>
    <row r="24" spans="3:19" ht="21" x14ac:dyDescent="0.25">
      <c r="C24" s="32"/>
      <c r="D24" s="233"/>
    </row>
  </sheetData>
  <mergeCells count="10"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M33" sqref="M33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313</v>
      </c>
    </row>
    <row r="2" spans="2:18" ht="18.75" x14ac:dyDescent="0.3">
      <c r="B2" s="2" t="s">
        <v>23</v>
      </c>
      <c r="E2" s="2"/>
    </row>
    <row r="3" spans="2:18" ht="15.75" thickBot="1" x14ac:dyDescent="0.3">
      <c r="B3" s="77" t="s">
        <v>120</v>
      </c>
      <c r="C3" s="1"/>
    </row>
    <row r="4" spans="2:18" ht="15" customHeight="1" thickBot="1" x14ac:dyDescent="0.25">
      <c r="B4" s="527" t="s">
        <v>0</v>
      </c>
      <c r="C4" s="531" t="s">
        <v>271</v>
      </c>
      <c r="D4" s="512" t="s">
        <v>1</v>
      </c>
      <c r="E4" s="513"/>
      <c r="F4" s="514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28"/>
      <c r="C5" s="532"/>
      <c r="D5" s="515"/>
      <c r="E5" s="516"/>
      <c r="F5" s="517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30.75" thickBot="1" x14ac:dyDescent="0.3">
      <c r="B6" s="528"/>
      <c r="C6" s="532"/>
      <c r="D6" s="34" t="s">
        <v>26</v>
      </c>
      <c r="E6" s="234"/>
      <c r="F6" s="85" t="s">
        <v>157</v>
      </c>
      <c r="G6" s="15" t="s">
        <v>26</v>
      </c>
      <c r="H6" s="84"/>
      <c r="I6" s="85" t="s">
        <v>157</v>
      </c>
      <c r="J6" s="33" t="s">
        <v>26</v>
      </c>
      <c r="K6" s="33"/>
      <c r="L6" s="85" t="s">
        <v>157</v>
      </c>
      <c r="M6" s="34" t="s">
        <v>26</v>
      </c>
      <c r="N6" s="234"/>
      <c r="O6" s="85" t="s">
        <v>157</v>
      </c>
      <c r="P6" s="16" t="s">
        <v>26</v>
      </c>
      <c r="Q6" s="84"/>
      <c r="R6" s="85" t="s">
        <v>157</v>
      </c>
    </row>
    <row r="7" spans="2:18" ht="15.75" customHeight="1" thickBot="1" x14ac:dyDescent="0.25">
      <c r="B7" s="529"/>
      <c r="C7" s="533"/>
      <c r="D7" s="11" t="s">
        <v>314</v>
      </c>
      <c r="E7" s="349" t="s">
        <v>308</v>
      </c>
      <c r="F7" s="381" t="s">
        <v>14</v>
      </c>
      <c r="G7" s="11" t="s">
        <v>314</v>
      </c>
      <c r="H7" s="349" t="s">
        <v>308</v>
      </c>
      <c r="I7" s="418" t="s">
        <v>14</v>
      </c>
      <c r="J7" s="11" t="s">
        <v>314</v>
      </c>
      <c r="K7" s="349" t="s">
        <v>308</v>
      </c>
      <c r="L7" s="418" t="s">
        <v>14</v>
      </c>
      <c r="M7" s="11" t="s">
        <v>314</v>
      </c>
      <c r="N7" s="349" t="s">
        <v>308</v>
      </c>
      <c r="O7" s="418" t="s">
        <v>14</v>
      </c>
      <c r="P7" s="11" t="s">
        <v>314</v>
      </c>
      <c r="Q7" s="349" t="s">
        <v>308</v>
      </c>
      <c r="R7" s="381" t="s">
        <v>14</v>
      </c>
    </row>
    <row r="8" spans="2:18" ht="27" customHeight="1" x14ac:dyDescent="0.2">
      <c r="B8" s="522" t="s">
        <v>55</v>
      </c>
      <c r="C8" s="452" t="s">
        <v>272</v>
      </c>
      <c r="D8" s="453">
        <v>1320.7739999999999</v>
      </c>
      <c r="E8" s="454">
        <v>1313.3389999999999</v>
      </c>
      <c r="F8" s="455">
        <v>0.56611430864384182</v>
      </c>
      <c r="G8" s="286">
        <v>1319.8810000000001</v>
      </c>
      <c r="H8" s="291">
        <v>1311.99</v>
      </c>
      <c r="I8" s="419">
        <v>0.6014527549752724</v>
      </c>
      <c r="J8" s="286">
        <v>1378.943</v>
      </c>
      <c r="K8" s="291">
        <v>1347.2660000000001</v>
      </c>
      <c r="L8" s="419">
        <v>2.3512060721490711</v>
      </c>
      <c r="M8" s="286" t="s">
        <v>27</v>
      </c>
      <c r="N8" s="291" t="s">
        <v>27</v>
      </c>
      <c r="O8" s="419" t="s">
        <v>27</v>
      </c>
      <c r="P8" s="286">
        <v>1291.249</v>
      </c>
      <c r="Q8" s="291">
        <v>1364.0650000000001</v>
      </c>
      <c r="R8" s="394">
        <v>-5.3381620377328085</v>
      </c>
    </row>
    <row r="9" spans="2:18" ht="23.25" customHeight="1" x14ac:dyDescent="0.2">
      <c r="B9" s="535"/>
      <c r="C9" s="456" t="s">
        <v>273</v>
      </c>
      <c r="D9" s="457">
        <v>1324.489</v>
      </c>
      <c r="E9" s="458">
        <v>1320.16</v>
      </c>
      <c r="F9" s="459">
        <v>0.32791479820627428</v>
      </c>
      <c r="G9" s="287">
        <v>1322.85</v>
      </c>
      <c r="H9" s="292">
        <v>1322.798</v>
      </c>
      <c r="I9" s="420">
        <v>3.9310612807025129E-3</v>
      </c>
      <c r="J9" s="287">
        <v>1382.7439999999999</v>
      </c>
      <c r="K9" s="292">
        <v>1368.5160000000001</v>
      </c>
      <c r="L9" s="420">
        <v>1.0396663246903826</v>
      </c>
      <c r="M9" s="287">
        <v>1341.595</v>
      </c>
      <c r="N9" s="292">
        <v>1321.51</v>
      </c>
      <c r="O9" s="420">
        <v>1.5198522901832023</v>
      </c>
      <c r="P9" s="287">
        <v>1273.8019999999999</v>
      </c>
      <c r="Q9" s="292">
        <v>1211.529</v>
      </c>
      <c r="R9" s="387">
        <v>5.1400337920099233</v>
      </c>
    </row>
    <row r="10" spans="2:18" ht="27" customHeight="1" x14ac:dyDescent="0.2">
      <c r="B10" s="535"/>
      <c r="C10" s="456" t="s">
        <v>274</v>
      </c>
      <c r="D10" s="457">
        <v>1276.6469999999999</v>
      </c>
      <c r="E10" s="458">
        <v>1274.7329999999999</v>
      </c>
      <c r="F10" s="459">
        <v>0.15014909004473781</v>
      </c>
      <c r="G10" s="287" t="s">
        <v>92</v>
      </c>
      <c r="H10" s="292" t="s">
        <v>92</v>
      </c>
      <c r="I10" s="420" t="s">
        <v>203</v>
      </c>
      <c r="J10" s="287" t="s">
        <v>92</v>
      </c>
      <c r="K10" s="292" t="s">
        <v>92</v>
      </c>
      <c r="L10" s="420" t="s">
        <v>203</v>
      </c>
      <c r="M10" s="287" t="s">
        <v>27</v>
      </c>
      <c r="N10" s="292" t="s">
        <v>27</v>
      </c>
      <c r="O10" s="420" t="s">
        <v>27</v>
      </c>
      <c r="P10" s="287" t="s">
        <v>27</v>
      </c>
      <c r="Q10" s="292" t="s">
        <v>27</v>
      </c>
      <c r="R10" s="387" t="s">
        <v>27</v>
      </c>
    </row>
    <row r="11" spans="2:18" ht="27.75" customHeight="1" x14ac:dyDescent="0.2">
      <c r="B11" s="535"/>
      <c r="C11" s="456" t="s">
        <v>275</v>
      </c>
      <c r="D11" s="457">
        <v>1518.605</v>
      </c>
      <c r="E11" s="458">
        <v>1468.1220000000001</v>
      </c>
      <c r="F11" s="459">
        <v>3.4386106876676426</v>
      </c>
      <c r="G11" s="287">
        <v>1601.2550000000001</v>
      </c>
      <c r="H11" s="292">
        <v>1593.9649999999999</v>
      </c>
      <c r="I11" s="420">
        <v>0.45735006728505273</v>
      </c>
      <c r="J11" s="287" t="s">
        <v>92</v>
      </c>
      <c r="K11" s="292" t="s">
        <v>92</v>
      </c>
      <c r="L11" s="420" t="s">
        <v>203</v>
      </c>
      <c r="M11" s="287" t="s">
        <v>92</v>
      </c>
      <c r="N11" s="292" t="s">
        <v>92</v>
      </c>
      <c r="O11" s="420" t="s">
        <v>203</v>
      </c>
      <c r="P11" s="287" t="s">
        <v>92</v>
      </c>
      <c r="Q11" s="292" t="s">
        <v>92</v>
      </c>
      <c r="R11" s="387" t="s">
        <v>203</v>
      </c>
    </row>
    <row r="12" spans="2:18" ht="47.25" x14ac:dyDescent="0.2">
      <c r="B12" s="535"/>
      <c r="C12" s="456" t="s">
        <v>56</v>
      </c>
      <c r="D12" s="457">
        <v>1343.86</v>
      </c>
      <c r="E12" s="458">
        <v>1345.7860000000001</v>
      </c>
      <c r="F12" s="459">
        <v>-0.14311339247102869</v>
      </c>
      <c r="G12" s="287">
        <v>1341.2560000000001</v>
      </c>
      <c r="H12" s="292">
        <v>1354.527</v>
      </c>
      <c r="I12" s="420">
        <v>-0.97975160332721001</v>
      </c>
      <c r="J12" s="287" t="s">
        <v>92</v>
      </c>
      <c r="K12" s="292" t="s">
        <v>92</v>
      </c>
      <c r="L12" s="420" t="s">
        <v>203</v>
      </c>
      <c r="M12" s="287">
        <v>1393.028</v>
      </c>
      <c r="N12" s="292">
        <v>1382.192</v>
      </c>
      <c r="O12" s="420">
        <v>0.78397212543554096</v>
      </c>
      <c r="P12" s="287" t="s">
        <v>92</v>
      </c>
      <c r="Q12" s="292" t="s">
        <v>92</v>
      </c>
      <c r="R12" s="387" t="s">
        <v>203</v>
      </c>
    </row>
    <row r="13" spans="2:18" ht="23.25" customHeight="1" x14ac:dyDescent="0.2">
      <c r="B13" s="535"/>
      <c r="C13" s="456" t="s">
        <v>57</v>
      </c>
      <c r="D13" s="287" t="s">
        <v>27</v>
      </c>
      <c r="E13" s="292" t="s">
        <v>27</v>
      </c>
      <c r="F13" s="387" t="s">
        <v>27</v>
      </c>
      <c r="G13" s="287" t="s">
        <v>27</v>
      </c>
      <c r="H13" s="292" t="s">
        <v>27</v>
      </c>
      <c r="I13" s="420" t="s">
        <v>27</v>
      </c>
      <c r="J13" s="287" t="s">
        <v>27</v>
      </c>
      <c r="K13" s="292" t="s">
        <v>27</v>
      </c>
      <c r="L13" s="420" t="s">
        <v>27</v>
      </c>
      <c r="M13" s="287" t="s">
        <v>27</v>
      </c>
      <c r="N13" s="292" t="s">
        <v>27</v>
      </c>
      <c r="O13" s="420" t="s">
        <v>27</v>
      </c>
      <c r="P13" s="287" t="s">
        <v>27</v>
      </c>
      <c r="Q13" s="292" t="s">
        <v>27</v>
      </c>
      <c r="R13" s="387" t="s">
        <v>27</v>
      </c>
    </row>
    <row r="14" spans="2:18" ht="16.5" thickBot="1" x14ac:dyDescent="0.25">
      <c r="B14" s="535"/>
      <c r="C14" s="460" t="s">
        <v>58</v>
      </c>
      <c r="D14" s="288" t="s">
        <v>92</v>
      </c>
      <c r="E14" s="295" t="s">
        <v>92</v>
      </c>
      <c r="F14" s="388" t="s">
        <v>203</v>
      </c>
      <c r="G14" s="288" t="s">
        <v>27</v>
      </c>
      <c r="H14" s="295" t="s">
        <v>27</v>
      </c>
      <c r="I14" s="421" t="s">
        <v>27</v>
      </c>
      <c r="J14" s="288" t="s">
        <v>27</v>
      </c>
      <c r="K14" s="295" t="s">
        <v>27</v>
      </c>
      <c r="L14" s="421" t="s">
        <v>27</v>
      </c>
      <c r="M14" s="288" t="s">
        <v>92</v>
      </c>
      <c r="N14" s="295" t="s">
        <v>92</v>
      </c>
      <c r="O14" s="421" t="s">
        <v>203</v>
      </c>
      <c r="P14" s="288" t="s">
        <v>27</v>
      </c>
      <c r="Q14" s="295" t="s">
        <v>27</v>
      </c>
      <c r="R14" s="388" t="s">
        <v>27</v>
      </c>
    </row>
    <row r="15" spans="2:18" ht="15.75" customHeight="1" x14ac:dyDescent="0.2">
      <c r="B15" s="536" t="s">
        <v>59</v>
      </c>
      <c r="C15" s="537"/>
      <c r="D15" s="453">
        <v>1506.9649999999999</v>
      </c>
      <c r="E15" s="454">
        <v>1488.7449999999999</v>
      </c>
      <c r="F15" s="455">
        <v>1.2238496183026664</v>
      </c>
      <c r="G15" s="286">
        <v>1519.2739999999999</v>
      </c>
      <c r="H15" s="291">
        <v>1509.585</v>
      </c>
      <c r="I15" s="419">
        <v>0.64183202668282013</v>
      </c>
      <c r="J15" s="286">
        <v>1469.5609999999999</v>
      </c>
      <c r="K15" s="291">
        <v>1464.799</v>
      </c>
      <c r="L15" s="419">
        <v>0.32509579812656503</v>
      </c>
      <c r="M15" s="286">
        <v>1186.6099999999999</v>
      </c>
      <c r="N15" s="291">
        <v>1295.1849999999999</v>
      </c>
      <c r="O15" s="419">
        <v>-8.3829723166960743</v>
      </c>
      <c r="P15" s="286" t="s">
        <v>27</v>
      </c>
      <c r="Q15" s="291" t="s">
        <v>27</v>
      </c>
      <c r="R15" s="394" t="s">
        <v>27</v>
      </c>
    </row>
    <row r="16" spans="2:18" ht="15.75" x14ac:dyDescent="0.2">
      <c r="B16" s="538" t="s">
        <v>60</v>
      </c>
      <c r="C16" s="539"/>
      <c r="D16" s="457">
        <v>1032.771</v>
      </c>
      <c r="E16" s="458">
        <v>1059.7529999999999</v>
      </c>
      <c r="F16" s="459">
        <v>-2.5460649792923418</v>
      </c>
      <c r="G16" s="287" t="s">
        <v>92</v>
      </c>
      <c r="H16" s="292" t="s">
        <v>92</v>
      </c>
      <c r="I16" s="420" t="s">
        <v>203</v>
      </c>
      <c r="J16" s="287" t="s">
        <v>92</v>
      </c>
      <c r="K16" s="292" t="s">
        <v>92</v>
      </c>
      <c r="L16" s="420" t="s">
        <v>203</v>
      </c>
      <c r="M16" s="287" t="s">
        <v>92</v>
      </c>
      <c r="N16" s="292" t="s">
        <v>92</v>
      </c>
      <c r="O16" s="420" t="s">
        <v>203</v>
      </c>
      <c r="P16" s="287" t="s">
        <v>27</v>
      </c>
      <c r="Q16" s="292" t="s">
        <v>27</v>
      </c>
      <c r="R16" s="387" t="s">
        <v>27</v>
      </c>
    </row>
    <row r="17" spans="2:18" ht="15" customHeight="1" thickBot="1" x14ac:dyDescent="0.25">
      <c r="B17" s="540" t="s">
        <v>61</v>
      </c>
      <c r="C17" s="541"/>
      <c r="D17" s="461">
        <v>2035.482</v>
      </c>
      <c r="E17" s="462">
        <v>2038.3969999999999</v>
      </c>
      <c r="F17" s="463">
        <v>-0.14300452757730528</v>
      </c>
      <c r="G17" s="289">
        <v>1902.7159999999999</v>
      </c>
      <c r="H17" s="293">
        <v>1898.3979999999999</v>
      </c>
      <c r="I17" s="422">
        <v>0.22745493832167879</v>
      </c>
      <c r="J17" s="289" t="s">
        <v>27</v>
      </c>
      <c r="K17" s="293" t="s">
        <v>27</v>
      </c>
      <c r="L17" s="422" t="s">
        <v>27</v>
      </c>
      <c r="M17" s="289" t="s">
        <v>27</v>
      </c>
      <c r="N17" s="293" t="s">
        <v>27</v>
      </c>
      <c r="O17" s="422" t="s">
        <v>27</v>
      </c>
      <c r="P17" s="289">
        <v>2185.085</v>
      </c>
      <c r="Q17" s="293">
        <v>2160.75</v>
      </c>
      <c r="R17" s="423">
        <v>1.1262293185236625</v>
      </c>
    </row>
    <row r="18" spans="2:18" ht="15.75" customHeight="1" x14ac:dyDescent="0.2">
      <c r="B18" s="523" t="s">
        <v>62</v>
      </c>
      <c r="C18" s="464" t="s">
        <v>53</v>
      </c>
      <c r="D18" s="465">
        <v>937.72699999999998</v>
      </c>
      <c r="E18" s="466">
        <v>940.62099999999998</v>
      </c>
      <c r="F18" s="467">
        <v>-0.30766908244659702</v>
      </c>
      <c r="G18" s="290">
        <v>1002.335</v>
      </c>
      <c r="H18" s="294">
        <v>1024.7</v>
      </c>
      <c r="I18" s="424">
        <v>-2.182590026349176</v>
      </c>
      <c r="J18" s="290">
        <v>1019.248</v>
      </c>
      <c r="K18" s="294">
        <v>990.09500000000003</v>
      </c>
      <c r="L18" s="424">
        <v>2.9444649250829484</v>
      </c>
      <c r="M18" s="290">
        <v>979.75900000000001</v>
      </c>
      <c r="N18" s="294">
        <v>986.46199999999999</v>
      </c>
      <c r="O18" s="424">
        <v>-0.67949905825059398</v>
      </c>
      <c r="P18" s="290">
        <v>800.01499999999999</v>
      </c>
      <c r="Q18" s="294">
        <v>817.20899999999995</v>
      </c>
      <c r="R18" s="425">
        <v>-2.1039905336333744</v>
      </c>
    </row>
    <row r="19" spans="2:18" ht="37.5" customHeight="1" thickBot="1" x14ac:dyDescent="0.25">
      <c r="B19" s="534"/>
      <c r="C19" s="468" t="s">
        <v>63</v>
      </c>
      <c r="D19" s="461">
        <v>687.51800000000003</v>
      </c>
      <c r="E19" s="462">
        <v>682.34500000000003</v>
      </c>
      <c r="F19" s="463">
        <v>0.75812089192417342</v>
      </c>
      <c r="G19" s="289" t="s">
        <v>92</v>
      </c>
      <c r="H19" s="293" t="s">
        <v>92</v>
      </c>
      <c r="I19" s="422" t="s">
        <v>203</v>
      </c>
      <c r="J19" s="289" t="s">
        <v>92</v>
      </c>
      <c r="K19" s="293" t="s">
        <v>92</v>
      </c>
      <c r="L19" s="422" t="s">
        <v>203</v>
      </c>
      <c r="M19" s="289" t="s">
        <v>92</v>
      </c>
      <c r="N19" s="293" t="s">
        <v>92</v>
      </c>
      <c r="O19" s="422" t="s">
        <v>203</v>
      </c>
      <c r="P19" s="289" t="s">
        <v>92</v>
      </c>
      <c r="Q19" s="293" t="s">
        <v>92</v>
      </c>
      <c r="R19" s="423" t="s">
        <v>203</v>
      </c>
    </row>
    <row r="21" spans="2:18" ht="24" x14ac:dyDescent="0.3">
      <c r="B21" s="127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AF26" sqref="AF26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315</v>
      </c>
    </row>
    <row r="2" spans="3:19" ht="18.75" x14ac:dyDescent="0.3">
      <c r="C2" s="2" t="s">
        <v>23</v>
      </c>
      <c r="F2" s="2"/>
    </row>
    <row r="3" spans="3:19" ht="15.75" x14ac:dyDescent="0.25">
      <c r="C3" s="12" t="s">
        <v>15</v>
      </c>
      <c r="D3" s="1"/>
    </row>
    <row r="5" spans="3:19" ht="13.5" thickBot="1" x14ac:dyDescent="0.25"/>
    <row r="6" spans="3:19" ht="19.5" thickBot="1" x14ac:dyDescent="0.3">
      <c r="C6" s="469"/>
      <c r="D6" s="470"/>
      <c r="E6" s="471" t="s">
        <v>1</v>
      </c>
      <c r="F6" s="472"/>
      <c r="G6" s="473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474"/>
      <c r="D7" s="475" t="s">
        <v>41</v>
      </c>
      <c r="E7" s="476"/>
      <c r="F7" s="477"/>
      <c r="G7" s="478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3">
      <c r="C8" s="479" t="s">
        <v>0</v>
      </c>
      <c r="D8" s="475" t="s">
        <v>42</v>
      </c>
      <c r="E8" s="17" t="s">
        <v>26</v>
      </c>
      <c r="F8" s="236"/>
      <c r="G8" s="480" t="s">
        <v>157</v>
      </c>
      <c r="H8" s="17" t="s">
        <v>26</v>
      </c>
      <c r="I8" s="8"/>
      <c r="J8" s="9" t="s">
        <v>158</v>
      </c>
      <c r="K8" s="17" t="s">
        <v>26</v>
      </c>
      <c r="L8" s="8"/>
      <c r="M8" s="9" t="s">
        <v>158</v>
      </c>
      <c r="N8" s="17" t="s">
        <v>26</v>
      </c>
      <c r="O8" s="8"/>
      <c r="P8" s="9" t="s">
        <v>158</v>
      </c>
      <c r="Q8" s="17" t="s">
        <v>26</v>
      </c>
      <c r="R8" s="8"/>
      <c r="S8" s="10" t="s">
        <v>158</v>
      </c>
    </row>
    <row r="9" spans="3:19" ht="30" customHeight="1" thickBot="1" x14ac:dyDescent="0.25">
      <c r="C9" s="481"/>
      <c r="D9" s="481"/>
      <c r="E9" s="482" t="s">
        <v>314</v>
      </c>
      <c r="F9" s="483" t="s">
        <v>308</v>
      </c>
      <c r="G9" s="381" t="s">
        <v>14</v>
      </c>
      <c r="H9" s="482" t="s">
        <v>314</v>
      </c>
      <c r="I9" s="483" t="s">
        <v>308</v>
      </c>
      <c r="J9" s="401" t="s">
        <v>14</v>
      </c>
      <c r="K9" s="482" t="s">
        <v>314</v>
      </c>
      <c r="L9" s="483" t="s">
        <v>308</v>
      </c>
      <c r="M9" s="401" t="s">
        <v>14</v>
      </c>
      <c r="N9" s="482" t="s">
        <v>314</v>
      </c>
      <c r="O9" s="483" t="s">
        <v>308</v>
      </c>
      <c r="P9" s="401" t="s">
        <v>14</v>
      </c>
      <c r="Q9" s="482" t="s">
        <v>314</v>
      </c>
      <c r="R9" s="483" t="s">
        <v>308</v>
      </c>
      <c r="S9" s="381" t="s">
        <v>14</v>
      </c>
    </row>
    <row r="10" spans="3:19" ht="17.25" customHeight="1" x14ac:dyDescent="0.2">
      <c r="C10" s="522" t="s">
        <v>82</v>
      </c>
      <c r="D10" s="152" t="s">
        <v>43</v>
      </c>
      <c r="E10" s="382" t="s">
        <v>27</v>
      </c>
      <c r="F10" s="383" t="s">
        <v>27</v>
      </c>
      <c r="G10" s="384" t="s">
        <v>27</v>
      </c>
      <c r="H10" s="296" t="s">
        <v>27</v>
      </c>
      <c r="I10" s="402" t="s">
        <v>27</v>
      </c>
      <c r="J10" s="403" t="s">
        <v>27</v>
      </c>
      <c r="K10" s="296" t="s">
        <v>27</v>
      </c>
      <c r="L10" s="402" t="s">
        <v>27</v>
      </c>
      <c r="M10" s="403" t="s">
        <v>27</v>
      </c>
      <c r="N10" s="296" t="s">
        <v>27</v>
      </c>
      <c r="O10" s="402" t="s">
        <v>27</v>
      </c>
      <c r="P10" s="403" t="s">
        <v>27</v>
      </c>
      <c r="Q10" s="296" t="s">
        <v>27</v>
      </c>
      <c r="R10" s="402" t="s">
        <v>27</v>
      </c>
      <c r="S10" s="384" t="s">
        <v>27</v>
      </c>
    </row>
    <row r="11" spans="3:19" ht="15" customHeight="1" x14ac:dyDescent="0.2">
      <c r="C11" s="542"/>
      <c r="D11" s="153" t="s">
        <v>44</v>
      </c>
      <c r="E11" s="385" t="s">
        <v>27</v>
      </c>
      <c r="F11" s="386" t="s">
        <v>27</v>
      </c>
      <c r="G11" s="387" t="s">
        <v>27</v>
      </c>
      <c r="H11" s="282" t="s">
        <v>27</v>
      </c>
      <c r="I11" s="404" t="s">
        <v>27</v>
      </c>
      <c r="J11" s="405" t="s">
        <v>27</v>
      </c>
      <c r="K11" s="282" t="s">
        <v>27</v>
      </c>
      <c r="L11" s="404" t="s">
        <v>27</v>
      </c>
      <c r="M11" s="405" t="s">
        <v>27</v>
      </c>
      <c r="N11" s="282" t="s">
        <v>27</v>
      </c>
      <c r="O11" s="404" t="s">
        <v>27</v>
      </c>
      <c r="P11" s="405" t="s">
        <v>27</v>
      </c>
      <c r="Q11" s="282" t="s">
        <v>27</v>
      </c>
      <c r="R11" s="404" t="s">
        <v>27</v>
      </c>
      <c r="S11" s="387" t="s">
        <v>27</v>
      </c>
    </row>
    <row r="12" spans="3:19" ht="15" customHeight="1" x14ac:dyDescent="0.2">
      <c r="C12" s="542"/>
      <c r="D12" s="153" t="s">
        <v>45</v>
      </c>
      <c r="E12" s="287">
        <v>189.00200000000001</v>
      </c>
      <c r="F12" s="292">
        <v>187.27</v>
      </c>
      <c r="G12" s="387">
        <v>0.9248678378811338</v>
      </c>
      <c r="H12" s="282">
        <v>194.39099999999999</v>
      </c>
      <c r="I12" s="404">
        <v>191.36799999999999</v>
      </c>
      <c r="J12" s="405">
        <v>1.5796789431879918</v>
      </c>
      <c r="K12" s="282">
        <v>184.53700000000001</v>
      </c>
      <c r="L12" s="404">
        <v>185.57</v>
      </c>
      <c r="M12" s="405">
        <v>-0.55666325375868253</v>
      </c>
      <c r="N12" s="282">
        <v>174.315</v>
      </c>
      <c r="O12" s="404">
        <v>175.14</v>
      </c>
      <c r="P12" s="405">
        <v>-0.47105173004452938</v>
      </c>
      <c r="Q12" s="282">
        <v>178.34100000000001</v>
      </c>
      <c r="R12" s="404">
        <v>178.91800000000001</v>
      </c>
      <c r="S12" s="387">
        <v>-0.32249410344403479</v>
      </c>
    </row>
    <row r="13" spans="3:19" ht="15" customHeight="1" x14ac:dyDescent="0.2">
      <c r="C13" s="542"/>
      <c r="D13" s="154" t="s">
        <v>46</v>
      </c>
      <c r="E13" s="287">
        <v>202.53100000000001</v>
      </c>
      <c r="F13" s="292">
        <v>200.23599999999999</v>
      </c>
      <c r="G13" s="387">
        <v>1.1461475458958508</v>
      </c>
      <c r="H13" s="282">
        <v>203.14500000000001</v>
      </c>
      <c r="I13" s="404">
        <v>200.51</v>
      </c>
      <c r="J13" s="405">
        <v>1.3141489202533636</v>
      </c>
      <c r="K13" s="282">
        <v>198.31700000000001</v>
      </c>
      <c r="L13" s="404">
        <v>200.55099999999999</v>
      </c>
      <c r="M13" s="405">
        <v>-1.1139311197650377</v>
      </c>
      <c r="N13" s="282" t="s">
        <v>92</v>
      </c>
      <c r="O13" s="404" t="s">
        <v>92</v>
      </c>
      <c r="P13" s="405" t="s">
        <v>203</v>
      </c>
      <c r="Q13" s="282">
        <v>171.47800000000001</v>
      </c>
      <c r="R13" s="404">
        <v>172.727</v>
      </c>
      <c r="S13" s="387">
        <v>-0.72310640490484712</v>
      </c>
    </row>
    <row r="14" spans="3:19" ht="15" customHeight="1" thickBot="1" x14ac:dyDescent="0.25">
      <c r="C14" s="542"/>
      <c r="D14" s="155" t="s">
        <v>47</v>
      </c>
      <c r="E14" s="288">
        <v>277.90699999999998</v>
      </c>
      <c r="F14" s="295">
        <v>276.03899999999999</v>
      </c>
      <c r="G14" s="388">
        <v>0.67671597129390959</v>
      </c>
      <c r="H14" s="283" t="s">
        <v>92</v>
      </c>
      <c r="I14" s="406" t="s">
        <v>92</v>
      </c>
      <c r="J14" s="407" t="s">
        <v>203</v>
      </c>
      <c r="K14" s="283" t="s">
        <v>27</v>
      </c>
      <c r="L14" s="406" t="s">
        <v>27</v>
      </c>
      <c r="M14" s="407" t="s">
        <v>27</v>
      </c>
      <c r="N14" s="283" t="s">
        <v>92</v>
      </c>
      <c r="O14" s="406" t="s">
        <v>92</v>
      </c>
      <c r="P14" s="407" t="s">
        <v>203</v>
      </c>
      <c r="Q14" s="283" t="s">
        <v>27</v>
      </c>
      <c r="R14" s="406" t="s">
        <v>27</v>
      </c>
      <c r="S14" s="388" t="s">
        <v>27</v>
      </c>
    </row>
    <row r="15" spans="3:19" ht="15" customHeight="1" thickBot="1" x14ac:dyDescent="0.25">
      <c r="C15" s="543"/>
      <c r="D15" s="484" t="s">
        <v>24</v>
      </c>
      <c r="E15" s="389">
        <v>196.0231134336662</v>
      </c>
      <c r="F15" s="390">
        <v>194.25965064921579</v>
      </c>
      <c r="G15" s="391">
        <v>0.9077864489907802</v>
      </c>
      <c r="H15" s="297">
        <v>200.28643237430001</v>
      </c>
      <c r="I15" s="408">
        <v>197.66306922625182</v>
      </c>
      <c r="J15" s="409">
        <v>1.3271893218684137</v>
      </c>
      <c r="K15" s="297">
        <v>189.3565028057771</v>
      </c>
      <c r="L15" s="408">
        <v>190.63723032795343</v>
      </c>
      <c r="M15" s="409">
        <v>-0.67181395783661868</v>
      </c>
      <c r="N15" s="297">
        <v>177.78814806927593</v>
      </c>
      <c r="O15" s="408">
        <v>178.95593384764507</v>
      </c>
      <c r="P15" s="409">
        <v>-0.65255493531906927</v>
      </c>
      <c r="Q15" s="297">
        <v>177.64877094907999</v>
      </c>
      <c r="R15" s="408">
        <v>178.29799285987272</v>
      </c>
      <c r="S15" s="391">
        <v>-0.36412182794618814</v>
      </c>
    </row>
    <row r="16" spans="3:19" ht="15.75" customHeight="1" x14ac:dyDescent="0.2">
      <c r="C16" s="522" t="s">
        <v>25</v>
      </c>
      <c r="D16" s="152" t="s">
        <v>43</v>
      </c>
      <c r="E16" s="392">
        <v>188.51499999999999</v>
      </c>
      <c r="F16" s="393">
        <v>187.863</v>
      </c>
      <c r="G16" s="384">
        <v>0.34706142241952209</v>
      </c>
      <c r="H16" s="296">
        <v>190.625</v>
      </c>
      <c r="I16" s="402">
        <v>190.69399999999999</v>
      </c>
      <c r="J16" s="403">
        <v>-3.6183624025920277E-2</v>
      </c>
      <c r="K16" s="296">
        <v>185.023</v>
      </c>
      <c r="L16" s="402">
        <v>181.15100000000001</v>
      </c>
      <c r="M16" s="403">
        <v>2.137443348366824</v>
      </c>
      <c r="N16" s="296" t="s">
        <v>27</v>
      </c>
      <c r="O16" s="402" t="s">
        <v>27</v>
      </c>
      <c r="P16" s="403" t="s">
        <v>27</v>
      </c>
      <c r="Q16" s="296" t="s">
        <v>27</v>
      </c>
      <c r="R16" s="402" t="s">
        <v>27</v>
      </c>
      <c r="S16" s="384" t="s">
        <v>27</v>
      </c>
    </row>
    <row r="17" spans="3:19" ht="15" customHeight="1" x14ac:dyDescent="0.2">
      <c r="C17" s="535"/>
      <c r="D17" s="156" t="s">
        <v>44</v>
      </c>
      <c r="E17" s="287">
        <v>194.28700000000001</v>
      </c>
      <c r="F17" s="292">
        <v>194.565</v>
      </c>
      <c r="G17" s="387">
        <v>-0.14288284120987413</v>
      </c>
      <c r="H17" s="282">
        <v>192.023</v>
      </c>
      <c r="I17" s="404">
        <v>192.578</v>
      </c>
      <c r="J17" s="405">
        <v>-0.28819491322996749</v>
      </c>
      <c r="K17" s="282">
        <v>197.86199999999999</v>
      </c>
      <c r="L17" s="404">
        <v>197.96899999999999</v>
      </c>
      <c r="M17" s="405">
        <v>-5.4048866236632659E-2</v>
      </c>
      <c r="N17" s="282" t="s">
        <v>27</v>
      </c>
      <c r="O17" s="404" t="s">
        <v>27</v>
      </c>
      <c r="P17" s="405" t="s">
        <v>27</v>
      </c>
      <c r="Q17" s="282" t="s">
        <v>27</v>
      </c>
      <c r="R17" s="404" t="s">
        <v>27</v>
      </c>
      <c r="S17" s="387" t="s">
        <v>27</v>
      </c>
    </row>
    <row r="18" spans="3:19" ht="15" customHeight="1" x14ac:dyDescent="0.2">
      <c r="C18" s="535"/>
      <c r="D18" s="156" t="s">
        <v>45</v>
      </c>
      <c r="E18" s="287">
        <v>206.803</v>
      </c>
      <c r="F18" s="292">
        <v>205.774</v>
      </c>
      <c r="G18" s="387">
        <v>0.50006317610582307</v>
      </c>
      <c r="H18" s="282">
        <v>211.77600000000001</v>
      </c>
      <c r="I18" s="404">
        <v>209.495</v>
      </c>
      <c r="J18" s="405">
        <v>1.0888088021193851</v>
      </c>
      <c r="K18" s="282">
        <v>191.27799999999999</v>
      </c>
      <c r="L18" s="404">
        <v>195.96899999999999</v>
      </c>
      <c r="M18" s="405">
        <v>-2.3937459496144808</v>
      </c>
      <c r="N18" s="282" t="s">
        <v>92</v>
      </c>
      <c r="O18" s="404" t="s">
        <v>92</v>
      </c>
      <c r="P18" s="405" t="s">
        <v>203</v>
      </c>
      <c r="Q18" s="282" t="s">
        <v>92</v>
      </c>
      <c r="R18" s="404" t="s">
        <v>92</v>
      </c>
      <c r="S18" s="387" t="s">
        <v>203</v>
      </c>
    </row>
    <row r="19" spans="3:19" ht="15" customHeight="1" x14ac:dyDescent="0.2">
      <c r="C19" s="535"/>
      <c r="D19" s="156" t="s">
        <v>46</v>
      </c>
      <c r="E19" s="287">
        <v>207.46799999999999</v>
      </c>
      <c r="F19" s="292">
        <v>202.72499999999999</v>
      </c>
      <c r="G19" s="387">
        <v>2.3396226415094317</v>
      </c>
      <c r="H19" s="282">
        <v>208.05500000000001</v>
      </c>
      <c r="I19" s="404">
        <v>200.66900000000001</v>
      </c>
      <c r="J19" s="405">
        <v>3.6806880983111467</v>
      </c>
      <c r="K19" s="282">
        <v>206.417</v>
      </c>
      <c r="L19" s="404">
        <v>208.69900000000001</v>
      </c>
      <c r="M19" s="405">
        <v>-1.0934407927206218</v>
      </c>
      <c r="N19" s="282" t="s">
        <v>27</v>
      </c>
      <c r="O19" s="404" t="s">
        <v>27</v>
      </c>
      <c r="P19" s="405" t="s">
        <v>27</v>
      </c>
      <c r="Q19" s="282" t="s">
        <v>92</v>
      </c>
      <c r="R19" s="404" t="s">
        <v>92</v>
      </c>
      <c r="S19" s="387" t="s">
        <v>203</v>
      </c>
    </row>
    <row r="20" spans="3:19" ht="15" customHeight="1" thickBot="1" x14ac:dyDescent="0.25">
      <c r="C20" s="535"/>
      <c r="D20" s="156" t="s">
        <v>47</v>
      </c>
      <c r="E20" s="288">
        <v>225.95500000000001</v>
      </c>
      <c r="F20" s="295">
        <v>236.84800000000001</v>
      </c>
      <c r="G20" s="388">
        <v>-4.5991521988786062</v>
      </c>
      <c r="H20" s="283">
        <v>224.273</v>
      </c>
      <c r="I20" s="406">
        <v>236.88</v>
      </c>
      <c r="J20" s="407">
        <v>-5.3221040189125297</v>
      </c>
      <c r="K20" s="283">
        <v>247.75</v>
      </c>
      <c r="L20" s="406">
        <v>240.45699999999999</v>
      </c>
      <c r="M20" s="407">
        <v>3.0329747106551301</v>
      </c>
      <c r="N20" s="283" t="s">
        <v>92</v>
      </c>
      <c r="O20" s="406" t="s">
        <v>92</v>
      </c>
      <c r="P20" s="407" t="s">
        <v>203</v>
      </c>
      <c r="Q20" s="283" t="s">
        <v>27</v>
      </c>
      <c r="R20" s="406" t="s">
        <v>27</v>
      </c>
      <c r="S20" s="388" t="s">
        <v>27</v>
      </c>
    </row>
    <row r="21" spans="3:19" ht="15" customHeight="1" thickBot="1" x14ac:dyDescent="0.25">
      <c r="C21" s="545"/>
      <c r="D21" s="484" t="s">
        <v>24</v>
      </c>
      <c r="E21" s="389">
        <v>206.01709727557346</v>
      </c>
      <c r="F21" s="390">
        <v>203.13092004183432</v>
      </c>
      <c r="G21" s="391">
        <v>1.4208458432348685</v>
      </c>
      <c r="H21" s="297">
        <v>207.29599967854543</v>
      </c>
      <c r="I21" s="408">
        <v>202.84603012921116</v>
      </c>
      <c r="J21" s="409">
        <v>2.1937671378136794</v>
      </c>
      <c r="K21" s="297">
        <v>203.88063465372034</v>
      </c>
      <c r="L21" s="408">
        <v>204.15951050378953</v>
      </c>
      <c r="M21" s="409">
        <v>-0.13659704090249666</v>
      </c>
      <c r="N21" s="410" t="s">
        <v>92</v>
      </c>
      <c r="O21" s="411" t="s">
        <v>92</v>
      </c>
      <c r="P21" s="412" t="s">
        <v>203</v>
      </c>
      <c r="Q21" s="410" t="s">
        <v>92</v>
      </c>
      <c r="R21" s="411" t="s">
        <v>92</v>
      </c>
      <c r="S21" s="413" t="s">
        <v>203</v>
      </c>
    </row>
    <row r="22" spans="3:19" ht="15.75" customHeight="1" x14ac:dyDescent="0.2">
      <c r="C22" s="522" t="s">
        <v>48</v>
      </c>
      <c r="D22" s="157" t="s">
        <v>43</v>
      </c>
      <c r="E22" s="392">
        <v>258.08499999999998</v>
      </c>
      <c r="F22" s="393">
        <v>258.755</v>
      </c>
      <c r="G22" s="384">
        <v>-0.25893219454697142</v>
      </c>
      <c r="H22" s="296" t="s">
        <v>92</v>
      </c>
      <c r="I22" s="402" t="s">
        <v>92</v>
      </c>
      <c r="J22" s="403" t="s">
        <v>203</v>
      </c>
      <c r="K22" s="296" t="s">
        <v>92</v>
      </c>
      <c r="L22" s="402" t="s">
        <v>92</v>
      </c>
      <c r="M22" s="403" t="s">
        <v>203</v>
      </c>
      <c r="N22" s="296" t="s">
        <v>27</v>
      </c>
      <c r="O22" s="402" t="s">
        <v>27</v>
      </c>
      <c r="P22" s="403" t="s">
        <v>27</v>
      </c>
      <c r="Q22" s="296" t="s">
        <v>27</v>
      </c>
      <c r="R22" s="402" t="s">
        <v>27</v>
      </c>
      <c r="S22" s="384" t="s">
        <v>27</v>
      </c>
    </row>
    <row r="23" spans="3:19" ht="15" customHeight="1" x14ac:dyDescent="0.2">
      <c r="C23" s="535"/>
      <c r="D23" s="156" t="s">
        <v>44</v>
      </c>
      <c r="E23" s="288">
        <v>461.88200000000001</v>
      </c>
      <c r="F23" s="295">
        <v>453.11599999999999</v>
      </c>
      <c r="G23" s="388">
        <v>1.9346039424783099</v>
      </c>
      <c r="H23" s="282" t="s">
        <v>92</v>
      </c>
      <c r="I23" s="404" t="s">
        <v>92</v>
      </c>
      <c r="J23" s="405" t="s">
        <v>203</v>
      </c>
      <c r="K23" s="282" t="s">
        <v>92</v>
      </c>
      <c r="L23" s="404" t="s">
        <v>92</v>
      </c>
      <c r="M23" s="405" t="s">
        <v>203</v>
      </c>
      <c r="N23" s="283">
        <v>268.65899999999999</v>
      </c>
      <c r="O23" s="406">
        <v>274.60500000000002</v>
      </c>
      <c r="P23" s="407">
        <v>-2.1652919648222086</v>
      </c>
      <c r="Q23" s="283" t="s">
        <v>92</v>
      </c>
      <c r="R23" s="406" t="s">
        <v>92</v>
      </c>
      <c r="S23" s="388" t="s">
        <v>203</v>
      </c>
    </row>
    <row r="24" spans="3:19" ht="15" customHeight="1" x14ac:dyDescent="0.2">
      <c r="C24" s="535"/>
      <c r="D24" s="156" t="s">
        <v>45</v>
      </c>
      <c r="E24" s="288">
        <v>388.81900000000002</v>
      </c>
      <c r="F24" s="295">
        <v>376.68099999999998</v>
      </c>
      <c r="G24" s="388">
        <v>3.2223552555079853</v>
      </c>
      <c r="H24" s="283">
        <v>439.21100000000001</v>
      </c>
      <c r="I24" s="406">
        <v>435.78199999999998</v>
      </c>
      <c r="J24" s="407">
        <v>0.78686132056854829</v>
      </c>
      <c r="K24" s="283" t="s">
        <v>92</v>
      </c>
      <c r="L24" s="406" t="s">
        <v>92</v>
      </c>
      <c r="M24" s="407" t="s">
        <v>203</v>
      </c>
      <c r="N24" s="283">
        <v>384.45699999999999</v>
      </c>
      <c r="O24" s="406">
        <v>361.69499999999999</v>
      </c>
      <c r="P24" s="407">
        <v>6.2931475414368458</v>
      </c>
      <c r="Q24" s="283" t="s">
        <v>92</v>
      </c>
      <c r="R24" s="406" t="s">
        <v>92</v>
      </c>
      <c r="S24" s="388" t="s">
        <v>203</v>
      </c>
    </row>
    <row r="25" spans="3:19" ht="15" customHeight="1" x14ac:dyDescent="0.2">
      <c r="C25" s="535"/>
      <c r="D25" s="156" t="s">
        <v>46</v>
      </c>
      <c r="E25" s="288">
        <v>466.76900000000001</v>
      </c>
      <c r="F25" s="295">
        <v>481.76900000000001</v>
      </c>
      <c r="G25" s="388">
        <v>-3.1135253617397547</v>
      </c>
      <c r="H25" s="283" t="s">
        <v>27</v>
      </c>
      <c r="I25" s="406" t="s">
        <v>27</v>
      </c>
      <c r="J25" s="407" t="s">
        <v>27</v>
      </c>
      <c r="K25" s="282" t="s">
        <v>92</v>
      </c>
      <c r="L25" s="404" t="s">
        <v>92</v>
      </c>
      <c r="M25" s="405" t="s">
        <v>203</v>
      </c>
      <c r="N25" s="283" t="s">
        <v>27</v>
      </c>
      <c r="O25" s="406" t="s">
        <v>27</v>
      </c>
      <c r="P25" s="407" t="s">
        <v>27</v>
      </c>
      <c r="Q25" s="283" t="s">
        <v>92</v>
      </c>
      <c r="R25" s="406" t="s">
        <v>92</v>
      </c>
      <c r="S25" s="388" t="s">
        <v>203</v>
      </c>
    </row>
    <row r="26" spans="3:19" ht="15" customHeight="1" thickBot="1" x14ac:dyDescent="0.25">
      <c r="C26" s="535"/>
      <c r="D26" s="156" t="s">
        <v>47</v>
      </c>
      <c r="E26" s="288">
        <v>395.95800000000003</v>
      </c>
      <c r="F26" s="295">
        <v>394.25400000000002</v>
      </c>
      <c r="G26" s="388">
        <v>0.43220867765450899</v>
      </c>
      <c r="H26" s="283" t="s">
        <v>92</v>
      </c>
      <c r="I26" s="406" t="s">
        <v>92</v>
      </c>
      <c r="J26" s="407" t="s">
        <v>203</v>
      </c>
      <c r="K26" s="283" t="s">
        <v>92</v>
      </c>
      <c r="L26" s="406" t="s">
        <v>92</v>
      </c>
      <c r="M26" s="407" t="s">
        <v>203</v>
      </c>
      <c r="N26" s="283">
        <v>464.50299999999999</v>
      </c>
      <c r="O26" s="406">
        <v>467.89600000000002</v>
      </c>
      <c r="P26" s="407">
        <v>-0.72516114692154432</v>
      </c>
      <c r="Q26" s="283" t="s">
        <v>27</v>
      </c>
      <c r="R26" s="406" t="s">
        <v>27</v>
      </c>
      <c r="S26" s="388" t="s">
        <v>27</v>
      </c>
    </row>
    <row r="27" spans="3:19" ht="15" customHeight="1" thickBot="1" x14ac:dyDescent="0.25">
      <c r="C27" s="544"/>
      <c r="D27" s="484" t="s">
        <v>24</v>
      </c>
      <c r="E27" s="389">
        <v>426.36361878984349</v>
      </c>
      <c r="F27" s="390">
        <v>437.35943497379486</v>
      </c>
      <c r="G27" s="391">
        <v>-2.514137184352776</v>
      </c>
      <c r="H27" s="297">
        <v>394.06787995216536</v>
      </c>
      <c r="I27" s="408">
        <v>386.83111029153753</v>
      </c>
      <c r="J27" s="409">
        <v>1.8707827442249396</v>
      </c>
      <c r="K27" s="297">
        <v>394.30461040007037</v>
      </c>
      <c r="L27" s="408">
        <v>392.05431949228796</v>
      </c>
      <c r="M27" s="409">
        <v>0.57397426731493506</v>
      </c>
      <c r="N27" s="297">
        <v>390.31579092936266</v>
      </c>
      <c r="O27" s="408">
        <v>369.6603530854461</v>
      </c>
      <c r="P27" s="409">
        <v>5.5876800613080899</v>
      </c>
      <c r="Q27" s="297">
        <v>465.90417000413106</v>
      </c>
      <c r="R27" s="408">
        <v>481.35482226514932</v>
      </c>
      <c r="S27" s="391">
        <v>-3.2098260049231273</v>
      </c>
    </row>
    <row r="28" spans="3:19" ht="15.75" customHeight="1" x14ac:dyDescent="0.2">
      <c r="C28" s="522" t="s">
        <v>49</v>
      </c>
      <c r="D28" s="157" t="s">
        <v>43</v>
      </c>
      <c r="E28" s="392">
        <v>366.55500000000001</v>
      </c>
      <c r="F28" s="393">
        <v>368.42099999999999</v>
      </c>
      <c r="G28" s="384">
        <v>-0.50648578664082267</v>
      </c>
      <c r="H28" s="296">
        <v>366.55500000000001</v>
      </c>
      <c r="I28" s="402">
        <v>368.42099999999999</v>
      </c>
      <c r="J28" s="403">
        <v>-0.50648578664082267</v>
      </c>
      <c r="K28" s="296" t="s">
        <v>27</v>
      </c>
      <c r="L28" s="402" t="s">
        <v>27</v>
      </c>
      <c r="M28" s="403" t="s">
        <v>27</v>
      </c>
      <c r="N28" s="296" t="s">
        <v>27</v>
      </c>
      <c r="O28" s="402" t="s">
        <v>27</v>
      </c>
      <c r="P28" s="403" t="s">
        <v>27</v>
      </c>
      <c r="Q28" s="296" t="s">
        <v>27</v>
      </c>
      <c r="R28" s="402" t="s">
        <v>27</v>
      </c>
      <c r="S28" s="384" t="s">
        <v>27</v>
      </c>
    </row>
    <row r="29" spans="3:19" ht="15" customHeight="1" x14ac:dyDescent="0.2">
      <c r="C29" s="535"/>
      <c r="D29" s="156" t="s">
        <v>44</v>
      </c>
      <c r="E29" s="288">
        <v>274.08</v>
      </c>
      <c r="F29" s="295">
        <v>282.851</v>
      </c>
      <c r="G29" s="388">
        <v>-3.100925929199478</v>
      </c>
      <c r="H29" s="283">
        <v>247.63499999999999</v>
      </c>
      <c r="I29" s="406">
        <v>253.71100000000001</v>
      </c>
      <c r="J29" s="407">
        <v>-2.3948508342168928</v>
      </c>
      <c r="K29" s="283">
        <v>283.15499999999997</v>
      </c>
      <c r="L29" s="406">
        <v>285.29899999999998</v>
      </c>
      <c r="M29" s="407">
        <v>-0.75149229404940276</v>
      </c>
      <c r="N29" s="283">
        <v>309.40300000000002</v>
      </c>
      <c r="O29" s="406">
        <v>316.54399999999998</v>
      </c>
      <c r="P29" s="407">
        <v>-2.2559265062676794</v>
      </c>
      <c r="Q29" s="283">
        <v>365.79199999999997</v>
      </c>
      <c r="R29" s="406">
        <v>365.423</v>
      </c>
      <c r="S29" s="388">
        <v>0.10097886558863875</v>
      </c>
    </row>
    <row r="30" spans="3:19" ht="15" customHeight="1" x14ac:dyDescent="0.2">
      <c r="C30" s="535"/>
      <c r="D30" s="156" t="s">
        <v>45</v>
      </c>
      <c r="E30" s="288">
        <v>275.89800000000002</v>
      </c>
      <c r="F30" s="295">
        <v>275.358</v>
      </c>
      <c r="G30" s="388">
        <v>0.19610833896237639</v>
      </c>
      <c r="H30" s="283">
        <v>368.31400000000002</v>
      </c>
      <c r="I30" s="406">
        <v>373.13799999999998</v>
      </c>
      <c r="J30" s="407">
        <v>-1.2928192786582862</v>
      </c>
      <c r="K30" s="283">
        <v>212.03299999999999</v>
      </c>
      <c r="L30" s="406">
        <v>216.17500000000001</v>
      </c>
      <c r="M30" s="407">
        <v>-1.9160402451717469</v>
      </c>
      <c r="N30" s="283">
        <v>279.072</v>
      </c>
      <c r="O30" s="406">
        <v>277.32799999999997</v>
      </c>
      <c r="P30" s="407">
        <v>0.62885824727399631</v>
      </c>
      <c r="Q30" s="283">
        <v>343.827</v>
      </c>
      <c r="R30" s="406">
        <v>327.94799999999998</v>
      </c>
      <c r="S30" s="388">
        <v>4.8419261590252169</v>
      </c>
    </row>
    <row r="31" spans="3:19" ht="15" customHeight="1" x14ac:dyDescent="0.2">
      <c r="C31" s="535"/>
      <c r="D31" s="156" t="s">
        <v>46</v>
      </c>
      <c r="E31" s="288" t="s">
        <v>27</v>
      </c>
      <c r="F31" s="295" t="s">
        <v>27</v>
      </c>
      <c r="G31" s="388" t="s">
        <v>27</v>
      </c>
      <c r="H31" s="283" t="s">
        <v>27</v>
      </c>
      <c r="I31" s="406" t="s">
        <v>27</v>
      </c>
      <c r="J31" s="407" t="s">
        <v>27</v>
      </c>
      <c r="K31" s="283" t="s">
        <v>27</v>
      </c>
      <c r="L31" s="406" t="s">
        <v>27</v>
      </c>
      <c r="M31" s="407" t="s">
        <v>27</v>
      </c>
      <c r="N31" s="283" t="s">
        <v>27</v>
      </c>
      <c r="O31" s="406" t="s">
        <v>27</v>
      </c>
      <c r="P31" s="407" t="s">
        <v>27</v>
      </c>
      <c r="Q31" s="283" t="s">
        <v>27</v>
      </c>
      <c r="R31" s="406" t="s">
        <v>27</v>
      </c>
      <c r="S31" s="388" t="s">
        <v>27</v>
      </c>
    </row>
    <row r="32" spans="3:19" ht="15" customHeight="1" thickBot="1" x14ac:dyDescent="0.25">
      <c r="C32" s="535"/>
      <c r="D32" s="156" t="s">
        <v>47</v>
      </c>
      <c r="E32" s="288" t="s">
        <v>27</v>
      </c>
      <c r="F32" s="295" t="s">
        <v>27</v>
      </c>
      <c r="G32" s="388" t="s">
        <v>27</v>
      </c>
      <c r="H32" s="283" t="s">
        <v>27</v>
      </c>
      <c r="I32" s="406" t="s">
        <v>27</v>
      </c>
      <c r="J32" s="407" t="s">
        <v>27</v>
      </c>
      <c r="K32" s="283" t="s">
        <v>27</v>
      </c>
      <c r="L32" s="406" t="s">
        <v>27</v>
      </c>
      <c r="M32" s="407" t="s">
        <v>27</v>
      </c>
      <c r="N32" s="283" t="s">
        <v>27</v>
      </c>
      <c r="O32" s="406" t="s">
        <v>27</v>
      </c>
      <c r="P32" s="407" t="s">
        <v>27</v>
      </c>
      <c r="Q32" s="283" t="s">
        <v>27</v>
      </c>
      <c r="R32" s="406" t="s">
        <v>27</v>
      </c>
      <c r="S32" s="388" t="s">
        <v>27</v>
      </c>
    </row>
    <row r="33" spans="3:19" ht="15" customHeight="1" thickBot="1" x14ac:dyDescent="0.25">
      <c r="C33" s="544"/>
      <c r="D33" s="484" t="s">
        <v>24</v>
      </c>
      <c r="E33" s="389">
        <v>276.35988476725856</v>
      </c>
      <c r="F33" s="390">
        <v>279.00354136421845</v>
      </c>
      <c r="G33" s="391">
        <v>-0.9475351402471226</v>
      </c>
      <c r="H33" s="297">
        <v>285.93479340525812</v>
      </c>
      <c r="I33" s="408">
        <v>289.03073454171067</v>
      </c>
      <c r="J33" s="409">
        <v>-1.0711459946851327</v>
      </c>
      <c r="K33" s="297">
        <v>255.997943784055</v>
      </c>
      <c r="L33" s="408">
        <v>261.97565731341541</v>
      </c>
      <c r="M33" s="409">
        <v>-2.2817820520663714</v>
      </c>
      <c r="N33" s="297">
        <v>279.52004504754092</v>
      </c>
      <c r="O33" s="408">
        <v>279.89088147469232</v>
      </c>
      <c r="P33" s="409">
        <v>-0.13249321492630828</v>
      </c>
      <c r="Q33" s="297">
        <v>355.18825784823747</v>
      </c>
      <c r="R33" s="408">
        <v>347.51570533277749</v>
      </c>
      <c r="S33" s="391">
        <v>2.2078289981492567</v>
      </c>
    </row>
    <row r="34" spans="3:19" ht="15.75" customHeight="1" x14ac:dyDescent="0.2">
      <c r="C34" s="522" t="s">
        <v>50</v>
      </c>
      <c r="D34" s="485" t="s">
        <v>51</v>
      </c>
      <c r="E34" s="286">
        <v>607.59100000000001</v>
      </c>
      <c r="F34" s="291">
        <v>607.09100000000001</v>
      </c>
      <c r="G34" s="394">
        <v>8.2359975687335177E-2</v>
      </c>
      <c r="H34" s="281">
        <v>636.70399999999995</v>
      </c>
      <c r="I34" s="414">
        <v>648.048</v>
      </c>
      <c r="J34" s="415">
        <v>-1.7504876182011286</v>
      </c>
      <c r="K34" s="281">
        <v>523.78</v>
      </c>
      <c r="L34" s="414">
        <v>534.67600000000004</v>
      </c>
      <c r="M34" s="415">
        <v>-2.037869663123101</v>
      </c>
      <c r="N34" s="281">
        <v>672.21</v>
      </c>
      <c r="O34" s="414">
        <v>670.49900000000002</v>
      </c>
      <c r="P34" s="415">
        <v>0.25518308006425255</v>
      </c>
      <c r="Q34" s="281">
        <v>565.87599999999998</v>
      </c>
      <c r="R34" s="414">
        <v>546.21500000000003</v>
      </c>
      <c r="S34" s="394">
        <v>3.5994983660280186</v>
      </c>
    </row>
    <row r="35" spans="3:19" ht="15.75" customHeight="1" thickBot="1" x14ac:dyDescent="0.25">
      <c r="C35" s="523"/>
      <c r="D35" s="152" t="s">
        <v>52</v>
      </c>
      <c r="E35" s="395">
        <v>970.327</v>
      </c>
      <c r="F35" s="396">
        <v>954.88</v>
      </c>
      <c r="G35" s="397">
        <v>1.6176901809651478</v>
      </c>
      <c r="H35" s="284">
        <v>1003.249</v>
      </c>
      <c r="I35" s="416">
        <v>1024.2149999999999</v>
      </c>
      <c r="J35" s="417">
        <v>-2.0470311409225501</v>
      </c>
      <c r="K35" s="284">
        <v>965.57600000000002</v>
      </c>
      <c r="L35" s="416">
        <v>926.30899999999997</v>
      </c>
      <c r="M35" s="417">
        <v>4.2390822069093632</v>
      </c>
      <c r="N35" s="284">
        <v>651.178</v>
      </c>
      <c r="O35" s="416">
        <v>646.72199999999998</v>
      </c>
      <c r="P35" s="417">
        <v>0.68901320814817146</v>
      </c>
      <c r="Q35" s="284">
        <v>983.02</v>
      </c>
      <c r="R35" s="416">
        <v>952.58399999999995</v>
      </c>
      <c r="S35" s="397">
        <v>3.1950988049347919</v>
      </c>
    </row>
    <row r="36" spans="3:19" ht="15" customHeight="1" thickBot="1" x14ac:dyDescent="0.25">
      <c r="C36" s="544"/>
      <c r="D36" s="484" t="s">
        <v>24</v>
      </c>
      <c r="E36" s="398">
        <v>689.27586901961308</v>
      </c>
      <c r="F36" s="399">
        <v>687.9644856879155</v>
      </c>
      <c r="G36" s="400">
        <v>0.19061788202428709</v>
      </c>
      <c r="H36" s="297">
        <v>702.80611445128113</v>
      </c>
      <c r="I36" s="408">
        <v>711.68066749966715</v>
      </c>
      <c r="J36" s="409">
        <v>-1.2469852637089049</v>
      </c>
      <c r="K36" s="297">
        <v>674.26468450698042</v>
      </c>
      <c r="L36" s="408">
        <v>681.23622223076416</v>
      </c>
      <c r="M36" s="409">
        <v>-1.0233656837792426</v>
      </c>
      <c r="N36" s="297">
        <v>668.10522544871901</v>
      </c>
      <c r="O36" s="408">
        <v>665.84600611246947</v>
      </c>
      <c r="P36" s="409">
        <v>0.33930057633595451</v>
      </c>
      <c r="Q36" s="297">
        <v>672.3482032123178</v>
      </c>
      <c r="R36" s="408">
        <v>655.76198413383611</v>
      </c>
      <c r="S36" s="391">
        <v>2.5293047599259078</v>
      </c>
    </row>
    <row r="37" spans="3:19" ht="15" customHeight="1" x14ac:dyDescent="0.2">
      <c r="J37" s="130"/>
    </row>
    <row r="38" spans="3:19" ht="18.75" x14ac:dyDescent="0.25">
      <c r="D38" s="86"/>
    </row>
    <row r="39" spans="3:19" ht="21" x14ac:dyDescent="0.25">
      <c r="D39" s="32"/>
    </row>
    <row r="43" spans="3:19" ht="18" x14ac:dyDescent="0.25">
      <c r="G43" s="131"/>
      <c r="K43" s="130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S20" sqref="S20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31" t="s">
        <v>263</v>
      </c>
      <c r="C2" s="192"/>
      <c r="D2" s="192"/>
      <c r="E2" s="192"/>
      <c r="F2" s="192"/>
      <c r="G2" s="192"/>
      <c r="H2" s="192"/>
    </row>
    <row r="3" spans="2:15" ht="20.25" customHeight="1" thickBot="1" x14ac:dyDescent="0.25"/>
    <row r="4" spans="2:15" ht="15" x14ac:dyDescent="0.25">
      <c r="F4" s="551" t="s">
        <v>0</v>
      </c>
      <c r="G4" s="552"/>
      <c r="H4" s="207" t="s">
        <v>1</v>
      </c>
      <c r="I4" s="208"/>
      <c r="J4" s="209"/>
    </row>
    <row r="5" spans="2:15" ht="18.75" customHeight="1" x14ac:dyDescent="0.3">
      <c r="B5" s="191"/>
      <c r="F5" s="547"/>
      <c r="G5" s="553"/>
      <c r="H5" s="210" t="s">
        <v>26</v>
      </c>
      <c r="I5" s="210"/>
      <c r="J5" s="556" t="s">
        <v>183</v>
      </c>
    </row>
    <row r="6" spans="2:15" ht="24.75" customHeight="1" x14ac:dyDescent="0.2">
      <c r="F6" s="554"/>
      <c r="G6" s="555"/>
      <c r="H6" s="218" t="s">
        <v>303</v>
      </c>
      <c r="I6" s="218" t="s">
        <v>291</v>
      </c>
      <c r="J6" s="557"/>
    </row>
    <row r="7" spans="2:15" ht="48" customHeight="1" thickBot="1" x14ac:dyDescent="0.25">
      <c r="F7" s="558" t="s">
        <v>185</v>
      </c>
      <c r="G7" s="559"/>
      <c r="H7" s="313">
        <v>134.31</v>
      </c>
      <c r="I7" s="313">
        <v>137.97999999999999</v>
      </c>
      <c r="J7" s="285">
        <v>-2.6598057689520131</v>
      </c>
    </row>
    <row r="8" spans="2:15" ht="15.75" customHeight="1" thickBot="1" x14ac:dyDescent="0.25"/>
    <row r="9" spans="2:15" ht="15" customHeight="1" thickBot="1" x14ac:dyDescent="0.25">
      <c r="B9" s="546" t="s">
        <v>0</v>
      </c>
      <c r="C9" s="514"/>
      <c r="D9" s="4" t="s">
        <v>9</v>
      </c>
      <c r="E9" s="4"/>
      <c r="F9" s="4"/>
      <c r="G9" s="5"/>
      <c r="H9" s="5"/>
      <c r="I9" s="5"/>
      <c r="J9" s="5"/>
      <c r="K9" s="5"/>
      <c r="L9" s="5"/>
      <c r="M9" s="5"/>
      <c r="N9" s="5"/>
      <c r="O9" s="6"/>
    </row>
    <row r="10" spans="2:15" ht="15" customHeight="1" thickBot="1" x14ac:dyDescent="0.25">
      <c r="B10" s="547"/>
      <c r="C10" s="548"/>
      <c r="D10" s="7" t="s">
        <v>10</v>
      </c>
      <c r="E10" s="4"/>
      <c r="F10" s="4"/>
      <c r="G10" s="7" t="s">
        <v>11</v>
      </c>
      <c r="H10" s="4"/>
      <c r="I10" s="4"/>
      <c r="J10" s="7" t="s">
        <v>12</v>
      </c>
      <c r="K10" s="5"/>
      <c r="L10" s="5"/>
      <c r="M10" s="7" t="s">
        <v>13</v>
      </c>
      <c r="N10" s="5"/>
      <c r="O10" s="6"/>
    </row>
    <row r="11" spans="2:15" ht="31.5" customHeight="1" thickBot="1" x14ac:dyDescent="0.3">
      <c r="B11" s="547"/>
      <c r="C11" s="548"/>
      <c r="D11" s="17" t="s">
        <v>26</v>
      </c>
      <c r="E11" s="8"/>
      <c r="F11" s="9" t="s">
        <v>142</v>
      </c>
      <c r="G11" s="17" t="s">
        <v>26</v>
      </c>
      <c r="H11" s="8"/>
      <c r="I11" s="9" t="s">
        <v>142</v>
      </c>
      <c r="J11" s="17" t="s">
        <v>26</v>
      </c>
      <c r="K11" s="8"/>
      <c r="L11" s="9" t="s">
        <v>142</v>
      </c>
      <c r="M11" s="17" t="s">
        <v>26</v>
      </c>
      <c r="N11" s="8"/>
      <c r="O11" s="10" t="s">
        <v>142</v>
      </c>
    </row>
    <row r="12" spans="2:15" ht="19.5" customHeight="1" thickBot="1" x14ac:dyDescent="0.25">
      <c r="B12" s="515"/>
      <c r="C12" s="517"/>
      <c r="D12" s="176" t="s">
        <v>303</v>
      </c>
      <c r="E12" s="176" t="s">
        <v>291</v>
      </c>
      <c r="F12" s="177" t="s">
        <v>14</v>
      </c>
      <c r="G12" s="176" t="s">
        <v>303</v>
      </c>
      <c r="H12" s="176" t="s">
        <v>291</v>
      </c>
      <c r="I12" s="177" t="s">
        <v>14</v>
      </c>
      <c r="J12" s="176" t="s">
        <v>303</v>
      </c>
      <c r="K12" s="176" t="s">
        <v>291</v>
      </c>
      <c r="L12" s="177" t="s">
        <v>14</v>
      </c>
      <c r="M12" s="176" t="s">
        <v>303</v>
      </c>
      <c r="N12" s="176" t="s">
        <v>291</v>
      </c>
      <c r="O12" s="178" t="s">
        <v>14</v>
      </c>
    </row>
    <row r="13" spans="2:15" ht="36" customHeight="1" thickBot="1" x14ac:dyDescent="0.25">
      <c r="B13" s="549" t="s">
        <v>188</v>
      </c>
      <c r="C13" s="550"/>
      <c r="D13" s="314">
        <v>138.22</v>
      </c>
      <c r="E13" s="314">
        <v>141.44</v>
      </c>
      <c r="F13" s="379">
        <v>-2.2765837104072388</v>
      </c>
      <c r="G13" s="315">
        <v>126.74</v>
      </c>
      <c r="H13" s="315">
        <v>130.29</v>
      </c>
      <c r="I13" s="379">
        <v>-2.7246910737585366</v>
      </c>
      <c r="J13" s="315">
        <v>131.78</v>
      </c>
      <c r="K13" s="315">
        <v>137.71</v>
      </c>
      <c r="L13" s="379">
        <v>-4.3061506063466748</v>
      </c>
      <c r="M13" s="315">
        <v>130.04</v>
      </c>
      <c r="N13" s="315">
        <v>134.58000000000001</v>
      </c>
      <c r="O13" s="298">
        <v>-3.3734581661465453</v>
      </c>
    </row>
    <row r="16" spans="2:15" ht="23.25" thickBot="1" x14ac:dyDescent="0.4">
      <c r="B16" s="32"/>
      <c r="I16" s="60"/>
      <c r="J16" s="61"/>
      <c r="K16" s="60"/>
      <c r="L16" s="60"/>
      <c r="M16" s="60"/>
      <c r="N16" s="60"/>
    </row>
    <row r="17" spans="9:14" ht="16.5" thickBot="1" x14ac:dyDescent="0.3">
      <c r="I17" s="62"/>
      <c r="J17" s="63" t="s">
        <v>1</v>
      </c>
      <c r="K17" s="64"/>
      <c r="L17" s="64"/>
      <c r="M17" s="64"/>
      <c r="N17" s="65"/>
    </row>
    <row r="18" spans="9:14" ht="32.25" customHeight="1" thickBot="1" x14ac:dyDescent="0.3">
      <c r="I18" s="66" t="s">
        <v>0</v>
      </c>
      <c r="J18" s="560" t="s">
        <v>304</v>
      </c>
      <c r="K18" s="560" t="s">
        <v>305</v>
      </c>
      <c r="L18" s="560" t="s">
        <v>306</v>
      </c>
      <c r="M18" s="67" t="s">
        <v>230</v>
      </c>
      <c r="N18" s="68"/>
    </row>
    <row r="19" spans="9:14" ht="19.5" customHeight="1" thickBot="1" x14ac:dyDescent="0.25">
      <c r="I19" s="69"/>
      <c r="J19" s="561"/>
      <c r="K19" s="562"/>
      <c r="L19" s="561"/>
      <c r="M19" s="70" t="s">
        <v>276</v>
      </c>
      <c r="N19" s="71" t="s">
        <v>223</v>
      </c>
    </row>
    <row r="20" spans="9:14" ht="52.5" customHeight="1" thickBot="1" x14ac:dyDescent="0.3">
      <c r="I20" s="72" t="s">
        <v>140</v>
      </c>
      <c r="J20" s="374">
        <v>134.30000000000001</v>
      </c>
      <c r="K20" s="375">
        <v>136.16</v>
      </c>
      <c r="L20" s="376">
        <v>133.99</v>
      </c>
      <c r="M20" s="299">
        <v>-1.3660399529964637</v>
      </c>
      <c r="N20" s="300">
        <v>0.23136054929472519</v>
      </c>
    </row>
  </sheetData>
  <mergeCells count="8">
    <mergeCell ref="L18:L19"/>
    <mergeCell ref="J18:J19"/>
    <mergeCell ref="K18:K19"/>
    <mergeCell ref="B9:C12"/>
    <mergeCell ref="B13:C13"/>
    <mergeCell ref="F4:G6"/>
    <mergeCell ref="J5:J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M10" sqref="M10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37" t="s">
        <v>148</v>
      </c>
    </row>
    <row r="4" spans="1:8" ht="13.5" thickBot="1" x14ac:dyDescent="0.25"/>
    <row r="5" spans="1:8" ht="12.75" customHeight="1" x14ac:dyDescent="0.2">
      <c r="B5" s="563" t="s">
        <v>83</v>
      </c>
      <c r="C5" s="512" t="s">
        <v>1</v>
      </c>
      <c r="D5" s="566"/>
      <c r="E5" s="566"/>
      <c r="F5" s="566"/>
      <c r="G5" s="566"/>
      <c r="H5" s="567"/>
    </row>
    <row r="6" spans="1:8" ht="13.5" customHeight="1" thickBot="1" x14ac:dyDescent="0.25">
      <c r="B6" s="564"/>
      <c r="C6" s="568"/>
      <c r="D6" s="569"/>
      <c r="E6" s="569"/>
      <c r="F6" s="569"/>
      <c r="G6" s="569"/>
      <c r="H6" s="570"/>
    </row>
    <row r="7" spans="1:8" ht="23.25" customHeight="1" thickBot="1" x14ac:dyDescent="0.25">
      <c r="B7" s="564"/>
      <c r="C7" s="571" t="s">
        <v>84</v>
      </c>
      <c r="D7" s="572"/>
      <c r="E7" s="220" t="s">
        <v>201</v>
      </c>
      <c r="F7" s="17" t="s">
        <v>85</v>
      </c>
      <c r="G7" s="236"/>
      <c r="H7" s="232" t="s">
        <v>201</v>
      </c>
    </row>
    <row r="8" spans="1:8" ht="15.75" thickBot="1" x14ac:dyDescent="0.25">
      <c r="B8" s="565"/>
      <c r="C8" s="500">
        <v>43989</v>
      </c>
      <c r="D8" s="346">
        <v>43982</v>
      </c>
      <c r="E8" s="38" t="s">
        <v>14</v>
      </c>
      <c r="F8" s="79">
        <v>43989</v>
      </c>
      <c r="G8" s="501">
        <v>43982</v>
      </c>
      <c r="H8" s="178" t="s">
        <v>14</v>
      </c>
    </row>
    <row r="9" spans="1:8" ht="27.75" customHeight="1" thickBot="1" x14ac:dyDescent="0.25">
      <c r="B9" s="186" t="s">
        <v>86</v>
      </c>
      <c r="C9" s="506">
        <v>1268.1600000000001</v>
      </c>
      <c r="D9" s="303">
        <v>1217.79</v>
      </c>
      <c r="E9" s="302">
        <v>4.1361811149705714</v>
      </c>
      <c r="F9" s="301">
        <v>286.64813182342175</v>
      </c>
      <c r="G9" s="303">
        <v>273.48244963956074</v>
      </c>
      <c r="H9" s="352">
        <v>4.8140866813255716</v>
      </c>
    </row>
    <row r="10" spans="1:8" ht="33.75" customHeight="1" thickBot="1" x14ac:dyDescent="0.25">
      <c r="B10" s="186" t="s">
        <v>152</v>
      </c>
      <c r="C10" s="507">
        <v>1501.15</v>
      </c>
      <c r="D10" s="347">
        <v>1498.89</v>
      </c>
      <c r="E10" s="302">
        <v>0.15077824256616501</v>
      </c>
      <c r="F10" s="301">
        <v>339.31195045319953</v>
      </c>
      <c r="G10" s="303">
        <v>336.60984976083006</v>
      </c>
      <c r="H10" s="352">
        <v>0.80273963886956423</v>
      </c>
    </row>
    <row r="11" spans="1:8" ht="28.5" customHeight="1" thickBot="1" x14ac:dyDescent="0.25">
      <c r="B11" s="139" t="s">
        <v>87</v>
      </c>
      <c r="C11" s="506">
        <v>879.14</v>
      </c>
      <c r="D11" s="348">
        <v>870.14</v>
      </c>
      <c r="E11" s="302">
        <v>1.0343163169145195</v>
      </c>
      <c r="F11" s="301">
        <v>198.71612305327636</v>
      </c>
      <c r="G11" s="303">
        <v>195.40973298299986</v>
      </c>
      <c r="H11" s="352">
        <v>1.6920293681400986</v>
      </c>
    </row>
    <row r="12" spans="1:8" ht="22.5" customHeight="1" thickBot="1" x14ac:dyDescent="0.25">
      <c r="B12" s="139" t="s">
        <v>88</v>
      </c>
      <c r="C12" s="502">
        <v>1196.9100000000001</v>
      </c>
      <c r="D12" s="348">
        <v>1192.92</v>
      </c>
      <c r="E12" s="302">
        <v>0.33447339301881174</v>
      </c>
      <c r="F12" s="301">
        <v>270.54316132094664</v>
      </c>
      <c r="G12" s="303">
        <v>267.89732533854345</v>
      </c>
      <c r="H12" s="352">
        <v>0.98763060775602218</v>
      </c>
    </row>
    <row r="13" spans="1:8" ht="23.25" customHeight="1" thickBot="1" x14ac:dyDescent="0.25">
      <c r="B13" s="39" t="s">
        <v>89</v>
      </c>
      <c r="C13" s="503">
        <v>1320.77</v>
      </c>
      <c r="D13" s="303">
        <v>1313.34</v>
      </c>
      <c r="E13" s="304">
        <v>0.56573316886716807</v>
      </c>
      <c r="F13" s="301">
        <v>298.53981600777558</v>
      </c>
      <c r="G13" s="303">
        <v>294.94037593478407</v>
      </c>
      <c r="H13" s="353">
        <v>1.2203958381701545</v>
      </c>
    </row>
    <row r="14" spans="1:8" ht="34.5" customHeight="1" thickBot="1" x14ac:dyDescent="0.25">
      <c r="B14" s="510" t="s">
        <v>90</v>
      </c>
      <c r="C14" s="504">
        <v>1324.49</v>
      </c>
      <c r="D14" s="347">
        <v>1321.92</v>
      </c>
      <c r="E14" s="305">
        <v>0.1944141854272525</v>
      </c>
      <c r="F14" s="301">
        <v>299.38066499401009</v>
      </c>
      <c r="G14" s="303">
        <v>296.86721013272256</v>
      </c>
      <c r="H14" s="354">
        <v>0.84665964293052753</v>
      </c>
    </row>
    <row r="15" spans="1:8" ht="30.75" customHeight="1" thickBot="1" x14ac:dyDescent="0.25">
      <c r="B15" s="573" t="s">
        <v>91</v>
      </c>
      <c r="C15" s="574"/>
      <c r="D15" s="574"/>
      <c r="E15" s="575"/>
      <c r="F15" s="205" t="s">
        <v>316</v>
      </c>
      <c r="G15" s="205" t="s">
        <v>309</v>
      </c>
      <c r="H15" s="221" t="s">
        <v>227</v>
      </c>
    </row>
    <row r="16" spans="1:8" ht="15.75" thickBot="1" x14ac:dyDescent="0.25">
      <c r="B16" s="576"/>
      <c r="C16" s="577"/>
      <c r="D16" s="577"/>
      <c r="E16" s="578"/>
      <c r="F16" s="206">
        <v>4.4241000000000001</v>
      </c>
      <c r="G16" s="206">
        <v>4.4528999999999996</v>
      </c>
      <c r="H16" s="140">
        <v>-0.64676952098631213</v>
      </c>
    </row>
    <row r="19" spans="2:4" ht="14.25" x14ac:dyDescent="0.2">
      <c r="B19" s="345"/>
      <c r="C19" s="37"/>
      <c r="D19" s="37"/>
    </row>
  </sheetData>
  <mergeCells count="4">
    <mergeCell ref="B5:B8"/>
    <mergeCell ref="C5:H6"/>
    <mergeCell ref="C7:D7"/>
    <mergeCell ref="B15:E16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Q14" sqref="Q14"/>
    </sheetView>
  </sheetViews>
  <sheetFormatPr defaultRowHeight="12.75" x14ac:dyDescent="0.2"/>
  <cols>
    <col min="1" max="1" width="9.140625" style="179"/>
    <col min="2" max="2" width="23.28515625" style="179" customWidth="1"/>
    <col min="3" max="3" width="10.7109375" style="179" customWidth="1"/>
    <col min="4" max="16384" width="9.140625" style="179"/>
  </cols>
  <sheetData>
    <row r="2" spans="2:13" ht="15.75" x14ac:dyDescent="0.25">
      <c r="B2" s="83" t="s">
        <v>176</v>
      </c>
      <c r="G2" s="180"/>
    </row>
    <row r="5" spans="2:13" ht="13.5" thickBot="1" x14ac:dyDescent="0.25"/>
    <row r="6" spans="2:13" ht="22.5" customHeight="1" thickBot="1" x14ac:dyDescent="0.25">
      <c r="B6" s="579" t="s">
        <v>83</v>
      </c>
      <c r="C6" s="581" t="s">
        <v>163</v>
      </c>
      <c r="D6" s="582"/>
      <c r="E6" s="582"/>
      <c r="F6" s="582"/>
      <c r="G6" s="582"/>
      <c r="H6" s="582"/>
      <c r="I6" s="581" t="s">
        <v>164</v>
      </c>
      <c r="J6" s="582"/>
      <c r="K6" s="582"/>
      <c r="L6" s="582"/>
      <c r="M6" s="583"/>
    </row>
    <row r="7" spans="2:13" ht="38.25" customHeight="1" thickBot="1" x14ac:dyDescent="0.25">
      <c r="B7" s="580"/>
      <c r="C7" s="499" t="s">
        <v>317</v>
      </c>
      <c r="D7" s="181" t="s">
        <v>264</v>
      </c>
      <c r="E7" s="181" t="s">
        <v>165</v>
      </c>
      <c r="F7" s="182" t="s">
        <v>166</v>
      </c>
      <c r="G7" s="181" t="s">
        <v>167</v>
      </c>
      <c r="H7" s="183" t="s">
        <v>168</v>
      </c>
      <c r="I7" s="184" t="s">
        <v>265</v>
      </c>
      <c r="J7" s="181" t="s">
        <v>169</v>
      </c>
      <c r="K7" s="182" t="s">
        <v>166</v>
      </c>
      <c r="L7" s="181" t="s">
        <v>170</v>
      </c>
      <c r="M7" s="181" t="s">
        <v>171</v>
      </c>
    </row>
    <row r="8" spans="2:13" ht="30" customHeight="1" thickBot="1" x14ac:dyDescent="0.25">
      <c r="B8" s="511" t="s">
        <v>307</v>
      </c>
      <c r="C8" s="187">
        <v>134.30000000000001</v>
      </c>
      <c r="D8" s="188"/>
      <c r="E8" s="188">
        <v>137.97999999999999</v>
      </c>
      <c r="F8" s="189">
        <v>139.18</v>
      </c>
      <c r="G8" s="188">
        <v>136.16</v>
      </c>
      <c r="H8" s="190">
        <v>133.995</v>
      </c>
      <c r="I8" s="316"/>
      <c r="J8" s="317">
        <v>97.332946803884639</v>
      </c>
      <c r="K8" s="318">
        <v>96.493749101882457</v>
      </c>
      <c r="L8" s="317">
        <v>98.633960047003541</v>
      </c>
      <c r="M8" s="317">
        <v>100.22762043359828</v>
      </c>
    </row>
    <row r="9" spans="2:13" ht="30" customHeight="1" thickBot="1" x14ac:dyDescent="0.25">
      <c r="B9" s="511" t="s">
        <v>172</v>
      </c>
      <c r="C9" s="380">
        <v>879.14</v>
      </c>
      <c r="D9" s="307">
        <v>870.14</v>
      </c>
      <c r="E9" s="308">
        <v>833.29</v>
      </c>
      <c r="F9" s="309">
        <v>1075.306</v>
      </c>
      <c r="G9" s="307">
        <v>814.07</v>
      </c>
      <c r="H9" s="310">
        <v>575.80999999999995</v>
      </c>
      <c r="I9" s="319">
        <v>101.03431631691453</v>
      </c>
      <c r="J9" s="317">
        <v>105.50228611887819</v>
      </c>
      <c r="K9" s="318">
        <v>81.757192836271713</v>
      </c>
      <c r="L9" s="317">
        <v>107.9931701205056</v>
      </c>
      <c r="M9" s="317">
        <v>152.67883503238917</v>
      </c>
    </row>
    <row r="10" spans="2:13" ht="30" customHeight="1" thickBot="1" x14ac:dyDescent="0.25">
      <c r="B10" s="511" t="s">
        <v>173</v>
      </c>
      <c r="C10" s="380">
        <v>1196.9100000000001</v>
      </c>
      <c r="D10" s="307">
        <v>1192.92</v>
      </c>
      <c r="E10" s="308">
        <v>1184.4000000000001</v>
      </c>
      <c r="F10" s="309">
        <v>1255.3720000000001</v>
      </c>
      <c r="G10" s="307">
        <v>1182.9100000000001</v>
      </c>
      <c r="H10" s="310">
        <v>1075.73</v>
      </c>
      <c r="I10" s="319">
        <v>100.33447339301881</v>
      </c>
      <c r="J10" s="317">
        <v>101.05623100303951</v>
      </c>
      <c r="K10" s="318">
        <v>95.343053692451321</v>
      </c>
      <c r="L10" s="317">
        <v>101.18352199237474</v>
      </c>
      <c r="M10" s="317">
        <v>111.26490848075262</v>
      </c>
    </row>
    <row r="11" spans="2:13" ht="30" customHeight="1" thickBot="1" x14ac:dyDescent="0.25">
      <c r="B11" s="511" t="s">
        <v>174</v>
      </c>
      <c r="C11" s="306">
        <v>1268.1600000000001</v>
      </c>
      <c r="D11" s="307">
        <v>1217.79</v>
      </c>
      <c r="E11" s="308">
        <v>1242.1099999999999</v>
      </c>
      <c r="F11" s="309">
        <v>1516.3240000000001</v>
      </c>
      <c r="G11" s="307">
        <v>1648.96</v>
      </c>
      <c r="H11" s="310">
        <v>2248.65</v>
      </c>
      <c r="I11" s="319">
        <v>104.13618111497058</v>
      </c>
      <c r="J11" s="317">
        <v>102.09723776477125</v>
      </c>
      <c r="K11" s="318">
        <v>83.633840788644122</v>
      </c>
      <c r="L11" s="317">
        <v>76.90665631670872</v>
      </c>
      <c r="M11" s="317">
        <v>56.396504569408314</v>
      </c>
    </row>
    <row r="12" spans="2:13" ht="30" customHeight="1" thickBot="1" x14ac:dyDescent="0.25">
      <c r="B12" s="511" t="s">
        <v>175</v>
      </c>
      <c r="C12" s="306">
        <v>1501.15</v>
      </c>
      <c r="D12" s="307">
        <v>1498.89</v>
      </c>
      <c r="E12" s="308">
        <v>1486.84</v>
      </c>
      <c r="F12" s="309">
        <v>1802.771</v>
      </c>
      <c r="G12" s="307">
        <v>1763.67</v>
      </c>
      <c r="H12" s="310">
        <v>2483.88</v>
      </c>
      <c r="I12" s="319">
        <v>100.15077824256616</v>
      </c>
      <c r="J12" s="317">
        <v>100.96244384062845</v>
      </c>
      <c r="K12" s="318">
        <v>83.269034170174692</v>
      </c>
      <c r="L12" s="317">
        <v>85.115129247534966</v>
      </c>
      <c r="M12" s="317">
        <v>60.435689324766088</v>
      </c>
    </row>
    <row r="13" spans="2:13" ht="30" customHeight="1" thickBot="1" x14ac:dyDescent="0.25">
      <c r="B13" s="511" t="s">
        <v>89</v>
      </c>
      <c r="C13" s="311">
        <v>1320.77</v>
      </c>
      <c r="D13" s="350">
        <v>1313.34</v>
      </c>
      <c r="E13" s="308">
        <v>1384.89</v>
      </c>
      <c r="F13" s="309">
        <v>1373.75</v>
      </c>
      <c r="G13" s="307">
        <v>1259.2</v>
      </c>
      <c r="H13" s="310">
        <v>1270.17</v>
      </c>
      <c r="I13" s="319">
        <v>100.56573316886717</v>
      </c>
      <c r="J13" s="317">
        <v>95.370029388615691</v>
      </c>
      <c r="K13" s="318">
        <v>96.14340309372156</v>
      </c>
      <c r="L13" s="317">
        <v>104.88961245235069</v>
      </c>
      <c r="M13" s="317">
        <v>103.9837187148177</v>
      </c>
    </row>
    <row r="14" spans="2:13" ht="30" customHeight="1" thickBot="1" x14ac:dyDescent="0.25">
      <c r="B14" s="511" t="s">
        <v>90</v>
      </c>
      <c r="C14" s="312">
        <v>1324.49</v>
      </c>
      <c r="D14" s="351">
        <v>1321.92</v>
      </c>
      <c r="E14" s="308">
        <v>1387.87</v>
      </c>
      <c r="F14" s="309">
        <v>1430.59</v>
      </c>
      <c r="G14" s="307">
        <v>1281.6300000000001</v>
      </c>
      <c r="H14" s="310">
        <v>1240.28</v>
      </c>
      <c r="I14" s="319">
        <v>100.19441418542725</v>
      </c>
      <c r="J14" s="317">
        <v>95.433289861442361</v>
      </c>
      <c r="K14" s="318">
        <v>92.583479543405176</v>
      </c>
      <c r="L14" s="317">
        <v>103.3441788971856</v>
      </c>
      <c r="M14" s="317">
        <v>106.78959589770052</v>
      </c>
    </row>
    <row r="16" spans="2:13" x14ac:dyDescent="0.2">
      <c r="B16"/>
      <c r="C16"/>
      <c r="D16"/>
    </row>
    <row r="17" spans="2:4" x14ac:dyDescent="0.2">
      <c r="B17" s="222"/>
      <c r="C17" s="222"/>
      <c r="D17" s="222"/>
    </row>
  </sheetData>
  <sheetProtection formatCells="0" formatColumns="0" formatRows="0"/>
  <mergeCells count="3">
    <mergeCell ref="B6:B7"/>
    <mergeCell ref="C6:H6"/>
    <mergeCell ref="I6:M6"/>
  </mergeCells>
  <phoneticPr fontId="8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11"/>
  <sheetViews>
    <sheetView zoomScale="80" workbookViewId="0">
      <selection activeCell="Z34" sqref="Z34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9" ht="15.75" x14ac:dyDescent="0.25">
      <c r="A3" s="83" t="s">
        <v>162</v>
      </c>
    </row>
    <row r="4" spans="1:19" ht="15.75" x14ac:dyDescent="0.25">
      <c r="A4" s="83" t="s">
        <v>277</v>
      </c>
    </row>
    <row r="6" spans="1:19" s="12" customFormat="1" ht="15" x14ac:dyDescent="0.2"/>
    <row r="7" spans="1:19" s="12" customFormat="1" ht="15" x14ac:dyDescent="0.2">
      <c r="A7" s="1"/>
    </row>
    <row r="8" spans="1:19" x14ac:dyDescent="0.2">
      <c r="A8" s="1"/>
    </row>
    <row r="9" spans="1:19" ht="15" customHeight="1" x14ac:dyDescent="0.25">
      <c r="B9" s="42"/>
      <c r="C9" s="30"/>
      <c r="D9" s="30"/>
    </row>
    <row r="10" spans="1:19" ht="21" customHeight="1" x14ac:dyDescent="0.25">
      <c r="C10" s="31"/>
      <c r="E10" s="42"/>
      <c r="O10" s="42"/>
    </row>
    <row r="11" spans="1:19" ht="18" x14ac:dyDescent="0.25">
      <c r="H11" s="42">
        <v>2019</v>
      </c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>
        <v>2020</v>
      </c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49"/>
  <sheetViews>
    <sheetView workbookViewId="0">
      <selection activeCell="V22" sqref="V22"/>
    </sheetView>
  </sheetViews>
  <sheetFormatPr defaultRowHeight="12.75" x14ac:dyDescent="0.2"/>
  <cols>
    <col min="3" max="15" width="10.7109375" customWidth="1"/>
  </cols>
  <sheetData>
    <row r="4" spans="3:15" ht="15.75" x14ac:dyDescent="0.25">
      <c r="C4" s="355" t="s">
        <v>231</v>
      </c>
    </row>
    <row r="5" spans="3:15" ht="15.75" x14ac:dyDescent="0.25">
      <c r="C5" s="356" t="s">
        <v>232</v>
      </c>
    </row>
    <row r="6" spans="3:15" ht="15.75" x14ac:dyDescent="0.25">
      <c r="C6" s="356" t="s">
        <v>286</v>
      </c>
    </row>
    <row r="7" spans="3:15" ht="18.75" x14ac:dyDescent="0.3">
      <c r="C7" s="357" t="s">
        <v>259</v>
      </c>
    </row>
    <row r="8" spans="3:15" ht="18.75" x14ac:dyDescent="0.3">
      <c r="C8" s="357" t="s">
        <v>233</v>
      </c>
    </row>
    <row r="9" spans="3:15" ht="15" x14ac:dyDescent="0.25">
      <c r="C9" s="358"/>
    </row>
    <row r="10" spans="3:15" ht="15" x14ac:dyDescent="0.25">
      <c r="C10" s="359" t="s">
        <v>234</v>
      </c>
    </row>
    <row r="12" spans="3:15" ht="15" x14ac:dyDescent="0.25">
      <c r="C12" s="360" t="s">
        <v>292</v>
      </c>
    </row>
    <row r="13" spans="3:15" ht="16.5" thickBot="1" x14ac:dyDescent="0.3">
      <c r="E13" s="361" t="s">
        <v>235</v>
      </c>
      <c r="G13" s="362"/>
      <c r="H13" s="363"/>
    </row>
    <row r="14" spans="3:15" ht="15.75" thickBot="1" x14ac:dyDescent="0.3">
      <c r="C14" s="487" t="s">
        <v>236</v>
      </c>
      <c r="D14" s="488" t="s">
        <v>237</v>
      </c>
      <c r="E14" s="489" t="s">
        <v>238</v>
      </c>
      <c r="F14" s="489" t="s">
        <v>239</v>
      </c>
      <c r="G14" s="489" t="s">
        <v>240</v>
      </c>
      <c r="H14" s="489" t="s">
        <v>241</v>
      </c>
      <c r="I14" s="489" t="s">
        <v>242</v>
      </c>
      <c r="J14" s="489" t="s">
        <v>243</v>
      </c>
      <c r="K14" s="489" t="s">
        <v>244</v>
      </c>
      <c r="L14" s="489" t="s">
        <v>245</v>
      </c>
      <c r="M14" s="489" t="s">
        <v>246</v>
      </c>
      <c r="N14" s="489" t="s">
        <v>247</v>
      </c>
      <c r="O14" s="490" t="s">
        <v>248</v>
      </c>
    </row>
    <row r="15" spans="3:15" ht="15.75" thickBot="1" x14ac:dyDescent="0.3">
      <c r="C15" s="364" t="s">
        <v>249</v>
      </c>
      <c r="D15" s="365"/>
      <c r="E15" s="365"/>
      <c r="F15" s="365"/>
      <c r="G15" s="365"/>
      <c r="H15" s="365"/>
      <c r="I15" s="365"/>
      <c r="J15" s="365"/>
      <c r="K15" s="365"/>
      <c r="L15" s="365"/>
      <c r="M15" s="365"/>
      <c r="N15" s="365"/>
      <c r="O15" s="366"/>
    </row>
    <row r="16" spans="3:15" ht="15.75" x14ac:dyDescent="0.25">
      <c r="C16" s="491" t="s">
        <v>250</v>
      </c>
      <c r="D16" s="492">
        <v>410.55031969879741</v>
      </c>
      <c r="E16" s="492">
        <v>405.92528932823404</v>
      </c>
      <c r="F16" s="492">
        <v>415.06587182503171</v>
      </c>
      <c r="G16" s="492">
        <v>415.78302153853031</v>
      </c>
      <c r="H16" s="492">
        <v>418.52051394641336</v>
      </c>
      <c r="I16" s="492">
        <v>420.92412497491244</v>
      </c>
      <c r="J16" s="492">
        <v>422.19084679763165</v>
      </c>
      <c r="K16" s="492">
        <v>425.93323237306373</v>
      </c>
      <c r="L16" s="492">
        <v>435.7515632080013</v>
      </c>
      <c r="M16" s="492">
        <v>429.60671679837998</v>
      </c>
      <c r="N16" s="492">
        <v>433.91962032017744</v>
      </c>
      <c r="O16" s="493">
        <v>445.27368131830997</v>
      </c>
    </row>
    <row r="17" spans="3:15" ht="15.75" x14ac:dyDescent="0.25">
      <c r="C17" s="372" t="s">
        <v>251</v>
      </c>
      <c r="D17" s="367">
        <v>430.47673989241491</v>
      </c>
      <c r="E17" s="367">
        <v>434.31869010571103</v>
      </c>
      <c r="F17" s="367">
        <v>424.76270764279673</v>
      </c>
      <c r="G17" s="367">
        <v>442.42112445636445</v>
      </c>
      <c r="H17" s="367">
        <v>438.71382021325684</v>
      </c>
      <c r="I17" s="367">
        <v>440.11127284111825</v>
      </c>
      <c r="J17" s="367">
        <v>443.65889578942466</v>
      </c>
      <c r="K17" s="367">
        <v>454.58917507394762</v>
      </c>
      <c r="L17" s="367">
        <v>438.99378313760712</v>
      </c>
      <c r="M17" s="367">
        <v>441.27738992724386</v>
      </c>
      <c r="N17" s="367">
        <v>438.65388942660439</v>
      </c>
      <c r="O17" s="368">
        <v>432.96931457738259</v>
      </c>
    </row>
    <row r="18" spans="3:15" ht="15.75" x14ac:dyDescent="0.25">
      <c r="C18" s="372" t="s">
        <v>252</v>
      </c>
      <c r="D18" s="367">
        <v>420.13210152512676</v>
      </c>
      <c r="E18" s="367">
        <v>425.96761396416781</v>
      </c>
      <c r="F18" s="367">
        <v>426.30105521121209</v>
      </c>
      <c r="G18" s="367">
        <v>430.27096185971311</v>
      </c>
      <c r="H18" s="367">
        <v>439.25979933305257</v>
      </c>
      <c r="I18" s="367">
        <v>429.11427739320129</v>
      </c>
      <c r="J18" s="367">
        <v>439.39069368261534</v>
      </c>
      <c r="K18" s="367">
        <v>447.05</v>
      </c>
      <c r="L18" s="494">
        <v>423.88</v>
      </c>
      <c r="M18" s="367">
        <v>432.85</v>
      </c>
      <c r="N18" s="367">
        <v>449.35</v>
      </c>
      <c r="O18" s="368">
        <v>454.03</v>
      </c>
    </row>
    <row r="19" spans="3:15" ht="16.5" thickBot="1" x14ac:dyDescent="0.3">
      <c r="C19" s="373">
        <v>2020</v>
      </c>
      <c r="D19" s="369">
        <v>467.76</v>
      </c>
      <c r="E19" s="369">
        <v>465.46</v>
      </c>
      <c r="F19" s="369">
        <v>435.28</v>
      </c>
      <c r="G19" s="369">
        <v>414.51</v>
      </c>
      <c r="H19" s="369">
        <v>432.06</v>
      </c>
      <c r="I19" s="369"/>
      <c r="J19" s="369"/>
      <c r="K19" s="369"/>
      <c r="L19" s="370"/>
      <c r="M19" s="369"/>
      <c r="N19" s="369"/>
      <c r="O19" s="371"/>
    </row>
    <row r="20" spans="3:15" ht="16.5" thickBot="1" x14ac:dyDescent="0.3">
      <c r="C20" s="495" t="s">
        <v>253</v>
      </c>
      <c r="D20" s="365"/>
      <c r="E20" s="365"/>
      <c r="F20" s="365"/>
      <c r="G20" s="365"/>
      <c r="H20" s="365"/>
      <c r="I20" s="365"/>
      <c r="J20" s="365"/>
      <c r="K20" s="365"/>
      <c r="L20" s="365"/>
      <c r="M20" s="365"/>
      <c r="N20" s="365"/>
      <c r="O20" s="366"/>
    </row>
    <row r="21" spans="3:15" ht="15.75" x14ac:dyDescent="0.25">
      <c r="C21" s="491" t="s">
        <v>250</v>
      </c>
      <c r="D21" s="492">
        <v>264.22742766883761</v>
      </c>
      <c r="E21" s="492">
        <v>261.62567290497998</v>
      </c>
      <c r="F21" s="492">
        <v>261.28898624261666</v>
      </c>
      <c r="G21" s="492">
        <v>265.38613274501455</v>
      </c>
      <c r="H21" s="492">
        <v>265.71767956715814</v>
      </c>
      <c r="I21" s="492">
        <v>265.33812232275858</v>
      </c>
      <c r="J21" s="492">
        <v>266.42231622832736</v>
      </c>
      <c r="K21" s="492">
        <v>263.11677423325443</v>
      </c>
      <c r="L21" s="492">
        <v>264.59488373323165</v>
      </c>
      <c r="M21" s="492">
        <v>266.93771630917144</v>
      </c>
      <c r="N21" s="492">
        <v>269.68730506228809</v>
      </c>
      <c r="O21" s="493">
        <v>268.29357100115919</v>
      </c>
    </row>
    <row r="22" spans="3:15" ht="15.75" x14ac:dyDescent="0.25">
      <c r="C22" s="372" t="s">
        <v>251</v>
      </c>
      <c r="D22" s="367">
        <v>268.85859894219772</v>
      </c>
      <c r="E22" s="367">
        <v>270.3032014665207</v>
      </c>
      <c r="F22" s="367">
        <v>269.71744215436058</v>
      </c>
      <c r="G22" s="367">
        <v>270.19519274180578</v>
      </c>
      <c r="H22" s="367">
        <v>267.62641594088478</v>
      </c>
      <c r="I22" s="367">
        <v>266.47931675608049</v>
      </c>
      <c r="J22" s="367">
        <v>267.46056337523163</v>
      </c>
      <c r="K22" s="367">
        <v>269.23633277556166</v>
      </c>
      <c r="L22" s="367">
        <v>270.87046599314772</v>
      </c>
      <c r="M22" s="367">
        <v>272.08234522250251</v>
      </c>
      <c r="N22" s="367">
        <v>276.03606759499712</v>
      </c>
      <c r="O22" s="368">
        <v>274.17552913068732</v>
      </c>
    </row>
    <row r="23" spans="3:15" ht="15.75" x14ac:dyDescent="0.25">
      <c r="C23" s="372" t="s">
        <v>252</v>
      </c>
      <c r="D23" s="367">
        <v>275.78930697349125</v>
      </c>
      <c r="E23" s="367">
        <v>274.1046753603286</v>
      </c>
      <c r="F23" s="367">
        <v>279.53787847007874</v>
      </c>
      <c r="G23" s="367">
        <v>277.14036033174909</v>
      </c>
      <c r="H23" s="367">
        <v>275.2848814044396</v>
      </c>
      <c r="I23" s="367">
        <v>275.38057847125026</v>
      </c>
      <c r="J23" s="367">
        <v>272.13539581574298</v>
      </c>
      <c r="K23" s="367">
        <v>279.41000000000003</v>
      </c>
      <c r="L23" s="367">
        <v>272.36</v>
      </c>
      <c r="M23" s="367">
        <v>273.02999999999997</v>
      </c>
      <c r="N23" s="367">
        <v>280.95999999999998</v>
      </c>
      <c r="O23" s="368">
        <v>276.52999999999997</v>
      </c>
    </row>
    <row r="24" spans="3:15" ht="16.5" thickBot="1" x14ac:dyDescent="0.3">
      <c r="C24" s="373">
        <v>2020</v>
      </c>
      <c r="D24" s="369">
        <v>275.81</v>
      </c>
      <c r="E24" s="369">
        <v>275.02</v>
      </c>
      <c r="F24" s="369">
        <v>279.36</v>
      </c>
      <c r="G24" s="369">
        <v>276.27</v>
      </c>
      <c r="H24" s="369">
        <v>277.87</v>
      </c>
      <c r="I24" s="369"/>
      <c r="J24" s="369"/>
      <c r="K24" s="369"/>
      <c r="L24" s="369"/>
      <c r="M24" s="369"/>
      <c r="N24" s="369"/>
      <c r="O24" s="371"/>
    </row>
    <row r="25" spans="3:15" ht="16.5" thickBot="1" x14ac:dyDescent="0.3">
      <c r="C25" s="495" t="s">
        <v>254</v>
      </c>
      <c r="D25" s="365"/>
      <c r="E25" s="365"/>
      <c r="F25" s="365"/>
      <c r="G25" s="365"/>
      <c r="H25" s="365"/>
      <c r="I25" s="365"/>
      <c r="J25" s="365"/>
      <c r="K25" s="365"/>
      <c r="L25" s="365"/>
      <c r="M25" s="365"/>
      <c r="N25" s="365"/>
      <c r="O25" s="366"/>
    </row>
    <row r="26" spans="3:15" ht="15.75" x14ac:dyDescent="0.25">
      <c r="C26" s="491" t="s">
        <v>250</v>
      </c>
      <c r="D26" s="492">
        <v>193.30284025213072</v>
      </c>
      <c r="E26" s="492">
        <v>191.2687581090714</v>
      </c>
      <c r="F26" s="492">
        <v>191.31561937634595</v>
      </c>
      <c r="G26" s="492">
        <v>191.49550049668539</v>
      </c>
      <c r="H26" s="492">
        <v>191.57102023627996</v>
      </c>
      <c r="I26" s="492">
        <v>192.43881971648969</v>
      </c>
      <c r="J26" s="492">
        <v>193.8248127220584</v>
      </c>
      <c r="K26" s="492">
        <v>193.56522855967538</v>
      </c>
      <c r="L26" s="492">
        <v>196.58869687496284</v>
      </c>
      <c r="M26" s="492">
        <v>199.76489920472477</v>
      </c>
      <c r="N26" s="492">
        <v>198.3893113076804</v>
      </c>
      <c r="O26" s="493">
        <v>197.67041596404326</v>
      </c>
    </row>
    <row r="27" spans="3:15" ht="15.75" x14ac:dyDescent="0.25">
      <c r="C27" s="372" t="s">
        <v>251</v>
      </c>
      <c r="D27" s="367">
        <v>193.75098783518038</v>
      </c>
      <c r="E27" s="367">
        <v>191.19468977405847</v>
      </c>
      <c r="F27" s="367">
        <v>190.60503492712346</v>
      </c>
      <c r="G27" s="367">
        <v>189.42223428075786</v>
      </c>
      <c r="H27" s="367">
        <v>185.25437800957252</v>
      </c>
      <c r="I27" s="367">
        <v>185.66839797997162</v>
      </c>
      <c r="J27" s="367">
        <v>185.57986872090791</v>
      </c>
      <c r="K27" s="367">
        <v>185.31188244297863</v>
      </c>
      <c r="L27" s="367">
        <v>188.25464393272142</v>
      </c>
      <c r="M27" s="367">
        <v>190.17470442587663</v>
      </c>
      <c r="N27" s="367">
        <v>189.17402883303177</v>
      </c>
      <c r="O27" s="368">
        <v>188.60104796424042</v>
      </c>
    </row>
    <row r="28" spans="3:15" ht="15.75" x14ac:dyDescent="0.25">
      <c r="C28" s="372" t="s">
        <v>252</v>
      </c>
      <c r="D28" s="367">
        <v>188.51265670531021</v>
      </c>
      <c r="E28" s="367">
        <v>188.9030714067259</v>
      </c>
      <c r="F28" s="367">
        <v>188.55538851404037</v>
      </c>
      <c r="G28" s="367">
        <v>187.90929469010396</v>
      </c>
      <c r="H28" s="367">
        <v>189.52578250042413</v>
      </c>
      <c r="I28" s="367">
        <v>188.95285758845154</v>
      </c>
      <c r="J28" s="367">
        <v>189.88146101817767</v>
      </c>
      <c r="K28" s="367">
        <v>189.91</v>
      </c>
      <c r="L28" s="367">
        <v>191.32</v>
      </c>
      <c r="M28" s="367">
        <v>193.38</v>
      </c>
      <c r="N28" s="367">
        <v>196.65</v>
      </c>
      <c r="O28" s="368">
        <v>201.65</v>
      </c>
    </row>
    <row r="29" spans="3:15" ht="16.5" thickBot="1" x14ac:dyDescent="0.3">
      <c r="C29" s="373">
        <v>2020</v>
      </c>
      <c r="D29" s="369">
        <v>203.95</v>
      </c>
      <c r="E29" s="369">
        <v>204.01</v>
      </c>
      <c r="F29" s="369">
        <v>208.37</v>
      </c>
      <c r="G29" s="369">
        <v>210.62</v>
      </c>
      <c r="H29" s="369">
        <v>207.99600000000001</v>
      </c>
      <c r="I29" s="369"/>
      <c r="J29" s="369"/>
      <c r="K29" s="369"/>
      <c r="L29" s="369"/>
      <c r="M29" s="369"/>
      <c r="N29" s="369"/>
      <c r="O29" s="371"/>
    </row>
    <row r="30" spans="3:15" ht="16.5" thickBot="1" x14ac:dyDescent="0.3">
      <c r="C30" s="495" t="s">
        <v>255</v>
      </c>
      <c r="D30" s="365"/>
      <c r="E30" s="365"/>
      <c r="F30" s="365"/>
      <c r="G30" s="365"/>
      <c r="H30" s="365"/>
      <c r="I30" s="365"/>
      <c r="J30" s="365"/>
      <c r="K30" s="365"/>
      <c r="L30" s="365"/>
      <c r="M30" s="365"/>
      <c r="N30" s="365"/>
      <c r="O30" s="366"/>
    </row>
    <row r="31" spans="3:15" ht="15.75" x14ac:dyDescent="0.25">
      <c r="C31" s="491" t="s">
        <v>250</v>
      </c>
      <c r="D31" s="492">
        <v>620.52584524708288</v>
      </c>
      <c r="E31" s="492">
        <v>610.98846942632053</v>
      </c>
      <c r="F31" s="492">
        <v>613.48284188853813</v>
      </c>
      <c r="G31" s="492">
        <v>613.72476430462393</v>
      </c>
      <c r="H31" s="492">
        <v>606.72034722305284</v>
      </c>
      <c r="I31" s="492">
        <v>601.6106220020215</v>
      </c>
      <c r="J31" s="492">
        <v>617.94396754570255</v>
      </c>
      <c r="K31" s="492">
        <v>637.27880462292717</v>
      </c>
      <c r="L31" s="492">
        <v>678.50605906520252</v>
      </c>
      <c r="M31" s="492">
        <v>691.78485236566894</v>
      </c>
      <c r="N31" s="492">
        <v>699.93533272826176</v>
      </c>
      <c r="O31" s="493">
        <v>707.76936754012718</v>
      </c>
    </row>
    <row r="32" spans="3:15" ht="15.75" x14ac:dyDescent="0.25">
      <c r="C32" s="372" t="s">
        <v>251</v>
      </c>
      <c r="D32" s="367">
        <v>693.59473269323564</v>
      </c>
      <c r="E32" s="367">
        <v>675.99452876056159</v>
      </c>
      <c r="F32" s="367">
        <v>692.84041344814841</v>
      </c>
      <c r="G32" s="367">
        <v>686.21997775755028</v>
      </c>
      <c r="H32" s="367">
        <v>674.8464758009153</v>
      </c>
      <c r="I32" s="367">
        <v>675.83558814176456</v>
      </c>
      <c r="J32" s="367">
        <v>670.36666604428126</v>
      </c>
      <c r="K32" s="367">
        <v>679.13478468613857</v>
      </c>
      <c r="L32" s="367">
        <v>679.48913195885189</v>
      </c>
      <c r="M32" s="367">
        <v>683.30685175304302</v>
      </c>
      <c r="N32" s="367">
        <v>694.81644019086241</v>
      </c>
      <c r="O32" s="368">
        <v>698.72596905238629</v>
      </c>
    </row>
    <row r="33" spans="3:15" ht="15.75" x14ac:dyDescent="0.25">
      <c r="C33" s="372" t="s">
        <v>252</v>
      </c>
      <c r="D33" s="367">
        <v>672.166966006964</v>
      </c>
      <c r="E33" s="367">
        <v>664.31951179811972</v>
      </c>
      <c r="F33" s="367">
        <v>668.69821690266849</v>
      </c>
      <c r="G33" s="367">
        <v>683.29560596332999</v>
      </c>
      <c r="H33" s="367">
        <v>675.44964853925399</v>
      </c>
      <c r="I33" s="367">
        <v>661.87817139602919</v>
      </c>
      <c r="J33" s="367">
        <v>677.09800581977072</v>
      </c>
      <c r="K33" s="367">
        <v>683.9</v>
      </c>
      <c r="L33" s="367">
        <v>683.06</v>
      </c>
      <c r="M33" s="367">
        <v>696.78</v>
      </c>
      <c r="N33" s="367">
        <v>704.11</v>
      </c>
      <c r="O33" s="368">
        <v>710.06</v>
      </c>
    </row>
    <row r="34" spans="3:15" ht="16.5" thickBot="1" x14ac:dyDescent="0.3">
      <c r="C34" s="373">
        <v>2020</v>
      </c>
      <c r="D34" s="369">
        <v>720.2</v>
      </c>
      <c r="E34" s="369">
        <v>710.55</v>
      </c>
      <c r="F34" s="369">
        <v>710.16</v>
      </c>
      <c r="G34" s="369">
        <v>704.52</v>
      </c>
      <c r="H34" s="369">
        <v>693.33</v>
      </c>
      <c r="I34" s="369"/>
      <c r="J34" s="369"/>
      <c r="K34" s="369"/>
      <c r="L34" s="369"/>
      <c r="M34" s="369"/>
      <c r="N34" s="369"/>
      <c r="O34" s="371"/>
    </row>
    <row r="35" spans="3:15" ht="16.5" thickBot="1" x14ac:dyDescent="0.3">
      <c r="C35" s="496" t="s">
        <v>256</v>
      </c>
      <c r="D35" s="497"/>
      <c r="E35" s="497"/>
      <c r="F35" s="497"/>
      <c r="G35" s="497"/>
      <c r="H35" s="497"/>
      <c r="I35" s="497"/>
      <c r="J35" s="497"/>
      <c r="K35" s="497"/>
      <c r="L35" s="497"/>
      <c r="M35" s="497"/>
      <c r="N35" s="497"/>
      <c r="O35" s="498"/>
    </row>
    <row r="36" spans="3:15" ht="15.75" x14ac:dyDescent="0.25">
      <c r="C36" s="491" t="s">
        <v>250</v>
      </c>
      <c r="D36" s="492">
        <v>1926.1421840678215</v>
      </c>
      <c r="E36" s="492">
        <v>1773.7868616139083</v>
      </c>
      <c r="F36" s="492">
        <v>1808.8957992992707</v>
      </c>
      <c r="G36" s="492">
        <v>1844.6568611737403</v>
      </c>
      <c r="H36" s="492">
        <v>1922.2571546908466</v>
      </c>
      <c r="I36" s="492">
        <v>2078.5897925711802</v>
      </c>
      <c r="J36" s="492">
        <v>2325.7723170645709</v>
      </c>
      <c r="K36" s="492">
        <v>2537.6579416257568</v>
      </c>
      <c r="L36" s="492">
        <v>2703.9535927296647</v>
      </c>
      <c r="M36" s="492">
        <v>2585.3186243813607</v>
      </c>
      <c r="N36" s="492">
        <v>2366.8805661333772</v>
      </c>
      <c r="O36" s="493">
        <v>2262.8675436432918</v>
      </c>
    </row>
    <row r="37" spans="3:15" ht="15.75" x14ac:dyDescent="0.25">
      <c r="C37" s="372" t="s">
        <v>251</v>
      </c>
      <c r="D37" s="367">
        <v>1873.2002679661653</v>
      </c>
      <c r="E37" s="367">
        <v>1893.8193326719352</v>
      </c>
      <c r="F37" s="367">
        <v>2057.5096533110031</v>
      </c>
      <c r="G37" s="367">
        <v>2090.6877083454083</v>
      </c>
      <c r="H37" s="367">
        <v>2302.9194307484054</v>
      </c>
      <c r="I37" s="367">
        <v>2520.0592002636727</v>
      </c>
      <c r="J37" s="367">
        <v>2428.1960288736755</v>
      </c>
      <c r="K37" s="367">
        <v>2411.222343978005</v>
      </c>
      <c r="L37" s="367">
        <v>2458.9426482206609</v>
      </c>
      <c r="M37" s="367">
        <v>2271.8586469632287</v>
      </c>
      <c r="N37" s="367">
        <v>2164.5188294690201</v>
      </c>
      <c r="O37" s="368">
        <v>2144.3544219826263</v>
      </c>
    </row>
    <row r="38" spans="3:15" ht="15.75" x14ac:dyDescent="0.25">
      <c r="C38" s="372" t="s">
        <v>252</v>
      </c>
      <c r="D38" s="367">
        <v>2017.0063645368093</v>
      </c>
      <c r="E38" s="367">
        <v>1948.9945487324933</v>
      </c>
      <c r="F38" s="367">
        <v>1864.3118390555649</v>
      </c>
      <c r="G38" s="367">
        <v>1858.8882047137197</v>
      </c>
      <c r="H38" s="367">
        <v>1845.0357399097443</v>
      </c>
      <c r="I38" s="367">
        <v>1739.4288046926354</v>
      </c>
      <c r="J38" s="367">
        <v>1705.2552965441059</v>
      </c>
      <c r="K38" s="367">
        <v>1658.81</v>
      </c>
      <c r="L38" s="367">
        <v>1789.98</v>
      </c>
      <c r="M38" s="367">
        <v>1827.38</v>
      </c>
      <c r="N38" s="367">
        <v>1841.81</v>
      </c>
      <c r="O38" s="368">
        <v>1858.58</v>
      </c>
    </row>
    <row r="39" spans="3:15" ht="16.5" thickBot="1" x14ac:dyDescent="0.3">
      <c r="C39" s="373">
        <v>2020</v>
      </c>
      <c r="D39" s="369">
        <v>1741.92</v>
      </c>
      <c r="E39" s="369">
        <v>1687.33</v>
      </c>
      <c r="F39" s="369">
        <v>1656.44</v>
      </c>
      <c r="G39" s="369">
        <v>1578.74</v>
      </c>
      <c r="H39" s="369">
        <v>1458.48</v>
      </c>
      <c r="I39" s="369"/>
      <c r="J39" s="369"/>
      <c r="K39" s="369"/>
      <c r="L39" s="369"/>
      <c r="M39" s="369"/>
      <c r="N39" s="369"/>
      <c r="O39" s="371"/>
    </row>
    <row r="40" spans="3:15" ht="16.5" thickBot="1" x14ac:dyDescent="0.3">
      <c r="C40" s="496" t="s">
        <v>257</v>
      </c>
      <c r="D40" s="497"/>
      <c r="E40" s="497"/>
      <c r="F40" s="497"/>
      <c r="G40" s="497"/>
      <c r="H40" s="497"/>
      <c r="I40" s="497"/>
      <c r="J40" s="497"/>
      <c r="K40" s="497"/>
      <c r="L40" s="497"/>
      <c r="M40" s="497"/>
      <c r="N40" s="497"/>
      <c r="O40" s="498"/>
    </row>
    <row r="41" spans="3:15" ht="15.75" x14ac:dyDescent="0.25">
      <c r="C41" s="491" t="s">
        <v>250</v>
      </c>
      <c r="D41" s="492">
        <v>1452.5251642694029</v>
      </c>
      <c r="E41" s="492">
        <v>1376.6544964519305</v>
      </c>
      <c r="F41" s="492">
        <v>1342.4452040065605</v>
      </c>
      <c r="G41" s="492">
        <v>1321.3071438891709</v>
      </c>
      <c r="H41" s="492">
        <v>1332.4732010931732</v>
      </c>
      <c r="I41" s="492">
        <v>1416.8343946849866</v>
      </c>
      <c r="J41" s="492">
        <v>1429.7900427036757</v>
      </c>
      <c r="K41" s="492">
        <v>1455.3007570329535</v>
      </c>
      <c r="L41" s="492">
        <v>1460.934465025194</v>
      </c>
      <c r="M41" s="492">
        <v>1477.8137838684058</v>
      </c>
      <c r="N41" s="492">
        <v>1411.6336555187961</v>
      </c>
      <c r="O41" s="493">
        <v>1359.7079885396727</v>
      </c>
    </row>
    <row r="42" spans="3:15" ht="15.75" x14ac:dyDescent="0.25">
      <c r="C42" s="372" t="s">
        <v>251</v>
      </c>
      <c r="D42" s="367">
        <v>1247.7930053069374</v>
      </c>
      <c r="E42" s="367">
        <v>1219.5883260832732</v>
      </c>
      <c r="F42" s="367">
        <v>1221.3431610182636</v>
      </c>
      <c r="G42" s="367">
        <v>1183.3869429217527</v>
      </c>
      <c r="H42" s="367">
        <v>1198.2849917896754</v>
      </c>
      <c r="I42" s="367">
        <v>1239.5740232840269</v>
      </c>
      <c r="J42" s="367">
        <v>1271.60648473885</v>
      </c>
      <c r="K42" s="367">
        <v>1283.813012150076</v>
      </c>
      <c r="L42" s="367">
        <v>1311.0179147942529</v>
      </c>
      <c r="M42" s="367">
        <v>1341.4216259397981</v>
      </c>
      <c r="N42" s="367">
        <v>1329.2819200190711</v>
      </c>
      <c r="O42" s="368">
        <v>1328.1587453006657</v>
      </c>
    </row>
    <row r="43" spans="3:15" ht="15.75" x14ac:dyDescent="0.25">
      <c r="C43" s="372" t="s">
        <v>252</v>
      </c>
      <c r="D43" s="367">
        <v>1344.3309050466173</v>
      </c>
      <c r="E43" s="367">
        <v>1317.692895014957</v>
      </c>
      <c r="F43" s="367">
        <v>1323.903921956658</v>
      </c>
      <c r="G43" s="367">
        <v>1309.8906834494144</v>
      </c>
      <c r="H43" s="367">
        <v>1289.6288116279882</v>
      </c>
      <c r="I43" s="367">
        <v>1304.6791289590351</v>
      </c>
      <c r="J43" s="367">
        <v>1294.5048403940486</v>
      </c>
      <c r="K43" s="367">
        <v>1307.96</v>
      </c>
      <c r="L43" s="367">
        <v>1349.14</v>
      </c>
      <c r="M43" s="367">
        <v>1364.95</v>
      </c>
      <c r="N43" s="367">
        <v>1368.4</v>
      </c>
      <c r="O43" s="368">
        <v>1403.88</v>
      </c>
    </row>
    <row r="44" spans="3:15" ht="16.5" thickBot="1" x14ac:dyDescent="0.3">
      <c r="C44" s="373">
        <v>2020</v>
      </c>
      <c r="D44" s="369">
        <v>1446.09</v>
      </c>
      <c r="E44" s="369">
        <v>1443.02</v>
      </c>
      <c r="F44" s="369">
        <v>1411.23</v>
      </c>
      <c r="G44" s="369">
        <v>1400.29</v>
      </c>
      <c r="H44" s="369">
        <v>1346.93</v>
      </c>
      <c r="I44" s="369"/>
      <c r="J44" s="369"/>
      <c r="K44" s="369"/>
      <c r="L44" s="369"/>
      <c r="M44" s="369"/>
      <c r="N44" s="369"/>
      <c r="O44" s="371"/>
    </row>
    <row r="45" spans="3:15" ht="16.5" thickBot="1" x14ac:dyDescent="0.3">
      <c r="C45" s="496" t="s">
        <v>258</v>
      </c>
      <c r="D45" s="497"/>
      <c r="E45" s="497"/>
      <c r="F45" s="497"/>
      <c r="G45" s="497"/>
      <c r="H45" s="497"/>
      <c r="I45" s="497"/>
      <c r="J45" s="497"/>
      <c r="K45" s="497"/>
      <c r="L45" s="497"/>
      <c r="M45" s="497"/>
      <c r="N45" s="497"/>
      <c r="O45" s="498"/>
    </row>
    <row r="46" spans="3:15" ht="15.75" x14ac:dyDescent="0.25">
      <c r="C46" s="491" t="s">
        <v>250</v>
      </c>
      <c r="D46" s="492">
        <v>1462.9299066481419</v>
      </c>
      <c r="E46" s="492">
        <v>1397.9329390309356</v>
      </c>
      <c r="F46" s="492">
        <v>1352.4593399176847</v>
      </c>
      <c r="G46" s="492">
        <v>1324.3285390454434</v>
      </c>
      <c r="H46" s="492">
        <v>1346.8945966895908</v>
      </c>
      <c r="I46" s="492">
        <v>1422.0022440548378</v>
      </c>
      <c r="J46" s="492">
        <v>1439.7446104090284</v>
      </c>
      <c r="K46" s="492">
        <v>1469.5305118007066</v>
      </c>
      <c r="L46" s="492">
        <v>1464.5198361234318</v>
      </c>
      <c r="M46" s="492">
        <v>1456.1117051037911</v>
      </c>
      <c r="N46" s="492">
        <v>1435.8943068806354</v>
      </c>
      <c r="O46" s="493">
        <v>1347.9728359574115</v>
      </c>
    </row>
    <row r="47" spans="3:15" ht="15.75" x14ac:dyDescent="0.25">
      <c r="C47" s="372" t="s">
        <v>251</v>
      </c>
      <c r="D47" s="367">
        <v>1217.2306317725502</v>
      </c>
      <c r="E47" s="367">
        <v>1219.9225640939258</v>
      </c>
      <c r="F47" s="367">
        <v>1228.6060793307527</v>
      </c>
      <c r="G47" s="367">
        <v>1190.0364269225856</v>
      </c>
      <c r="H47" s="367">
        <v>1216.8533835665212</v>
      </c>
      <c r="I47" s="367">
        <v>1268.6557166616051</v>
      </c>
      <c r="J47" s="367">
        <v>1280.8972883133727</v>
      </c>
      <c r="K47" s="367">
        <v>1270.5273567969125</v>
      </c>
      <c r="L47" s="367">
        <v>1318.4848992078084</v>
      </c>
      <c r="M47" s="367">
        <v>1326.2464158541839</v>
      </c>
      <c r="N47" s="367">
        <v>1338.5909965628271</v>
      </c>
      <c r="O47" s="368">
        <v>1331.7075587041454</v>
      </c>
    </row>
    <row r="48" spans="3:15" ht="15.75" x14ac:dyDescent="0.25">
      <c r="C48" s="372" t="s">
        <v>252</v>
      </c>
      <c r="D48" s="367">
        <v>1324.8807237906556</v>
      </c>
      <c r="E48" s="367">
        <v>1306.1704820536852</v>
      </c>
      <c r="F48" s="367">
        <v>1289.846128057527</v>
      </c>
      <c r="G48" s="367">
        <v>1271.913502123914</v>
      </c>
      <c r="H48" s="367">
        <v>1265.3591520232299</v>
      </c>
      <c r="I48" s="367">
        <v>1264.5344761789461</v>
      </c>
      <c r="J48" s="367">
        <v>1256.1351766957246</v>
      </c>
      <c r="K48" s="367">
        <v>1279.8800000000001</v>
      </c>
      <c r="L48" s="367">
        <v>1283.6500000000001</v>
      </c>
      <c r="M48" s="367">
        <v>1335.83</v>
      </c>
      <c r="N48" s="367">
        <v>1324.27</v>
      </c>
      <c r="O48" s="368">
        <v>1366.15</v>
      </c>
    </row>
    <row r="49" spans="3:15" ht="16.5" thickBot="1" x14ac:dyDescent="0.3">
      <c r="C49" s="373">
        <v>2020</v>
      </c>
      <c r="D49" s="369">
        <v>1395.59</v>
      </c>
      <c r="E49" s="369">
        <v>1401.12</v>
      </c>
      <c r="F49" s="369">
        <v>1394.67</v>
      </c>
      <c r="G49" s="369">
        <v>1378.29</v>
      </c>
      <c r="H49" s="369">
        <v>1335.39</v>
      </c>
      <c r="I49" s="369"/>
      <c r="J49" s="369"/>
      <c r="K49" s="369"/>
      <c r="L49" s="369"/>
      <c r="M49" s="369"/>
      <c r="N49" s="369"/>
      <c r="O49" s="37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2020-06-12T06:41:20Z</dcterms:modified>
</cp:coreProperties>
</file>