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janik\Desktop\"/>
    </mc:Choice>
  </mc:AlternateContent>
  <bookViews>
    <workbookView xWindow="0" yWindow="0" windowWidth="28800" windowHeight="12440"/>
  </bookViews>
  <sheets>
    <sheet name="Arkusz1" sheetId="1" r:id="rId1"/>
  </sheets>
  <definedNames>
    <definedName name="Z_0E3D09BD_F4BB_4A56_AC7A_A3388CDD7E8F_.wvu.Cols" localSheetId="0" hidden="1">Arkusz1!$B:$B</definedName>
    <definedName name="Z_357C96D2_087E_4E19_8784_2037C484E2A5_.wvu.Cols" localSheetId="0" hidden="1">Arkusz1!$B:$B</definedName>
    <definedName name="Z_42636924_0B21_4554_AA0E_3125CADB5162_.wvu.Cols" localSheetId="0" hidden="1">Arkusz1!$B:$B</definedName>
    <definedName name="Z_E29B00F9_CB06_4BE5_AC6D_DBC4A64F36CB_.wvu.Cols" localSheetId="0" hidden="1">Arkusz1!$B:$B</definedName>
  </definedNames>
  <calcPr calcId="152511"/>
  <customWorkbookViews>
    <customWorkbookView name="Departament Prawny  - Widok osobisty" guid="{0E3D09BD-F4BB-4A56-AC7A-A3388CDD7E8F}" mergeInterval="0" personalView="1" maximized="1" xWindow="-11" yWindow="-11" windowWidth="1942" windowHeight="1042" activeSheetId="1"/>
    <customWorkbookView name="Hellich Mirosława - Widok osobisty" guid="{357C96D2-087E-4E19-8784-2037C484E2A5}" mergeInterval="0" personalView="1" xWindow="161" yWindow="161" windowWidth="1722" windowHeight="865" activeSheetId="1"/>
    <customWorkbookView name="Marzena Targońska Niezgoda - Widok osobisty" guid="{E29B00F9-CB06-4BE5-AC6D-DBC4A64F36CB}" mergeInterval="0" personalView="1" maximized="1" xWindow="-9" yWindow="-9" windowWidth="1938" windowHeight="1048" activeSheetId="1"/>
    <customWorkbookView name="DP - Widok osobisty" guid="{42636924-0B21-4554-AA0E-3125CADB5162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G8" i="1"/>
  <c r="H8" i="1"/>
  <c r="I8" i="1"/>
  <c r="J8" i="1"/>
  <c r="K8" i="1"/>
  <c r="L8" i="1"/>
  <c r="M8" i="1"/>
  <c r="N8" i="1"/>
  <c r="O8" i="1"/>
  <c r="F8" i="1"/>
  <c r="P8" i="1" l="1"/>
  <c r="P23" i="1"/>
  <c r="P19" i="1"/>
  <c r="P20" i="1"/>
  <c r="P21" i="1"/>
  <c r="P22" i="1"/>
  <c r="P18" i="1"/>
  <c r="P10" i="1"/>
  <c r="P11" i="1"/>
  <c r="P12" i="1"/>
  <c r="P13" i="1"/>
  <c r="P14" i="1"/>
  <c r="P15" i="1"/>
  <c r="P16" i="1"/>
  <c r="G17" i="1"/>
  <c r="G7" i="1" s="1"/>
  <c r="H17" i="1"/>
  <c r="H7" i="1" s="1"/>
  <c r="I17" i="1"/>
  <c r="I7" i="1" s="1"/>
  <c r="J17" i="1"/>
  <c r="J7" i="1" s="1"/>
  <c r="K17" i="1"/>
  <c r="K7" i="1" s="1"/>
  <c r="L17" i="1"/>
  <c r="L7" i="1" s="1"/>
  <c r="M17" i="1"/>
  <c r="M7" i="1" s="1"/>
  <c r="N17" i="1"/>
  <c r="N7" i="1" s="1"/>
  <c r="O17" i="1"/>
  <c r="O7" i="1" s="1"/>
  <c r="F17" i="1"/>
  <c r="F7" i="1" l="1"/>
  <c r="P17" i="1"/>
  <c r="P7" i="1" s="1"/>
</calcChain>
</file>

<file path=xl/sharedStrings.xml><?xml version="1.0" encoding="utf-8"?>
<sst xmlns="http://schemas.openxmlformats.org/spreadsheetml/2006/main" count="36" uniqueCount="24">
  <si>
    <t>Nazwa zadania</t>
  </si>
  <si>
    <t>Część budżetowa</t>
  </si>
  <si>
    <t>Rok</t>
  </si>
  <si>
    <t>Suma</t>
  </si>
  <si>
    <t>Materiały informacyjno-promocyjne dla obywateli</t>
  </si>
  <si>
    <t>42-MSWiA</t>
  </si>
  <si>
    <t>Zmiany dot. blankietu dowodu osobistego - warstwa graficzna i elektroniczna</t>
  </si>
  <si>
    <t>42-MSWiA/CPD</t>
  </si>
  <si>
    <t xml:space="preserve">Zmiany dot. oprogramowania do dowodu osobistego - aplikacje dla urzędnika i obywatela </t>
  </si>
  <si>
    <t>Zmiany systemu do personalizacji drugiej cechy biometrycznej  oraz zmiany modułu komunikacyjnego</t>
  </si>
  <si>
    <t>HSM wraz z licencjami i 3 letnim suportem</t>
  </si>
  <si>
    <t>Loadbalancer, webapplication firewall, DNS wraz z licencjami i 3 letnim suportem</t>
  </si>
  <si>
    <t>Zakup licencji PKI</t>
  </si>
  <si>
    <t>Komputery sterujące \ Komputery do obsługi programatorów wraz z akcesoriami</t>
  </si>
  <si>
    <t>Koszty stałe</t>
  </si>
  <si>
    <t>Zwiększone koszty zakupu blankietów dowodów osobistych </t>
  </si>
  <si>
    <t>Zwiększone koszty personalizacji blankietów dowodów osobistych</t>
  </si>
  <si>
    <t>Wsparcie producenta dla systemu kolejki RabbitMQ</t>
  </si>
  <si>
    <t>Wsparcie producenta dla HSM</t>
  </si>
  <si>
    <t>Wsparcie producenta Loadbalancer, web application firewall, DNS</t>
  </si>
  <si>
    <t>Wsparcie oprogramowania PKI</t>
  </si>
  <si>
    <t>Koszty RAZEM</t>
  </si>
  <si>
    <t>Koszty jednorazowe (inwestycyjne i inne) razem (zł)</t>
  </si>
  <si>
    <r>
      <t xml:space="preserve">Załącznik do Oceny Skutków Regulacji projektu ustawy o zmianie ustawy o dowodach osobistych oraz niektórych innych ustaw </t>
    </r>
    <r>
      <rPr>
        <b/>
        <i/>
        <sz val="12"/>
        <color theme="1"/>
        <rFont val="Calibri"/>
        <family val="2"/>
        <charset val="238"/>
        <scheme val="minor"/>
      </rPr>
      <t>Wydatki w ramach części 42 - Sprawy wewnętrzne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</si>
</sst>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504D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2.xml"/><Relationship Id="rId7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21FE376-CF5B-4C71-8040-C291699DF263}" diskRevisions="1" revisionId="26" version="2">
  <header guid="{C4DD06DE-4277-47EB-8734-39A27CFA3547}" dateTime="2020-12-08T08:24:29" maxSheetId="2" userName="Departament Prawny " r:id="rId7">
    <sheetIdMap count="1">
      <sheetId val="1"/>
    </sheetIdMap>
  </header>
  <header guid="{B21FE376-CF5B-4C71-8040-C291699DF263}" dateTime="2020-12-17T14:39:53" maxSheetId="2" userName="Departament Prawny " r:id="rId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0E3D09BD_F4BB_4A56_AC7A_A3388CDD7E8F_.wvu.Cols" hidden="1" oldHidden="1">
    <formula>Arkusz1!$B:$B</formula>
  </rdn>
  <rcv guid="{0E3D09BD-F4BB-4A56-AC7A-A3388CDD7E8F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E3D09BD-F4BB-4A56-AC7A-A3388CDD7E8F}" action="delete"/>
  <rdn rId="0" localSheetId="1" customView="1" name="Z_0E3D09BD_F4BB_4A56_AC7A_A3388CDD7E8F_.wvu.Cols" hidden="1" oldHidden="1">
    <formula>Arkusz1!$B:$B</formula>
    <oldFormula>Arkusz1!$B:$B</oldFormula>
  </rdn>
  <rcv guid="{0E3D09BD-F4BB-4A56-AC7A-A3388CDD7E8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5"/>
  <sheetViews>
    <sheetView tabSelected="1" topLeftCell="C1" zoomScale="110" zoomScaleNormal="110" workbookViewId="0">
      <selection activeCell="C2" sqref="C2:L2"/>
    </sheetView>
  </sheetViews>
  <sheetFormatPr defaultRowHeight="14.5" x14ac:dyDescent="0.35"/>
  <cols>
    <col min="1" max="1" width="6.26953125" customWidth="1"/>
    <col min="2" max="2" width="9.1796875" hidden="1" customWidth="1"/>
    <col min="3" max="3" width="47" customWidth="1"/>
    <col min="4" max="4" width="20.26953125" customWidth="1"/>
    <col min="6" max="6" width="21.26953125" customWidth="1"/>
    <col min="7" max="7" width="13.7265625" customWidth="1"/>
    <col min="8" max="8" width="17.453125" customWidth="1"/>
    <col min="9" max="9" width="15.7265625" customWidth="1"/>
    <col min="10" max="10" width="14.453125" customWidth="1"/>
    <col min="11" max="11" width="14.81640625" customWidth="1"/>
    <col min="12" max="12" width="16.1796875" customWidth="1"/>
    <col min="13" max="13" width="14.7265625" customWidth="1"/>
    <col min="14" max="14" width="13.54296875" customWidth="1"/>
    <col min="15" max="15" width="13.7265625" customWidth="1"/>
    <col min="16" max="16" width="15.7265625" customWidth="1"/>
    <col min="18" max="18" width="13.81640625" bestFit="1" customWidth="1"/>
  </cols>
  <sheetData>
    <row r="2" spans="3:16" ht="31.5" customHeight="1" x14ac:dyDescent="0.35">
      <c r="C2" s="17" t="s">
        <v>23</v>
      </c>
      <c r="D2" s="18"/>
      <c r="E2" s="18"/>
      <c r="F2" s="18"/>
      <c r="G2" s="18"/>
      <c r="H2" s="18"/>
      <c r="I2" s="18"/>
      <c r="J2" s="18"/>
      <c r="K2" s="18"/>
      <c r="L2" s="19"/>
    </row>
    <row r="3" spans="3:16" ht="15" thickBot="1" x14ac:dyDescent="0.4"/>
    <row r="4" spans="3:16" ht="15" thickBot="1" x14ac:dyDescent="0.4">
      <c r="C4" s="16" t="s">
        <v>0</v>
      </c>
      <c r="D4" s="16" t="s">
        <v>1</v>
      </c>
      <c r="E4" s="16" t="s">
        <v>2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 t="s">
        <v>3</v>
      </c>
    </row>
    <row r="5" spans="3:16" ht="15" thickBot="1" x14ac:dyDescent="0.4">
      <c r="C5" s="16"/>
      <c r="D5" s="16"/>
      <c r="E5" s="15">
        <v>0</v>
      </c>
      <c r="F5" s="15">
        <v>1</v>
      </c>
      <c r="G5" s="15">
        <v>2</v>
      </c>
      <c r="H5" s="15">
        <v>3</v>
      </c>
      <c r="I5" s="15">
        <v>4</v>
      </c>
      <c r="J5" s="15">
        <v>5</v>
      </c>
      <c r="K5" s="15">
        <v>6</v>
      </c>
      <c r="L5" s="15">
        <v>7</v>
      </c>
      <c r="M5" s="15">
        <v>8</v>
      </c>
      <c r="N5" s="15">
        <v>9</v>
      </c>
      <c r="O5" s="15">
        <v>10</v>
      </c>
      <c r="P5" s="16"/>
    </row>
    <row r="6" spans="3:16" ht="15" thickBot="1" x14ac:dyDescent="0.4">
      <c r="C6" s="16"/>
      <c r="D6" s="16"/>
      <c r="E6" s="15">
        <v>2020</v>
      </c>
      <c r="F6" s="15">
        <v>2021</v>
      </c>
      <c r="G6" s="15">
        <v>2022</v>
      </c>
      <c r="H6" s="15">
        <v>2023</v>
      </c>
      <c r="I6" s="15">
        <v>2024</v>
      </c>
      <c r="J6" s="15">
        <v>2025</v>
      </c>
      <c r="K6" s="15">
        <v>2026</v>
      </c>
      <c r="L6" s="15">
        <v>2027</v>
      </c>
      <c r="M6" s="15">
        <v>2028</v>
      </c>
      <c r="N6" s="15">
        <v>2029</v>
      </c>
      <c r="O6" s="15">
        <v>2030</v>
      </c>
      <c r="P6" s="16"/>
    </row>
    <row r="7" spans="3:16" ht="51" customHeight="1" thickBot="1" x14ac:dyDescent="0.4">
      <c r="C7" s="11" t="s">
        <v>21</v>
      </c>
      <c r="D7" s="12"/>
      <c r="E7" s="13">
        <v>0</v>
      </c>
      <c r="F7" s="14">
        <f t="shared" ref="F7:P7" si="0">F8+F17</f>
        <v>32813539.417799998</v>
      </c>
      <c r="G7" s="14">
        <f t="shared" si="0"/>
        <v>18439289.699999999</v>
      </c>
      <c r="H7" s="14">
        <f t="shared" si="0"/>
        <v>16919635.199999999</v>
      </c>
      <c r="I7" s="14">
        <f t="shared" si="0"/>
        <v>22294207.75</v>
      </c>
      <c r="J7" s="14">
        <f t="shared" si="0"/>
        <v>20733491.100000001</v>
      </c>
      <c r="K7" s="14">
        <f t="shared" si="0"/>
        <v>15422269.199999999</v>
      </c>
      <c r="L7" s="14">
        <f t="shared" si="0"/>
        <v>22356958.75</v>
      </c>
      <c r="M7" s="14">
        <f t="shared" si="0"/>
        <v>12672234.9</v>
      </c>
      <c r="N7" s="14">
        <f t="shared" si="0"/>
        <v>9907122.3000000007</v>
      </c>
      <c r="O7" s="14">
        <f t="shared" si="0"/>
        <v>12529298.050000001</v>
      </c>
      <c r="P7" s="14">
        <f t="shared" si="0"/>
        <v>184088046.36780003</v>
      </c>
    </row>
    <row r="8" spans="3:16" ht="30" customHeight="1" thickBot="1" x14ac:dyDescent="0.4">
      <c r="C8" s="1" t="s">
        <v>22</v>
      </c>
      <c r="D8" s="2"/>
      <c r="E8" s="3">
        <v>0</v>
      </c>
      <c r="F8" s="5">
        <f>SUM(F9:F16)</f>
        <v>24299110.529999997</v>
      </c>
      <c r="G8" s="5">
        <f t="shared" ref="G8:O8" si="1">SUM(G9:G16)</f>
        <v>0</v>
      </c>
      <c r="H8" s="5">
        <f t="shared" si="1"/>
        <v>0</v>
      </c>
      <c r="I8" s="5">
        <f t="shared" si="1"/>
        <v>0</v>
      </c>
      <c r="J8" s="5">
        <f t="shared" si="1"/>
        <v>140773.5</v>
      </c>
      <c r="K8" s="5">
        <f t="shared" si="1"/>
        <v>0</v>
      </c>
      <c r="L8" s="5">
        <f t="shared" si="1"/>
        <v>0</v>
      </c>
      <c r="M8" s="5">
        <f t="shared" si="1"/>
        <v>0</v>
      </c>
      <c r="N8" s="5">
        <f t="shared" si="1"/>
        <v>140773.5</v>
      </c>
      <c r="O8" s="5">
        <f t="shared" si="1"/>
        <v>0</v>
      </c>
      <c r="P8" s="5">
        <f>SUM(F8:O8)</f>
        <v>24580657.529999997</v>
      </c>
    </row>
    <row r="9" spans="3:16" ht="30" customHeight="1" thickBot="1" x14ac:dyDescent="0.4">
      <c r="C9" s="6" t="s">
        <v>6</v>
      </c>
      <c r="D9" s="7" t="s">
        <v>7</v>
      </c>
      <c r="E9" s="7">
        <v>0</v>
      </c>
      <c r="F9" s="8">
        <v>7200000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8">
        <f>SUM(F9:O9)</f>
        <v>7200000</v>
      </c>
    </row>
    <row r="10" spans="3:16" ht="30" customHeight="1" thickBot="1" x14ac:dyDescent="0.4">
      <c r="C10" s="6" t="s">
        <v>8</v>
      </c>
      <c r="D10" s="7" t="s">
        <v>7</v>
      </c>
      <c r="E10" s="7">
        <v>0</v>
      </c>
      <c r="F10" s="8">
        <v>6571742.4000000004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8">
        <f t="shared" ref="P10:P15" si="2">SUM(F10:O10)</f>
        <v>6571742.4000000004</v>
      </c>
    </row>
    <row r="11" spans="3:16" ht="30" customHeight="1" thickBot="1" x14ac:dyDescent="0.4">
      <c r="C11" s="6" t="s">
        <v>9</v>
      </c>
      <c r="D11" s="7" t="s">
        <v>7</v>
      </c>
      <c r="E11" s="7">
        <v>0</v>
      </c>
      <c r="F11" s="8">
        <v>7500000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8">
        <f t="shared" si="2"/>
        <v>7500000</v>
      </c>
    </row>
    <row r="12" spans="3:16" ht="30" customHeight="1" thickBot="1" x14ac:dyDescent="0.4">
      <c r="C12" s="6" t="s">
        <v>10</v>
      </c>
      <c r="D12" s="7" t="s">
        <v>7</v>
      </c>
      <c r="E12" s="7">
        <v>0</v>
      </c>
      <c r="F12" s="8">
        <v>1351984.63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8">
        <f t="shared" si="2"/>
        <v>1351984.63</v>
      </c>
    </row>
    <row r="13" spans="3:16" ht="30" customHeight="1" thickBot="1" x14ac:dyDescent="0.4">
      <c r="C13" s="6" t="s">
        <v>11</v>
      </c>
      <c r="D13" s="7" t="s">
        <v>7</v>
      </c>
      <c r="E13" s="7">
        <v>0</v>
      </c>
      <c r="F13" s="8">
        <v>1034430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8">
        <f t="shared" si="2"/>
        <v>1034430</v>
      </c>
    </row>
    <row r="14" spans="3:16" ht="30" customHeight="1" thickBot="1" x14ac:dyDescent="0.4">
      <c r="C14" s="6" t="s">
        <v>12</v>
      </c>
      <c r="D14" s="7" t="s">
        <v>7</v>
      </c>
      <c r="E14" s="7">
        <v>0</v>
      </c>
      <c r="F14" s="8">
        <v>450180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8">
        <f t="shared" si="2"/>
        <v>450180</v>
      </c>
    </row>
    <row r="15" spans="3:16" ht="30" customHeight="1" thickBot="1" x14ac:dyDescent="0.4">
      <c r="C15" s="6" t="s">
        <v>13</v>
      </c>
      <c r="D15" s="7" t="s">
        <v>7</v>
      </c>
      <c r="E15" s="7">
        <v>0</v>
      </c>
      <c r="F15" s="8">
        <v>140773.5</v>
      </c>
      <c r="G15" s="7">
        <v>0</v>
      </c>
      <c r="H15" s="7">
        <v>0</v>
      </c>
      <c r="I15" s="7">
        <v>0</v>
      </c>
      <c r="J15" s="8">
        <v>140773.5</v>
      </c>
      <c r="K15" s="7">
        <v>0</v>
      </c>
      <c r="L15" s="7">
        <v>0</v>
      </c>
      <c r="M15" s="7">
        <v>0</v>
      </c>
      <c r="N15" s="8">
        <v>140773.5</v>
      </c>
      <c r="O15" s="7">
        <v>0</v>
      </c>
      <c r="P15" s="8">
        <f t="shared" si="2"/>
        <v>422320.5</v>
      </c>
    </row>
    <row r="16" spans="3:16" ht="30" customHeight="1" thickBot="1" x14ac:dyDescent="0.4">
      <c r="C16" s="6" t="s">
        <v>4</v>
      </c>
      <c r="D16" s="7" t="s">
        <v>5</v>
      </c>
      <c r="E16" s="7">
        <v>0</v>
      </c>
      <c r="F16" s="8">
        <v>50000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8">
        <f>SUM(F16:O16)</f>
        <v>50000</v>
      </c>
    </row>
    <row r="17" spans="3:18" ht="30" customHeight="1" thickBot="1" x14ac:dyDescent="0.4">
      <c r="C17" s="9" t="s">
        <v>14</v>
      </c>
      <c r="D17" s="3"/>
      <c r="E17" s="2">
        <v>0</v>
      </c>
      <c r="F17" s="10">
        <f>SUM(F18:F23)</f>
        <v>8514428.8878000006</v>
      </c>
      <c r="G17" s="10">
        <f t="shared" ref="G17:O17" si="3">SUM(G18:G23)</f>
        <v>18439289.699999999</v>
      </c>
      <c r="H17" s="10">
        <f t="shared" si="3"/>
        <v>16919635.199999999</v>
      </c>
      <c r="I17" s="10">
        <f t="shared" si="3"/>
        <v>22294207.75</v>
      </c>
      <c r="J17" s="10">
        <f t="shared" si="3"/>
        <v>20592717.600000001</v>
      </c>
      <c r="K17" s="10">
        <f t="shared" si="3"/>
        <v>15422269.199999999</v>
      </c>
      <c r="L17" s="10">
        <f t="shared" si="3"/>
        <v>22356958.75</v>
      </c>
      <c r="M17" s="10">
        <f t="shared" si="3"/>
        <v>12672234.9</v>
      </c>
      <c r="N17" s="10">
        <f t="shared" si="3"/>
        <v>9766348.8000000007</v>
      </c>
      <c r="O17" s="10">
        <f t="shared" si="3"/>
        <v>12529298.050000001</v>
      </c>
      <c r="P17" s="10">
        <f>SUM(F17:O17)</f>
        <v>159507388.83780003</v>
      </c>
    </row>
    <row r="18" spans="3:18" ht="30" customHeight="1" thickBot="1" x14ac:dyDescent="0.4">
      <c r="C18" s="6" t="s">
        <v>15</v>
      </c>
      <c r="D18" s="7" t="s">
        <v>7</v>
      </c>
      <c r="E18" s="7">
        <v>0</v>
      </c>
      <c r="F18" s="8">
        <v>5889971.9100000001</v>
      </c>
      <c r="G18" s="8">
        <v>14751431.76</v>
      </c>
      <c r="H18" s="8">
        <v>13535708.16</v>
      </c>
      <c r="I18" s="8">
        <v>15832471.199999999</v>
      </c>
      <c r="J18" s="8">
        <v>16474174.08</v>
      </c>
      <c r="K18" s="8">
        <v>12337815.359999999</v>
      </c>
      <c r="L18" s="8">
        <v>15882672</v>
      </c>
      <c r="M18" s="8">
        <v>10137787.92</v>
      </c>
      <c r="N18" s="8">
        <v>7813079.04</v>
      </c>
      <c r="O18" s="8">
        <v>8020543.4400000004</v>
      </c>
      <c r="P18" s="8">
        <f>SUM(F18:O18)</f>
        <v>120675654.87</v>
      </c>
      <c r="R18" s="4"/>
    </row>
    <row r="19" spans="3:18" ht="30" customHeight="1" thickBot="1" x14ac:dyDescent="0.4">
      <c r="C19" s="6" t="s">
        <v>16</v>
      </c>
      <c r="D19" s="7" t="s">
        <v>7</v>
      </c>
      <c r="E19" s="7">
        <v>0</v>
      </c>
      <c r="F19" s="8">
        <v>1238492.9778</v>
      </c>
      <c r="G19" s="8">
        <v>3687857.94</v>
      </c>
      <c r="H19" s="8">
        <v>3383927.04</v>
      </c>
      <c r="I19" s="8">
        <v>3958117.8000000003</v>
      </c>
      <c r="J19" s="8">
        <v>4118543.52</v>
      </c>
      <c r="K19" s="8">
        <v>3084453.8400000003</v>
      </c>
      <c r="L19" s="8">
        <v>3970668</v>
      </c>
      <c r="M19" s="8">
        <v>2534446.98</v>
      </c>
      <c r="N19" s="8">
        <v>1953269.76</v>
      </c>
      <c r="O19" s="8">
        <v>2005135.86</v>
      </c>
      <c r="P19" s="8">
        <f t="shared" ref="P19:P23" si="4">SUM(F19:O19)</f>
        <v>29934913.717800003</v>
      </c>
    </row>
    <row r="20" spans="3:18" ht="30" customHeight="1" thickBot="1" x14ac:dyDescent="0.4">
      <c r="C20" s="6" t="s">
        <v>17</v>
      </c>
      <c r="D20" s="7" t="s">
        <v>7</v>
      </c>
      <c r="E20" s="7">
        <v>0</v>
      </c>
      <c r="F20" s="8">
        <v>35424</v>
      </c>
      <c r="G20" s="7">
        <v>0</v>
      </c>
      <c r="H20" s="7">
        <v>0</v>
      </c>
      <c r="I20" s="8">
        <v>35424</v>
      </c>
      <c r="J20" s="7">
        <v>0</v>
      </c>
      <c r="K20" s="7">
        <v>0</v>
      </c>
      <c r="L20" s="8">
        <v>35424</v>
      </c>
      <c r="M20" s="7">
        <v>0</v>
      </c>
      <c r="N20" s="7">
        <v>0</v>
      </c>
      <c r="O20" s="8">
        <v>35424</v>
      </c>
      <c r="P20" s="8">
        <f t="shared" si="4"/>
        <v>141696</v>
      </c>
    </row>
    <row r="21" spans="3:18" ht="30" customHeight="1" thickBot="1" x14ac:dyDescent="0.4">
      <c r="C21" s="6" t="s">
        <v>18</v>
      </c>
      <c r="D21" s="7" t="s">
        <v>7</v>
      </c>
      <c r="E21" s="7">
        <v>0</v>
      </c>
      <c r="F21" s="7">
        <v>0</v>
      </c>
      <c r="G21" s="7">
        <v>0</v>
      </c>
      <c r="H21" s="7">
        <v>0</v>
      </c>
      <c r="I21" s="8">
        <v>384574.75</v>
      </c>
      <c r="J21" s="7">
        <v>0</v>
      </c>
      <c r="K21" s="7">
        <v>0</v>
      </c>
      <c r="L21" s="8">
        <v>384574.75</v>
      </c>
      <c r="M21" s="7">
        <v>0</v>
      </c>
      <c r="N21" s="7">
        <v>0</v>
      </c>
      <c r="O21" s="8">
        <v>384574.75</v>
      </c>
      <c r="P21" s="8">
        <f t="shared" si="4"/>
        <v>1153724.25</v>
      </c>
    </row>
    <row r="22" spans="3:18" ht="30" customHeight="1" thickBot="1" x14ac:dyDescent="0.4">
      <c r="C22" s="6" t="s">
        <v>19</v>
      </c>
      <c r="D22" s="7" t="s">
        <v>7</v>
      </c>
      <c r="E22" s="7">
        <v>0</v>
      </c>
      <c r="F22" s="7">
        <v>0</v>
      </c>
      <c r="G22" s="7">
        <v>0</v>
      </c>
      <c r="H22" s="7">
        <v>0</v>
      </c>
      <c r="I22" s="8">
        <v>733080</v>
      </c>
      <c r="J22" s="7">
        <v>0</v>
      </c>
      <c r="K22" s="7">
        <v>0</v>
      </c>
      <c r="L22" s="8">
        <v>733080</v>
      </c>
      <c r="M22" s="7">
        <v>0</v>
      </c>
      <c r="N22" s="7">
        <v>0</v>
      </c>
      <c r="O22" s="8">
        <v>733080</v>
      </c>
      <c r="P22" s="8">
        <f t="shared" si="4"/>
        <v>2199240</v>
      </c>
    </row>
    <row r="23" spans="3:18" ht="30" customHeight="1" thickBot="1" x14ac:dyDescent="0.4">
      <c r="C23" s="6" t="s">
        <v>20</v>
      </c>
      <c r="D23" s="7" t="s">
        <v>7</v>
      </c>
      <c r="E23" s="7">
        <v>0</v>
      </c>
      <c r="F23" s="8">
        <v>1350540</v>
      </c>
      <c r="G23" s="7">
        <v>0</v>
      </c>
      <c r="H23" s="7">
        <v>0</v>
      </c>
      <c r="I23" s="8">
        <v>1350540</v>
      </c>
      <c r="J23" s="7">
        <v>0</v>
      </c>
      <c r="K23" s="7">
        <v>0</v>
      </c>
      <c r="L23" s="8">
        <v>1350540</v>
      </c>
      <c r="M23" s="7">
        <v>0</v>
      </c>
      <c r="N23" s="7">
        <v>0</v>
      </c>
      <c r="O23" s="8">
        <v>1350540</v>
      </c>
      <c r="P23" s="8">
        <f t="shared" si="4"/>
        <v>5402160</v>
      </c>
    </row>
    <row r="25" spans="3:18" x14ac:dyDescent="0.35">
      <c r="F25" s="4"/>
    </row>
  </sheetData>
  <customSheetViews>
    <customSheetView guid="{0E3D09BD-F4BB-4A56-AC7A-A3388CDD7E8F}" scale="110" fitToPage="1" hiddenColumns="1" topLeftCell="C1">
      <selection activeCell="C2" sqref="C2:L2"/>
      <pageMargins left="0.7" right="0.7" top="0.75" bottom="0.75" header="0.3" footer="0.3"/>
      <pageSetup paperSize="9" scale="51" orientation="landscape" r:id="rId1"/>
    </customSheetView>
    <customSheetView guid="{357C96D2-087E-4E19-8784-2037C484E2A5}" scale="110" fitToPage="1" hiddenColumns="1" topLeftCell="C1">
      <selection activeCell="C2" sqref="C2:L2"/>
      <pageMargins left="0.7" right="0.7" top="0.75" bottom="0.75" header="0.3" footer="0.3"/>
      <pageSetup paperSize="9" scale="51" orientation="landscape" r:id="rId2"/>
    </customSheetView>
    <customSheetView guid="{E29B00F9-CB06-4BE5-AC6D-DBC4A64F36CB}" scale="70" fitToPage="1" hiddenColumns="1" topLeftCell="A4">
      <selection activeCell="F19" sqref="F19:O19"/>
      <pageMargins left="0.7" right="0.7" top="0.75" bottom="0.75" header="0.3" footer="0.3"/>
      <pageSetup paperSize="9" scale="51" orientation="landscape" r:id="rId3"/>
    </customSheetView>
    <customSheetView guid="{42636924-0B21-4554-AA0E-3125CADB5162}" scale="110" fitToPage="1" hiddenColumns="1" topLeftCell="C1">
      <selection activeCell="C2" sqref="C2:L2"/>
      <pageMargins left="0.7" right="0.7" top="0.75" bottom="0.75" header="0.3" footer="0.3"/>
      <pageSetup paperSize="9" scale="51" orientation="landscape" r:id="rId4"/>
    </customSheetView>
  </customSheetViews>
  <mergeCells count="5">
    <mergeCell ref="P4:P6"/>
    <mergeCell ref="C2:L2"/>
    <mergeCell ref="C4:C6"/>
    <mergeCell ref="D4:D6"/>
    <mergeCell ref="E4:O4"/>
  </mergeCells>
  <pageMargins left="0.7" right="0.7" top="0.75" bottom="0.75" header="0.3" footer="0.3"/>
  <pageSetup paperSize="9" scale="51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MSWiA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Pułka Dariusz</dc:creator>
  <cp:lastModifiedBy>Departament Prawny </cp:lastModifiedBy>
  <cp:lastPrinted>2020-08-04T09:00:16Z</cp:lastPrinted>
  <dcterms:created xsi:type="dcterms:W3CDTF">2020-08-04T07:34:39Z</dcterms:created>
  <dcterms:modified xsi:type="dcterms:W3CDTF">2020-12-17T13:39:53Z</dcterms:modified>
</cp:coreProperties>
</file>