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8235" activeTab="5"/>
  </bookViews>
  <sheets>
    <sheet name="Obligacje(A)" sheetId="1" r:id="rId1"/>
    <sheet name="Bony Skarbowe(A)" sheetId="2" r:id="rId2"/>
    <sheet name="Razem(A)" sheetId="3" r:id="rId3"/>
    <sheet name="Obligacje(B)" sheetId="4" r:id="rId4"/>
    <sheet name="Bony Skarbowe(B)" sheetId="5" r:id="rId5"/>
    <sheet name="Razem(B)" sheetId="6" r:id="rId6"/>
  </sheets>
  <definedNames/>
  <calcPr fullCalcOnLoad="1"/>
</workbook>
</file>

<file path=xl/sharedStrings.xml><?xml version="1.0" encoding="utf-8"?>
<sst xmlns="http://schemas.openxmlformats.org/spreadsheetml/2006/main" count="235" uniqueCount="13">
  <si>
    <t>-</t>
  </si>
  <si>
    <t>Inwestorzy zagraniczni</t>
  </si>
  <si>
    <t>Data</t>
  </si>
  <si>
    <t>Banki</t>
  </si>
  <si>
    <t>Zakłady ubezpieczeniowe</t>
  </si>
  <si>
    <t>Fundusze emerytalne</t>
  </si>
  <si>
    <t>Fundusze inwestycyjne</t>
  </si>
  <si>
    <t>Gospodarstwa domowe</t>
  </si>
  <si>
    <t>Przedsiębiorstwa niefinansowe</t>
  </si>
  <si>
    <t>Instytucje rządowe i samorządowe</t>
  </si>
  <si>
    <t>Razem</t>
  </si>
  <si>
    <t>W tym MF</t>
  </si>
  <si>
    <t>Inne podmioty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</si>
</sst>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mmm/yyyy"/>
    <numFmt numFmtId="170" formatCode="[$-415]d\ mmmm\ yyyy"/>
    <numFmt numFmtId="171" formatCode="0.0%"/>
    <numFmt numFmtId="172" formatCode="#,##0.000"/>
    <numFmt numFmtId="173" formatCode="#,##0.0000"/>
    <numFmt numFmtId="174" formatCode="#,##0.00000"/>
    <numFmt numFmtId="175" formatCode="#,##0.0"/>
    <numFmt numFmtId="176" formatCode="0.00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%"/>
  </numFmts>
  <fonts count="47">
    <font>
      <sz val="10"/>
      <name val="Arial CE"/>
      <family val="0"/>
    </font>
    <font>
      <sz val="10"/>
      <name val="Arial Narrow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Arial CE"/>
      <family val="0"/>
    </font>
    <font>
      <b/>
      <sz val="10"/>
      <name val="Arial Narrow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14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4" fontId="0" fillId="0" borderId="0" applyProtection="0">
      <alignment vertical="center"/>
    </xf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NumberFormat="1" applyAlignment="1">
      <alignment/>
    </xf>
    <xf numFmtId="1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14" fontId="5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4" fontId="1" fillId="0" borderId="12" xfId="0" applyNumberFormat="1" applyFont="1" applyBorder="1" applyAlignment="1" quotePrefix="1">
      <alignment horizontal="center"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32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14" fontId="6" fillId="33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34" borderId="0" xfId="0" applyNumberFormat="1" applyFill="1" applyAlignment="1">
      <alignment/>
    </xf>
    <xf numFmtId="4" fontId="1" fillId="0" borderId="10" xfId="0" applyNumberFormat="1" applyFont="1" applyFill="1" applyBorder="1" applyAlignment="1">
      <alignment vertical="center"/>
    </xf>
    <xf numFmtId="14" fontId="44" fillId="0" borderId="11" xfId="0" applyNumberFormat="1" applyFont="1" applyFill="1" applyBorder="1" applyAlignment="1">
      <alignment horizontal="center"/>
    </xf>
    <xf numFmtId="4" fontId="45" fillId="0" borderId="12" xfId="0" applyNumberFormat="1" applyFont="1" applyFill="1" applyBorder="1" applyAlignment="1">
      <alignment/>
    </xf>
    <xf numFmtId="0" fontId="46" fillId="34" borderId="0" xfId="0" applyNumberFormat="1" applyFont="1" applyFill="1" applyAlignment="1">
      <alignment/>
    </xf>
    <xf numFmtId="0" fontId="46" fillId="0" borderId="0" xfId="0" applyNumberFormat="1" applyFont="1" applyAlignment="1">
      <alignment/>
    </xf>
    <xf numFmtId="4" fontId="1" fillId="0" borderId="10" xfId="52" applyNumberFormat="1" applyFont="1" applyBorder="1">
      <alignment vertical="center"/>
    </xf>
    <xf numFmtId="4" fontId="5" fillId="0" borderId="10" xfId="0" applyNumberFormat="1" applyFont="1" applyBorder="1" applyAlignment="1">
      <alignment vertical="center"/>
    </xf>
    <xf numFmtId="175" fontId="5" fillId="0" borderId="0" xfId="0" applyNumberFormat="1" applyFont="1" applyAlignment="1">
      <alignment/>
    </xf>
    <xf numFmtId="4" fontId="1" fillId="35" borderId="1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174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175" fontId="1" fillId="0" borderId="12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52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2" xfId="0" applyNumberFormat="1" applyFont="1" applyFill="1" applyBorder="1" applyAlignment="1">
      <alignment horizontal="right"/>
    </xf>
    <xf numFmtId="4" fontId="5" fillId="0" borderId="10" xfId="52" applyNumberFormat="1" applyFont="1" applyBorder="1">
      <alignment vertical="center"/>
    </xf>
    <xf numFmtId="4" fontId="5" fillId="0" borderId="10" xfId="52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/>
    </xf>
    <xf numFmtId="192" fontId="0" fillId="0" borderId="10" xfId="0" applyNumberFormat="1" applyBorder="1" applyAlignment="1">
      <alignment/>
    </xf>
    <xf numFmtId="192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0" fillId="0" borderId="0" xfId="0" applyNumberFormat="1" applyAlignment="1">
      <alignment/>
    </xf>
    <xf numFmtId="175" fontId="45" fillId="0" borderId="10" xfId="0" applyNumberFormat="1" applyFont="1" applyBorder="1" applyAlignment="1">
      <alignment vertical="center"/>
    </xf>
    <xf numFmtId="171" fontId="0" fillId="0" borderId="10" xfId="55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46" fillId="0" borderId="10" xfId="0" applyNumberFormat="1" applyFont="1" applyBorder="1" applyAlignment="1">
      <alignment/>
    </xf>
    <xf numFmtId="14" fontId="6" fillId="32" borderId="14" xfId="0" applyNumberFormat="1" applyFont="1" applyFill="1" applyBorder="1" applyAlignment="1">
      <alignment horizontal="center" vertical="center" wrapText="1"/>
    </xf>
    <xf numFmtId="14" fontId="6" fillId="32" borderId="15" xfId="0" applyNumberFormat="1" applyFont="1" applyFill="1" applyBorder="1" applyAlignment="1">
      <alignment horizontal="center" vertical="center" wrapText="1"/>
    </xf>
    <xf numFmtId="4" fontId="6" fillId="32" borderId="16" xfId="0" applyNumberFormat="1" applyFont="1" applyFill="1" applyBorder="1" applyAlignment="1">
      <alignment horizontal="center" vertical="center" wrapText="1"/>
    </xf>
    <xf numFmtId="4" fontId="6" fillId="32" borderId="17" xfId="0" applyNumberFormat="1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center" vertical="center" wrapText="1"/>
    </xf>
    <xf numFmtId="4" fontId="6" fillId="32" borderId="15" xfId="0" applyNumberFormat="1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194" fontId="0" fillId="0" borderId="10" xfId="0" applyNumberForma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242"/>
  <sheetViews>
    <sheetView zoomScale="140" zoomScaleNormal="140" zoomScalePageLayoutView="0" workbookViewId="0" topLeftCell="A1">
      <pane ySplit="2" topLeftCell="A233" activePane="bottomLeft" state="frozen"/>
      <selection pane="topLeft" activeCell="K164" sqref="K164"/>
      <selection pane="bottomLeft" activeCell="G245" sqref="G245"/>
    </sheetView>
  </sheetViews>
  <sheetFormatPr defaultColWidth="0" defaultRowHeight="12.75"/>
  <cols>
    <col min="1" max="1" width="11.375" style="1" customWidth="1"/>
    <col min="2" max="2" width="11.625" style="2" customWidth="1"/>
    <col min="3" max="3" width="13.125" style="2" customWidth="1"/>
    <col min="4" max="4" width="17.75390625" style="2" customWidth="1"/>
    <col min="5" max="5" width="12.625" style="2" customWidth="1"/>
    <col min="6" max="6" width="14.875" style="2" customWidth="1"/>
    <col min="7" max="7" width="15.875" style="2" customWidth="1"/>
    <col min="8" max="8" width="18.25390625" style="2" customWidth="1"/>
    <col min="9" max="10" width="15.75390625" style="2" customWidth="1"/>
    <col min="11" max="11" width="12.00390625" style="2" customWidth="1"/>
    <col min="12" max="12" width="12.125" style="2" customWidth="1"/>
    <col min="13" max="13" width="10.375" style="3" customWidth="1"/>
    <col min="14" max="16384" width="9.125" style="0" hidden="1" customWidth="1"/>
  </cols>
  <sheetData>
    <row r="1" spans="1:13" ht="34.5" customHeight="1">
      <c r="A1" s="55" t="s">
        <v>2</v>
      </c>
      <c r="B1" s="55" t="s">
        <v>3</v>
      </c>
      <c r="C1" s="55" t="s">
        <v>1</v>
      </c>
      <c r="D1" s="55" t="s">
        <v>4</v>
      </c>
      <c r="E1" s="55" t="s">
        <v>5</v>
      </c>
      <c r="F1" s="55" t="s">
        <v>6</v>
      </c>
      <c r="G1" s="55" t="s">
        <v>7</v>
      </c>
      <c r="H1" s="55" t="s">
        <v>8</v>
      </c>
      <c r="I1" s="57" t="s">
        <v>9</v>
      </c>
      <c r="J1" s="58"/>
      <c r="K1" s="57" t="s">
        <v>12</v>
      </c>
      <c r="L1" s="58"/>
      <c r="M1" s="59" t="s">
        <v>10</v>
      </c>
    </row>
    <row r="2" spans="1:13" ht="30.75" customHeight="1">
      <c r="A2" s="56"/>
      <c r="B2" s="56"/>
      <c r="C2" s="56"/>
      <c r="D2" s="56"/>
      <c r="E2" s="56"/>
      <c r="F2" s="56"/>
      <c r="G2" s="56"/>
      <c r="H2" s="56"/>
      <c r="I2" s="12" t="s">
        <v>10</v>
      </c>
      <c r="J2" s="12" t="s">
        <v>11</v>
      </c>
      <c r="K2" s="12" t="s">
        <v>10</v>
      </c>
      <c r="L2" s="12" t="s">
        <v>11</v>
      </c>
      <c r="M2" s="60"/>
    </row>
    <row r="3" spans="1:13" ht="12.75">
      <c r="A3" s="4">
        <v>38168</v>
      </c>
      <c r="B3" s="5">
        <v>57628.88615494254</v>
      </c>
      <c r="C3" s="5">
        <v>52186.82899999999</v>
      </c>
      <c r="D3" s="5">
        <v>41133.94994734968</v>
      </c>
      <c r="E3" s="5">
        <v>31716.529143121006</v>
      </c>
      <c r="F3" s="5">
        <v>11445.183442486868</v>
      </c>
      <c r="G3" s="5">
        <v>17097.167520338047</v>
      </c>
      <c r="H3" s="5">
        <v>2177.6891555675415</v>
      </c>
      <c r="I3" s="5"/>
      <c r="J3" s="5"/>
      <c r="K3" s="5">
        <v>2015.7313361943125</v>
      </c>
      <c r="L3" s="9" t="s">
        <v>0</v>
      </c>
      <c r="M3" s="6">
        <v>215401.9657</v>
      </c>
    </row>
    <row r="4" spans="1:13" ht="12.75">
      <c r="A4" s="4">
        <v>38199</v>
      </c>
      <c r="B4" s="5">
        <v>58458.692422917724</v>
      </c>
      <c r="C4" s="5">
        <v>52049.542499999996</v>
      </c>
      <c r="D4" s="5">
        <v>41689.87937256438</v>
      </c>
      <c r="E4" s="5">
        <v>32149.086166645422</v>
      </c>
      <c r="F4" s="5">
        <v>11410.113448468774</v>
      </c>
      <c r="G4" s="5">
        <v>17455.751423176203</v>
      </c>
      <c r="H4" s="5">
        <v>2412.420996653427</v>
      </c>
      <c r="I4" s="5"/>
      <c r="J4" s="5"/>
      <c r="K4" s="5">
        <v>2157.5127695740493</v>
      </c>
      <c r="L4" s="9" t="s">
        <v>0</v>
      </c>
      <c r="M4" s="6">
        <v>217782.9991</v>
      </c>
    </row>
    <row r="5" spans="1:13" ht="12.75">
      <c r="A5" s="4">
        <v>38230</v>
      </c>
      <c r="B5" s="5">
        <v>56851.04074886927</v>
      </c>
      <c r="C5" s="5">
        <v>53076.85298242</v>
      </c>
      <c r="D5" s="5">
        <v>41784.73720762693</v>
      </c>
      <c r="E5" s="5">
        <v>32748.318881940417</v>
      </c>
      <c r="F5" s="5">
        <v>10761.848251969002</v>
      </c>
      <c r="G5" s="5">
        <v>17422.973300082063</v>
      </c>
      <c r="H5" s="5">
        <v>2022.8792626498166</v>
      </c>
      <c r="I5" s="5"/>
      <c r="J5" s="5"/>
      <c r="K5" s="5">
        <v>2082.014264442505</v>
      </c>
      <c r="L5" s="9" t="s">
        <v>0</v>
      </c>
      <c r="M5" s="6">
        <v>216750.66489999997</v>
      </c>
    </row>
    <row r="6" spans="1:13" ht="12.75">
      <c r="A6" s="4">
        <v>38260</v>
      </c>
      <c r="B6" s="5">
        <v>59719.899653058485</v>
      </c>
      <c r="C6" s="5">
        <v>54923.06180614</v>
      </c>
      <c r="D6" s="5">
        <v>42635.4668054299</v>
      </c>
      <c r="E6" s="5">
        <v>34231.00312380413</v>
      </c>
      <c r="F6" s="5">
        <v>10329.417828647072</v>
      </c>
      <c r="G6" s="5">
        <v>17696.773940519757</v>
      </c>
      <c r="H6" s="5">
        <v>2113.8300501396157</v>
      </c>
      <c r="I6" s="5"/>
      <c r="J6" s="5"/>
      <c r="K6" s="5">
        <v>3123.362092261027</v>
      </c>
      <c r="L6" s="9" t="s">
        <v>0</v>
      </c>
      <c r="M6" s="6">
        <v>224772.8153</v>
      </c>
    </row>
    <row r="7" spans="1:13" ht="12.75">
      <c r="A7" s="4">
        <v>38291</v>
      </c>
      <c r="B7" s="5">
        <v>59735.61342808946</v>
      </c>
      <c r="C7" s="5">
        <v>57674.22947702999</v>
      </c>
      <c r="D7" s="5">
        <v>43184.95693911592</v>
      </c>
      <c r="E7" s="5">
        <v>34421.06700102668</v>
      </c>
      <c r="F7" s="5">
        <v>11064.400384017365</v>
      </c>
      <c r="G7" s="5">
        <v>17275.69975097147</v>
      </c>
      <c r="H7" s="5">
        <v>2558.876172993751</v>
      </c>
      <c r="I7" s="5"/>
      <c r="J7" s="5"/>
      <c r="K7" s="5">
        <v>3362.61184675536</v>
      </c>
      <c r="L7" s="9" t="s">
        <v>0</v>
      </c>
      <c r="M7" s="6">
        <v>229277.45499999993</v>
      </c>
    </row>
    <row r="8" spans="1:13" ht="12.75">
      <c r="A8" s="4">
        <v>38321</v>
      </c>
      <c r="B8" s="5">
        <v>60240.9574933605</v>
      </c>
      <c r="C8" s="5">
        <v>61672.49104758</v>
      </c>
      <c r="D8" s="5">
        <v>44076.42648507225</v>
      </c>
      <c r="E8" s="5">
        <v>35315.53695682233</v>
      </c>
      <c r="F8" s="5">
        <v>11542.401005454632</v>
      </c>
      <c r="G8" s="5">
        <v>16872.77085963865</v>
      </c>
      <c r="H8" s="5">
        <v>3079.852290126266</v>
      </c>
      <c r="I8" s="5"/>
      <c r="J8" s="5"/>
      <c r="K8" s="5">
        <v>3631.870061945364</v>
      </c>
      <c r="L8" s="9" t="s">
        <v>0</v>
      </c>
      <c r="M8" s="6">
        <v>236432.30619999996</v>
      </c>
    </row>
    <row r="9" spans="1:13" ht="12.75">
      <c r="A9" s="4">
        <v>38352</v>
      </c>
      <c r="B9" s="5">
        <v>57672.826045513895</v>
      </c>
      <c r="C9" s="5">
        <v>62050.4393386</v>
      </c>
      <c r="D9" s="5">
        <v>43900.55482705069</v>
      </c>
      <c r="E9" s="5">
        <v>36094.34212276979</v>
      </c>
      <c r="F9" s="5">
        <v>12345.043034692351</v>
      </c>
      <c r="G9" s="5">
        <v>17019.103306953955</v>
      </c>
      <c r="H9" s="5">
        <v>3067.801849390255</v>
      </c>
      <c r="I9" s="5"/>
      <c r="J9" s="5"/>
      <c r="K9" s="5">
        <v>3500.3980750290634</v>
      </c>
      <c r="L9" s="9" t="s">
        <v>0</v>
      </c>
      <c r="M9" s="6">
        <v>235650.50860000003</v>
      </c>
    </row>
    <row r="10" spans="1:13" ht="12.75">
      <c r="A10" s="4">
        <v>38383</v>
      </c>
      <c r="B10" s="5">
        <v>57998.38057270716</v>
      </c>
      <c r="C10" s="5">
        <v>60475.559937460006</v>
      </c>
      <c r="D10" s="5">
        <v>44540.336076538144</v>
      </c>
      <c r="E10" s="5">
        <v>38734.24276109556</v>
      </c>
      <c r="F10" s="5">
        <v>13554.176205932596</v>
      </c>
      <c r="G10" s="5">
        <v>16865.24300455066</v>
      </c>
      <c r="H10" s="5">
        <v>3561.6460948111285</v>
      </c>
      <c r="I10" s="5"/>
      <c r="J10" s="5"/>
      <c r="K10" s="5">
        <v>7272.765346904764</v>
      </c>
      <c r="L10" s="5">
        <v>2780</v>
      </c>
      <c r="M10" s="6">
        <v>243002.34999999998</v>
      </c>
    </row>
    <row r="11" spans="1:13" ht="12.75">
      <c r="A11" s="4">
        <v>38411</v>
      </c>
      <c r="B11" s="5">
        <v>56613.919447100314</v>
      </c>
      <c r="C11" s="5">
        <v>64450.654748329995</v>
      </c>
      <c r="D11" s="5">
        <v>45039.272655571025</v>
      </c>
      <c r="E11" s="5">
        <v>39179.197221670685</v>
      </c>
      <c r="F11" s="5">
        <v>14559.742990231976</v>
      </c>
      <c r="G11" s="5">
        <v>16956.00892845483</v>
      </c>
      <c r="H11" s="5">
        <v>3758.2860532732298</v>
      </c>
      <c r="I11" s="5"/>
      <c r="J11" s="5"/>
      <c r="K11" s="5">
        <v>6556.181255367941</v>
      </c>
      <c r="L11" s="5">
        <v>1141.6</v>
      </c>
      <c r="M11" s="6">
        <v>247113.26329999996</v>
      </c>
    </row>
    <row r="12" spans="1:13" ht="12.75">
      <c r="A12" s="4">
        <v>38442</v>
      </c>
      <c r="B12" s="5">
        <v>59495.88812873226</v>
      </c>
      <c r="C12" s="5">
        <v>65038.57874009999</v>
      </c>
      <c r="D12" s="5">
        <v>45772.04748442068</v>
      </c>
      <c r="E12" s="5">
        <v>41005.21516117623</v>
      </c>
      <c r="F12" s="5">
        <v>16108.547191976439</v>
      </c>
      <c r="G12" s="5">
        <v>17128.249546693576</v>
      </c>
      <c r="H12" s="5">
        <v>3567.243588842253</v>
      </c>
      <c r="I12" s="5"/>
      <c r="J12" s="5"/>
      <c r="K12" s="5">
        <v>6791.650758058547</v>
      </c>
      <c r="L12" s="5">
        <v>1250</v>
      </c>
      <c r="M12" s="6">
        <v>254907.42059999995</v>
      </c>
    </row>
    <row r="13" spans="1:13" ht="12.75">
      <c r="A13" s="4">
        <v>38472</v>
      </c>
      <c r="B13" s="5">
        <v>54831.70780092934</v>
      </c>
      <c r="C13" s="5">
        <v>68862.25566195001</v>
      </c>
      <c r="D13" s="5">
        <v>46464.93981541164</v>
      </c>
      <c r="E13" s="5">
        <v>42134.70312604099</v>
      </c>
      <c r="F13" s="5">
        <v>16769.248599333507</v>
      </c>
      <c r="G13" s="5">
        <v>17184.771516322813</v>
      </c>
      <c r="H13" s="5">
        <v>3381.253789055046</v>
      </c>
      <c r="I13" s="5"/>
      <c r="J13" s="5"/>
      <c r="K13" s="5">
        <v>6199.571490956661</v>
      </c>
      <c r="L13" s="5">
        <v>378</v>
      </c>
      <c r="M13" s="6">
        <v>255828.4518</v>
      </c>
    </row>
    <row r="14" spans="1:13" ht="12.75">
      <c r="A14" s="4">
        <v>38503</v>
      </c>
      <c r="B14" s="5">
        <v>53411.380175685554</v>
      </c>
      <c r="C14" s="5">
        <v>73540.9823401</v>
      </c>
      <c r="D14" s="5">
        <v>46595.098134869186</v>
      </c>
      <c r="E14" s="5">
        <v>43727.87727093629</v>
      </c>
      <c r="F14" s="5">
        <v>17481.153400236246</v>
      </c>
      <c r="G14" s="5">
        <v>16854.017954970906</v>
      </c>
      <c r="H14" s="5">
        <v>4275.732242655961</v>
      </c>
      <c r="I14" s="5"/>
      <c r="J14" s="5"/>
      <c r="K14" s="5">
        <v>6230.019980545855</v>
      </c>
      <c r="L14" s="5">
        <v>287</v>
      </c>
      <c r="M14" s="6">
        <v>262116.26150000002</v>
      </c>
    </row>
    <row r="15" spans="1:13" ht="12.75">
      <c r="A15" s="4">
        <v>38533</v>
      </c>
      <c r="B15" s="5">
        <v>56132.1496452183</v>
      </c>
      <c r="C15" s="5">
        <v>73405.92372947997</v>
      </c>
      <c r="D15" s="5">
        <v>47227.953537589354</v>
      </c>
      <c r="E15" s="5">
        <v>44790.0499776702</v>
      </c>
      <c r="F15" s="5">
        <v>18624.12283359754</v>
      </c>
      <c r="G15" s="5">
        <v>17052.662718032985</v>
      </c>
      <c r="H15" s="5">
        <v>4234.395147684074</v>
      </c>
      <c r="I15" s="5"/>
      <c r="J15" s="5"/>
      <c r="K15" s="5">
        <v>6200.570210727556</v>
      </c>
      <c r="L15" s="5">
        <v>0</v>
      </c>
      <c r="M15" s="6">
        <v>267667.82779999997</v>
      </c>
    </row>
    <row r="16" spans="1:13" ht="12.75">
      <c r="A16" s="4">
        <v>38564</v>
      </c>
      <c r="B16" s="5">
        <v>55645.673858611575</v>
      </c>
      <c r="C16" s="5">
        <v>72833.40718824</v>
      </c>
      <c r="D16" s="5">
        <v>48180.74456044059</v>
      </c>
      <c r="E16" s="5">
        <v>46510.36107971007</v>
      </c>
      <c r="F16" s="5">
        <v>19994.235454180252</v>
      </c>
      <c r="G16" s="5">
        <v>17200.751916083707</v>
      </c>
      <c r="H16" s="5">
        <v>4618.218463672348</v>
      </c>
      <c r="I16" s="5"/>
      <c r="J16" s="5"/>
      <c r="K16" s="5">
        <v>9497.754079061438</v>
      </c>
      <c r="L16" s="5">
        <v>2381.665</v>
      </c>
      <c r="M16" s="6">
        <v>274481.1466</v>
      </c>
    </row>
    <row r="17" spans="1:13" ht="12.75">
      <c r="A17" s="4">
        <v>38595</v>
      </c>
      <c r="B17" s="5">
        <v>51777.026172446465</v>
      </c>
      <c r="C17" s="5">
        <v>73817.73537765001</v>
      </c>
      <c r="D17" s="5">
        <v>47747.16993009212</v>
      </c>
      <c r="E17" s="5">
        <v>48163.82220763949</v>
      </c>
      <c r="F17" s="5">
        <v>22115.610085196935</v>
      </c>
      <c r="G17" s="5">
        <v>16419.50402431147</v>
      </c>
      <c r="H17" s="5">
        <v>4273.251082503382</v>
      </c>
      <c r="I17" s="5"/>
      <c r="J17" s="5"/>
      <c r="K17" s="5">
        <v>7391.728820160158</v>
      </c>
      <c r="L17" s="5">
        <v>502</v>
      </c>
      <c r="M17" s="6">
        <v>271705.84770000004</v>
      </c>
    </row>
    <row r="18" spans="1:13" ht="12.75">
      <c r="A18" s="4">
        <v>38625</v>
      </c>
      <c r="B18" s="5">
        <v>54871.69984527504</v>
      </c>
      <c r="C18" s="5">
        <v>72889.45252594001</v>
      </c>
      <c r="D18" s="5">
        <v>48249.53656092327</v>
      </c>
      <c r="E18" s="5">
        <v>49971.68749958255</v>
      </c>
      <c r="F18" s="5">
        <v>22776.81771626364</v>
      </c>
      <c r="G18" s="5">
        <v>16849.520044059835</v>
      </c>
      <c r="H18" s="5">
        <v>4496.235891211726</v>
      </c>
      <c r="I18" s="5"/>
      <c r="J18" s="5"/>
      <c r="K18" s="5">
        <v>7912.9638167439425</v>
      </c>
      <c r="L18" s="5">
        <v>1141.597</v>
      </c>
      <c r="M18" s="6">
        <v>278017.9139</v>
      </c>
    </row>
    <row r="19" spans="1:13" ht="12.75">
      <c r="A19" s="4">
        <v>38656</v>
      </c>
      <c r="B19" s="5">
        <v>54133.18881092888</v>
      </c>
      <c r="C19" s="5">
        <v>70288.96841608999</v>
      </c>
      <c r="D19" s="5">
        <v>48948.54944426104</v>
      </c>
      <c r="E19" s="5">
        <v>51432.05183132014</v>
      </c>
      <c r="F19" s="5">
        <v>24942.96564944723</v>
      </c>
      <c r="G19" s="5">
        <v>16742.94535257921</v>
      </c>
      <c r="H19" s="5">
        <v>6836.695340783208</v>
      </c>
      <c r="I19" s="5"/>
      <c r="J19" s="5"/>
      <c r="K19" s="5">
        <v>7953.874854590285</v>
      </c>
      <c r="L19" s="5">
        <v>1124.475</v>
      </c>
      <c r="M19" s="6">
        <v>281279.2397</v>
      </c>
    </row>
    <row r="20" spans="1:13" ht="12.75">
      <c r="A20" s="4">
        <v>38686</v>
      </c>
      <c r="B20" s="5">
        <v>55923.473784778325</v>
      </c>
      <c r="C20" s="5">
        <v>69620.45848582001</v>
      </c>
      <c r="D20" s="5">
        <v>51012.67693211978</v>
      </c>
      <c r="E20" s="5">
        <v>52559.18663581</v>
      </c>
      <c r="F20" s="5">
        <v>26189.1700953185</v>
      </c>
      <c r="G20" s="5">
        <v>15616.768250685103</v>
      </c>
      <c r="H20" s="5">
        <v>5713.947802647902</v>
      </c>
      <c r="I20" s="5"/>
      <c r="J20" s="5"/>
      <c r="K20" s="5">
        <v>7572.2330028204005</v>
      </c>
      <c r="L20" s="5">
        <v>806.176</v>
      </c>
      <c r="M20" s="6">
        <v>284207.91499</v>
      </c>
    </row>
    <row r="21" spans="1:13" ht="12.75">
      <c r="A21" s="4">
        <v>38717</v>
      </c>
      <c r="B21" s="5">
        <v>61395.75512041588</v>
      </c>
      <c r="C21" s="5">
        <v>68657.12725681001</v>
      </c>
      <c r="D21" s="5">
        <v>51402.96447213356</v>
      </c>
      <c r="E21" s="5">
        <v>52839.44266170583</v>
      </c>
      <c r="F21" s="5">
        <v>27113.40237665613</v>
      </c>
      <c r="G21" s="5">
        <v>15228.62910332838</v>
      </c>
      <c r="H21" s="5">
        <v>4360.8550096412655</v>
      </c>
      <c r="I21" s="5"/>
      <c r="J21" s="5"/>
      <c r="K21" s="5">
        <v>6002.172894308984</v>
      </c>
      <c r="L21" s="5">
        <v>0</v>
      </c>
      <c r="M21" s="6">
        <v>287000.34889500006</v>
      </c>
    </row>
    <row r="22" spans="1:13" ht="12.75">
      <c r="A22" s="4">
        <v>38748</v>
      </c>
      <c r="B22" s="5">
        <v>60341.153592535804</v>
      </c>
      <c r="C22" s="5">
        <v>71355.50446636</v>
      </c>
      <c r="D22" s="5">
        <v>51931.76670217925</v>
      </c>
      <c r="E22" s="5">
        <v>55098.95370983969</v>
      </c>
      <c r="F22" s="5">
        <v>29301.78785180388</v>
      </c>
      <c r="G22" s="5">
        <v>15122.83055471913</v>
      </c>
      <c r="H22" s="5">
        <v>5354.852850733749</v>
      </c>
      <c r="I22" s="5"/>
      <c r="J22" s="5"/>
      <c r="K22" s="5">
        <v>7901.2327918284855</v>
      </c>
      <c r="L22" s="5">
        <v>1840.085</v>
      </c>
      <c r="M22" s="6">
        <v>296408.08251999994</v>
      </c>
    </row>
    <row r="23" spans="1:13" ht="12.75">
      <c r="A23" s="4">
        <v>38776</v>
      </c>
      <c r="B23" s="5">
        <v>58594.11029279821</v>
      </c>
      <c r="C23" s="5">
        <v>74324.00630964998</v>
      </c>
      <c r="D23" s="5">
        <v>51954.55679927831</v>
      </c>
      <c r="E23" s="5">
        <v>55009.145316605616</v>
      </c>
      <c r="F23" s="5">
        <v>30472.908076151958</v>
      </c>
      <c r="G23" s="5">
        <v>14826.116031234937</v>
      </c>
      <c r="H23" s="5">
        <v>5968.410725080559</v>
      </c>
      <c r="I23" s="5"/>
      <c r="J23" s="5"/>
      <c r="K23" s="5">
        <v>8499.241674200399</v>
      </c>
      <c r="L23" s="5">
        <v>2267.905</v>
      </c>
      <c r="M23" s="6">
        <v>299648.49522499996</v>
      </c>
    </row>
    <row r="24" spans="1:13" ht="12.75">
      <c r="A24" s="4">
        <v>38807</v>
      </c>
      <c r="B24" s="5">
        <v>61879.172196363405</v>
      </c>
      <c r="C24" s="5">
        <v>73107.11109795</v>
      </c>
      <c r="D24" s="5">
        <v>53332.43540754499</v>
      </c>
      <c r="E24" s="5">
        <v>57872.12579886008</v>
      </c>
      <c r="F24" s="5">
        <v>30728.76760669939</v>
      </c>
      <c r="G24" s="5">
        <v>14468.653548384742</v>
      </c>
      <c r="H24" s="5">
        <v>4924.138170540195</v>
      </c>
      <c r="I24" s="5"/>
      <c r="J24" s="5"/>
      <c r="K24" s="5">
        <v>8649.772048657192</v>
      </c>
      <c r="L24" s="5">
        <v>2308.238</v>
      </c>
      <c r="M24" s="6">
        <v>304962.17587499996</v>
      </c>
    </row>
    <row r="25" spans="1:13" ht="12.75">
      <c r="A25" s="4">
        <v>38837</v>
      </c>
      <c r="B25" s="5">
        <v>62735.553081304126</v>
      </c>
      <c r="C25" s="5">
        <v>74427.70540337001</v>
      </c>
      <c r="D25" s="5">
        <v>53867.827820468214</v>
      </c>
      <c r="E25" s="5">
        <v>59200.01641531653</v>
      </c>
      <c r="F25" s="5">
        <v>31490.23433910734</v>
      </c>
      <c r="G25" s="5">
        <v>13759.020999343717</v>
      </c>
      <c r="H25" s="5">
        <v>4409.52802184832</v>
      </c>
      <c r="I25" s="5"/>
      <c r="J25" s="5"/>
      <c r="K25" s="5">
        <v>6617.178764241734</v>
      </c>
      <c r="L25" s="5">
        <v>1353.256</v>
      </c>
      <c r="M25" s="6">
        <v>306507.064845</v>
      </c>
    </row>
    <row r="26" spans="1:13" ht="12.75">
      <c r="A26" s="4">
        <v>38868</v>
      </c>
      <c r="B26" s="5">
        <v>64435.306331708394</v>
      </c>
      <c r="C26" s="5">
        <v>73061.54775490999</v>
      </c>
      <c r="D26" s="5">
        <v>54182.085997734284</v>
      </c>
      <c r="E26" s="5">
        <v>60429.40291481097</v>
      </c>
      <c r="F26" s="5">
        <v>31586.71582365006</v>
      </c>
      <c r="G26" s="5">
        <v>13448.196975387005</v>
      </c>
      <c r="H26" s="5">
        <v>4965.36257187447</v>
      </c>
      <c r="I26" s="5"/>
      <c r="J26" s="5"/>
      <c r="K26" s="5">
        <v>6208.517964924813</v>
      </c>
      <c r="L26" s="5">
        <v>0</v>
      </c>
      <c r="M26" s="6">
        <v>308317.13633499993</v>
      </c>
    </row>
    <row r="27" spans="1:13" ht="12.75">
      <c r="A27" s="4">
        <v>38898</v>
      </c>
      <c r="B27" s="5">
        <v>69728.76349270195</v>
      </c>
      <c r="C27" s="5">
        <v>69560.61679120001</v>
      </c>
      <c r="D27" s="5">
        <v>54505.265248408294</v>
      </c>
      <c r="E27" s="5">
        <v>61856.597850997976</v>
      </c>
      <c r="F27" s="5">
        <v>33560.34007202514</v>
      </c>
      <c r="G27" s="5">
        <v>13281.383109573911</v>
      </c>
      <c r="H27" s="5">
        <v>5352.380237436245</v>
      </c>
      <c r="I27" s="5"/>
      <c r="J27" s="5"/>
      <c r="K27" s="5">
        <v>7350.089502656454</v>
      </c>
      <c r="L27" s="5">
        <v>497.27</v>
      </c>
      <c r="M27" s="6">
        <v>315195.436305</v>
      </c>
    </row>
    <row r="28" spans="1:13" ht="12.75">
      <c r="A28" s="4">
        <v>38929</v>
      </c>
      <c r="B28" s="5">
        <v>65411.651157563276</v>
      </c>
      <c r="C28" s="5">
        <v>71669.5278472</v>
      </c>
      <c r="D28" s="5">
        <v>54944.5014404004</v>
      </c>
      <c r="E28" s="5">
        <v>63254.46050089313</v>
      </c>
      <c r="F28" s="5">
        <v>32741.129826503045</v>
      </c>
      <c r="G28" s="5">
        <v>13412.178892583319</v>
      </c>
      <c r="H28" s="5">
        <v>5276.716620874639</v>
      </c>
      <c r="I28" s="5"/>
      <c r="J28" s="5"/>
      <c r="K28" s="5">
        <v>10669.26841898217</v>
      </c>
      <c r="L28" s="5">
        <v>3998.372</v>
      </c>
      <c r="M28" s="6">
        <v>317379.43470499996</v>
      </c>
    </row>
    <row r="29" spans="1:13" ht="12.75">
      <c r="A29" s="4">
        <v>38960</v>
      </c>
      <c r="B29" s="5">
        <v>63924.91140333227</v>
      </c>
      <c r="C29" s="5">
        <v>70605.7561848</v>
      </c>
      <c r="D29" s="5">
        <v>53917.97200965096</v>
      </c>
      <c r="E29" s="5">
        <v>64103.895948558304</v>
      </c>
      <c r="F29" s="5">
        <v>33198.42281642794</v>
      </c>
      <c r="G29" s="5">
        <v>12521.409895730629</v>
      </c>
      <c r="H29" s="5">
        <v>5224.5385659509675</v>
      </c>
      <c r="I29" s="5"/>
      <c r="J29" s="5"/>
      <c r="K29" s="5">
        <v>10815.274945548923</v>
      </c>
      <c r="L29" s="5">
        <v>4340.148</v>
      </c>
      <c r="M29" s="6">
        <v>314312.18176999997</v>
      </c>
    </row>
    <row r="30" spans="1:13" ht="12.75">
      <c r="A30" s="4">
        <v>38990</v>
      </c>
      <c r="B30" s="5">
        <v>64607.41416785524</v>
      </c>
      <c r="C30" s="5">
        <v>72056.9238568</v>
      </c>
      <c r="D30" s="5">
        <v>54483.131266963435</v>
      </c>
      <c r="E30" s="5">
        <v>65571.28095615828</v>
      </c>
      <c r="F30" s="5">
        <v>32931.19870485226</v>
      </c>
      <c r="G30" s="5">
        <v>12587.380769693325</v>
      </c>
      <c r="H30" s="5">
        <v>4642.569227607174</v>
      </c>
      <c r="I30" s="5"/>
      <c r="J30" s="5"/>
      <c r="K30" s="5">
        <v>12591.947170070283</v>
      </c>
      <c r="L30" s="5">
        <v>5652.554</v>
      </c>
      <c r="M30" s="6">
        <v>319471.84612</v>
      </c>
    </row>
    <row r="31" spans="1:13" ht="12.75">
      <c r="A31" s="4">
        <v>39021</v>
      </c>
      <c r="B31" s="5">
        <v>65693.52524316983</v>
      </c>
      <c r="C31" s="5">
        <v>72940.4485912</v>
      </c>
      <c r="D31" s="5">
        <v>55494.471332247056</v>
      </c>
      <c r="E31" s="5">
        <v>67088.69851827312</v>
      </c>
      <c r="F31" s="5">
        <v>33616.49325211316</v>
      </c>
      <c r="G31" s="5">
        <v>12638.145042863116</v>
      </c>
      <c r="H31" s="5">
        <v>4735.488385671903</v>
      </c>
      <c r="I31" s="5"/>
      <c r="J31" s="5"/>
      <c r="K31" s="5">
        <v>13020.69746446183</v>
      </c>
      <c r="L31" s="5">
        <v>5944.445</v>
      </c>
      <c r="M31" s="6">
        <v>325227.96783000004</v>
      </c>
    </row>
    <row r="32" spans="1:13" ht="12.75">
      <c r="A32" s="4">
        <v>39051</v>
      </c>
      <c r="B32" s="5">
        <v>63607.793451564205</v>
      </c>
      <c r="C32" s="5">
        <v>71235.84084655</v>
      </c>
      <c r="D32" s="5">
        <v>56048.28759645451</v>
      </c>
      <c r="E32" s="5">
        <v>67617.73807671489</v>
      </c>
      <c r="F32" s="5">
        <v>34597.335464770884</v>
      </c>
      <c r="G32" s="5">
        <v>12382.605788302746</v>
      </c>
      <c r="H32" s="5">
        <v>5759.739952625323</v>
      </c>
      <c r="I32" s="5"/>
      <c r="J32" s="5"/>
      <c r="K32" s="5">
        <v>14560.062775657443</v>
      </c>
      <c r="L32" s="5">
        <v>6807.705</v>
      </c>
      <c r="M32" s="6">
        <v>325809.40395263996</v>
      </c>
    </row>
    <row r="33" spans="1:13" ht="12.75">
      <c r="A33" s="4">
        <v>39082</v>
      </c>
      <c r="B33" s="5">
        <v>67741.69441206931</v>
      </c>
      <c r="C33" s="5">
        <v>74370.5527845</v>
      </c>
      <c r="D33" s="5">
        <v>56409.83777333358</v>
      </c>
      <c r="E33" s="5">
        <v>69413.314076297</v>
      </c>
      <c r="F33" s="5">
        <v>34186.0197690172</v>
      </c>
      <c r="G33" s="5">
        <v>12061.487156896486</v>
      </c>
      <c r="H33" s="5">
        <v>3552.0859225020013</v>
      </c>
      <c r="I33" s="5"/>
      <c r="J33" s="5"/>
      <c r="K33" s="5">
        <v>6515.644258984407</v>
      </c>
      <c r="L33" s="5">
        <v>0</v>
      </c>
      <c r="M33" s="6">
        <v>324250.63615359995</v>
      </c>
    </row>
    <row r="34" spans="1:13" ht="12.75">
      <c r="A34" s="4">
        <v>39113</v>
      </c>
      <c r="B34" s="5">
        <v>59873.635939190186</v>
      </c>
      <c r="C34" s="5">
        <v>78502.26707589999</v>
      </c>
      <c r="D34" s="5">
        <v>57327.09460451226</v>
      </c>
      <c r="E34" s="5">
        <v>70519.29831240265</v>
      </c>
      <c r="F34" s="5">
        <v>34965.258298094996</v>
      </c>
      <c r="G34" s="5">
        <v>12150.622009842646</v>
      </c>
      <c r="H34" s="5">
        <v>3550.925383165513</v>
      </c>
      <c r="I34" s="5"/>
      <c r="J34" s="5"/>
      <c r="K34" s="5">
        <v>12212.53324361174</v>
      </c>
      <c r="L34" s="5">
        <v>5404.006</v>
      </c>
      <c r="M34" s="6">
        <v>329101.63486672007</v>
      </c>
    </row>
    <row r="35" spans="1:13" ht="12.75">
      <c r="A35" s="4">
        <v>39141</v>
      </c>
      <c r="B35" s="5">
        <v>64549.005580373916</v>
      </c>
      <c r="C35" s="5">
        <v>76477.7656059</v>
      </c>
      <c r="D35" s="5">
        <v>57916.00875578299</v>
      </c>
      <c r="E35" s="5">
        <v>71615.53853148964</v>
      </c>
      <c r="F35" s="5">
        <v>35665.641770627815</v>
      </c>
      <c r="G35" s="5">
        <v>11969.161773971215</v>
      </c>
      <c r="H35" s="5">
        <v>3579.3818026011427</v>
      </c>
      <c r="I35" s="5"/>
      <c r="J35" s="5"/>
      <c r="K35" s="5">
        <v>12033.834589973283</v>
      </c>
      <c r="L35" s="5">
        <v>5270.52</v>
      </c>
      <c r="M35" s="6">
        <v>333806.33841072</v>
      </c>
    </row>
    <row r="36" spans="1:13" ht="12.75">
      <c r="A36" s="4">
        <v>39172</v>
      </c>
      <c r="B36" s="5">
        <v>63644.91759338878</v>
      </c>
      <c r="C36" s="5">
        <v>78014.77119510001</v>
      </c>
      <c r="D36" s="5">
        <v>57394.238404869015</v>
      </c>
      <c r="E36" s="5">
        <v>73188.13771796321</v>
      </c>
      <c r="F36" s="5">
        <v>35932.22730604759</v>
      </c>
      <c r="G36" s="5">
        <v>11607.482518312554</v>
      </c>
      <c r="H36" s="5">
        <v>3885.365961512992</v>
      </c>
      <c r="I36" s="5"/>
      <c r="J36" s="5"/>
      <c r="K36" s="5">
        <v>11193.479327285851</v>
      </c>
      <c r="L36" s="5">
        <v>3259</v>
      </c>
      <c r="M36" s="6">
        <v>334860.62002448004</v>
      </c>
    </row>
    <row r="37" spans="1:13" ht="12.75">
      <c r="A37" s="4">
        <v>39202</v>
      </c>
      <c r="B37" s="5">
        <v>62073.800913655854</v>
      </c>
      <c r="C37" s="5">
        <v>78934.93924505</v>
      </c>
      <c r="D37" s="5">
        <v>57790.82488918454</v>
      </c>
      <c r="E37" s="5">
        <v>72924.62368485336</v>
      </c>
      <c r="F37" s="5">
        <v>35733.70934509455</v>
      </c>
      <c r="G37" s="5">
        <v>11373.06938108746</v>
      </c>
      <c r="H37" s="5">
        <v>3438.2103074103607</v>
      </c>
      <c r="I37" s="5"/>
      <c r="J37" s="5"/>
      <c r="K37" s="5">
        <v>13232.499747903874</v>
      </c>
      <c r="L37" s="5">
        <v>6031.189</v>
      </c>
      <c r="M37" s="6">
        <v>335501.67751424003</v>
      </c>
    </row>
    <row r="38" spans="1:13" ht="12.75">
      <c r="A38" s="4">
        <v>39233</v>
      </c>
      <c r="B38" s="5">
        <v>60909.607613112115</v>
      </c>
      <c r="C38" s="5">
        <v>78227.48371295</v>
      </c>
      <c r="D38" s="5">
        <v>58772.17806180264</v>
      </c>
      <c r="E38" s="5">
        <v>74481.1261134467</v>
      </c>
      <c r="F38" s="5">
        <v>35898.08168181812</v>
      </c>
      <c r="G38" s="5">
        <v>11193.088793320183</v>
      </c>
      <c r="H38" s="5">
        <v>3672.289292181495</v>
      </c>
      <c r="I38" s="5"/>
      <c r="J38" s="5"/>
      <c r="K38" s="5">
        <v>11387.594191528731</v>
      </c>
      <c r="L38" s="5">
        <v>3636.091</v>
      </c>
      <c r="M38" s="6">
        <v>334541.44946016</v>
      </c>
    </row>
    <row r="39" spans="1:13" ht="12.75">
      <c r="A39" s="4">
        <v>39263</v>
      </c>
      <c r="B39" s="5">
        <v>61881.12743717041</v>
      </c>
      <c r="C39" s="5">
        <v>73568.20228965</v>
      </c>
      <c r="D39" s="5">
        <v>60219.1519372075</v>
      </c>
      <c r="E39" s="5">
        <v>78081.39861103831</v>
      </c>
      <c r="F39" s="5">
        <v>37608.15771894916</v>
      </c>
      <c r="G39" s="5">
        <v>10993.190936766152</v>
      </c>
      <c r="H39" s="5">
        <v>3086.861746132167</v>
      </c>
      <c r="I39" s="5"/>
      <c r="J39" s="5"/>
      <c r="K39" s="5">
        <v>10558.879555406298</v>
      </c>
      <c r="L39" s="5">
        <v>2196.411</v>
      </c>
      <c r="M39" s="6">
        <v>335996.97023231996</v>
      </c>
    </row>
    <row r="40" spans="1:13" ht="12.75">
      <c r="A40" s="4">
        <v>39294</v>
      </c>
      <c r="B40" s="5">
        <v>57727.5759430938</v>
      </c>
      <c r="C40" s="5">
        <v>73222.94310575</v>
      </c>
      <c r="D40" s="5">
        <v>61262.188449953006</v>
      </c>
      <c r="E40" s="5">
        <v>80141.79636944164</v>
      </c>
      <c r="F40" s="5">
        <v>38757.77924407219</v>
      </c>
      <c r="G40" s="5">
        <v>10977.870486908409</v>
      </c>
      <c r="H40" s="5">
        <v>3444.8831416563125</v>
      </c>
      <c r="I40" s="5"/>
      <c r="J40" s="5"/>
      <c r="K40" s="5">
        <v>12192.99279672463</v>
      </c>
      <c r="L40" s="5">
        <v>3622.376</v>
      </c>
      <c r="M40" s="6">
        <v>337728.02953759994</v>
      </c>
    </row>
    <row r="41" spans="1:13" ht="12.75">
      <c r="A41" s="4">
        <v>39325</v>
      </c>
      <c r="B41" s="5">
        <v>57909.6825958276</v>
      </c>
      <c r="C41" s="5">
        <v>71009.83349335</v>
      </c>
      <c r="D41" s="5">
        <v>61779.1501713042</v>
      </c>
      <c r="E41" s="5">
        <v>80428.245952578</v>
      </c>
      <c r="F41" s="5">
        <v>40100.69608117</v>
      </c>
      <c r="G41" s="5">
        <v>10760.6466761056</v>
      </c>
      <c r="H41" s="5">
        <v>3257.52709794084</v>
      </c>
      <c r="I41" s="5"/>
      <c r="J41" s="5"/>
      <c r="K41" s="5">
        <v>12372.5771018037</v>
      </c>
      <c r="L41" s="5">
        <v>3820.221</v>
      </c>
      <c r="M41" s="6">
        <v>337618.35917008</v>
      </c>
    </row>
    <row r="42" spans="1:13" ht="12.75">
      <c r="A42" s="4">
        <v>39355</v>
      </c>
      <c r="B42" s="5">
        <v>64469.02513090815</v>
      </c>
      <c r="C42" s="5">
        <v>70446.94972425</v>
      </c>
      <c r="D42" s="5">
        <v>62749.67827318972</v>
      </c>
      <c r="E42" s="5">
        <v>81510.62637383552</v>
      </c>
      <c r="F42" s="5">
        <v>39416.49769903342</v>
      </c>
      <c r="G42" s="5">
        <v>10739.05979750121</v>
      </c>
      <c r="H42" s="5">
        <v>3548.1101704488924</v>
      </c>
      <c r="I42" s="5"/>
      <c r="J42" s="5"/>
      <c r="K42" s="5">
        <v>10424.218417233087</v>
      </c>
      <c r="L42" s="5">
        <v>1657.137</v>
      </c>
      <c r="M42" s="6">
        <v>343304.16558639996</v>
      </c>
    </row>
    <row r="43" spans="1:13" ht="12.75">
      <c r="A43" s="4">
        <v>39386</v>
      </c>
      <c r="B43" s="5">
        <v>58775.58695155997</v>
      </c>
      <c r="C43" s="5">
        <v>76131.42065195</v>
      </c>
      <c r="D43" s="5">
        <v>63097.28618672498</v>
      </c>
      <c r="E43" s="5">
        <v>83588.17802870888</v>
      </c>
      <c r="F43" s="5">
        <v>39072.7643321284</v>
      </c>
      <c r="G43" s="5">
        <v>10714.800850476078</v>
      </c>
      <c r="H43" s="5">
        <v>3404.849540897164</v>
      </c>
      <c r="I43" s="5"/>
      <c r="J43" s="5"/>
      <c r="K43" s="5">
        <v>15154.853032914536</v>
      </c>
      <c r="L43" s="5">
        <v>6280.247</v>
      </c>
      <c r="M43" s="6">
        <v>349939.73957536</v>
      </c>
    </row>
    <row r="44" spans="1:13" ht="12.75">
      <c r="A44" s="4">
        <v>39416</v>
      </c>
      <c r="B44" s="5">
        <v>68123.02516096944</v>
      </c>
      <c r="C44" s="5">
        <v>74793.72890989999</v>
      </c>
      <c r="D44" s="5">
        <v>63513.201691771625</v>
      </c>
      <c r="E44" s="5">
        <v>83789.41242961763</v>
      </c>
      <c r="F44" s="5">
        <v>38988.61439275818</v>
      </c>
      <c r="G44" s="5">
        <v>10538.762491902584</v>
      </c>
      <c r="H44" s="5">
        <v>2696.0249679929393</v>
      </c>
      <c r="I44" s="5"/>
      <c r="J44" s="5"/>
      <c r="K44" s="5">
        <v>14804.8827746076</v>
      </c>
      <c r="L44" s="5">
        <v>5371.455</v>
      </c>
      <c r="M44" s="6">
        <v>357247.6528195199</v>
      </c>
    </row>
    <row r="45" spans="1:13" ht="12.75">
      <c r="A45" s="4">
        <v>39447</v>
      </c>
      <c r="B45" s="5">
        <v>75998.06776490311</v>
      </c>
      <c r="C45" s="5">
        <v>74467.34934860001</v>
      </c>
      <c r="D45" s="5">
        <v>63740.5291190639</v>
      </c>
      <c r="E45" s="5">
        <v>82992.49459467296</v>
      </c>
      <c r="F45" s="5">
        <v>37525.30239650208</v>
      </c>
      <c r="G45" s="5">
        <v>10386.325006004497</v>
      </c>
      <c r="H45" s="5">
        <v>2680.64960012582</v>
      </c>
      <c r="I45" s="5"/>
      <c r="J45" s="5"/>
      <c r="K45" s="5">
        <v>9396.189414087625</v>
      </c>
      <c r="L45" s="5">
        <v>0</v>
      </c>
      <c r="M45" s="6">
        <v>357186.90724396</v>
      </c>
    </row>
    <row r="46" spans="1:13" ht="12.75">
      <c r="A46" s="4">
        <v>39478</v>
      </c>
      <c r="B46" s="5">
        <v>72997.62437057859</v>
      </c>
      <c r="C46" s="5">
        <v>74357.9068676</v>
      </c>
      <c r="D46" s="5">
        <v>64517.53948560733</v>
      </c>
      <c r="E46" s="5">
        <v>84239.08378886928</v>
      </c>
      <c r="F46" s="5">
        <v>33591.70182809294</v>
      </c>
      <c r="G46" s="5">
        <v>10689.694980621452</v>
      </c>
      <c r="H46" s="5">
        <v>2675.18175759611</v>
      </c>
      <c r="I46" s="5"/>
      <c r="J46" s="5"/>
      <c r="K46" s="5">
        <v>17628.921167274304</v>
      </c>
      <c r="L46" s="5">
        <v>7200.126</v>
      </c>
      <c r="M46" s="6">
        <v>360697.65424624</v>
      </c>
    </row>
    <row r="47" spans="1:13" ht="12.75">
      <c r="A47" s="4">
        <v>39507</v>
      </c>
      <c r="B47" s="5">
        <v>78385.06146757539</v>
      </c>
      <c r="C47" s="5">
        <v>74451.1819725</v>
      </c>
      <c r="D47" s="5">
        <v>65347.02454646582</v>
      </c>
      <c r="E47" s="5">
        <v>84927.91410192072</v>
      </c>
      <c r="F47" s="5">
        <v>33751.310911802066</v>
      </c>
      <c r="G47" s="5">
        <v>10519.191985080175</v>
      </c>
      <c r="H47" s="5">
        <v>3076.0296257171813</v>
      </c>
      <c r="I47" s="5"/>
      <c r="J47" s="5"/>
      <c r="K47" s="5">
        <v>13933.300761238668</v>
      </c>
      <c r="L47" s="5">
        <v>3104.148</v>
      </c>
      <c r="M47" s="6">
        <v>364391.01537230005</v>
      </c>
    </row>
    <row r="48" spans="1:13" ht="12.75">
      <c r="A48" s="4">
        <v>39538</v>
      </c>
      <c r="B48" s="5">
        <v>83549.39180659899</v>
      </c>
      <c r="C48" s="5">
        <v>69281.70222355</v>
      </c>
      <c r="D48" s="5">
        <v>65175.28379705019</v>
      </c>
      <c r="E48" s="5">
        <v>86699.33203018869</v>
      </c>
      <c r="F48" s="5">
        <v>33169.5011396427</v>
      </c>
      <c r="G48" s="5">
        <v>10501.512800412298</v>
      </c>
      <c r="H48" s="5">
        <v>3078.9687520224506</v>
      </c>
      <c r="I48" s="5"/>
      <c r="J48" s="5"/>
      <c r="K48" s="5">
        <v>14887.78637033468</v>
      </c>
      <c r="L48" s="5">
        <v>2697</v>
      </c>
      <c r="M48" s="6">
        <v>366343.4789198</v>
      </c>
    </row>
    <row r="49" spans="1:13" ht="12.75">
      <c r="A49" s="4">
        <v>39568</v>
      </c>
      <c r="B49" s="5">
        <v>83753.8744786672</v>
      </c>
      <c r="C49" s="5">
        <v>66585.26024165</v>
      </c>
      <c r="D49" s="5">
        <v>65532.764992263845</v>
      </c>
      <c r="E49" s="5">
        <v>87304.87064004684</v>
      </c>
      <c r="F49" s="5">
        <v>32488.292385269087</v>
      </c>
      <c r="G49" s="5">
        <v>10383.796036059824</v>
      </c>
      <c r="H49" s="5">
        <v>3194.20689307542</v>
      </c>
      <c r="I49" s="5"/>
      <c r="J49" s="5"/>
      <c r="K49" s="5">
        <v>16732.688208367796</v>
      </c>
      <c r="L49" s="5">
        <v>4303.795</v>
      </c>
      <c r="M49" s="6">
        <v>365975.7538754</v>
      </c>
    </row>
    <row r="50" spans="1:13" ht="12.75">
      <c r="A50" s="4">
        <v>39599</v>
      </c>
      <c r="B50" s="5">
        <v>84882.5692257269</v>
      </c>
      <c r="C50" s="5">
        <v>67137.4588839</v>
      </c>
      <c r="D50" s="5">
        <v>65743.5243633385</v>
      </c>
      <c r="E50" s="5">
        <v>86888.21140176384</v>
      </c>
      <c r="F50" s="5">
        <v>31920.78216834939</v>
      </c>
      <c r="G50" s="5">
        <v>10394.214297575576</v>
      </c>
      <c r="H50" s="5">
        <v>3074.4766037105046</v>
      </c>
      <c r="I50" s="5"/>
      <c r="J50" s="5"/>
      <c r="K50" s="5">
        <v>18285.987328535284</v>
      </c>
      <c r="L50" s="5">
        <v>5982.589</v>
      </c>
      <c r="M50" s="6">
        <v>368327.22427289997</v>
      </c>
    </row>
    <row r="51" spans="1:13" ht="12.75">
      <c r="A51" s="4">
        <v>39629</v>
      </c>
      <c r="B51" s="5">
        <v>86529.03558653015</v>
      </c>
      <c r="C51" s="5">
        <v>63335.9079935</v>
      </c>
      <c r="D51" s="5">
        <v>65105.874608272155</v>
      </c>
      <c r="E51" s="5">
        <v>88076.95987428546</v>
      </c>
      <c r="F51" s="5">
        <v>30104.814877462166</v>
      </c>
      <c r="G51" s="5">
        <v>10320.024752953079</v>
      </c>
      <c r="H51" s="5">
        <v>2790.7913491162694</v>
      </c>
      <c r="I51" s="5"/>
      <c r="J51" s="5"/>
      <c r="K51" s="5">
        <v>11183.42384388072</v>
      </c>
      <c r="L51" s="5">
        <v>0</v>
      </c>
      <c r="M51" s="6">
        <v>357446.832886</v>
      </c>
    </row>
    <row r="52" spans="1:13" ht="12.75">
      <c r="A52" s="4">
        <v>39660</v>
      </c>
      <c r="B52" s="5">
        <v>82075.97110063233</v>
      </c>
      <c r="C52" s="5">
        <v>62809.333868199996</v>
      </c>
      <c r="D52" s="5">
        <v>65475.308859926896</v>
      </c>
      <c r="E52" s="5">
        <v>90915.18049947458</v>
      </c>
      <c r="F52" s="5">
        <v>27642.83114353015</v>
      </c>
      <c r="G52" s="5">
        <v>10432.40815228971</v>
      </c>
      <c r="H52" s="5">
        <v>2879.255145366065</v>
      </c>
      <c r="I52" s="5"/>
      <c r="J52" s="5"/>
      <c r="K52" s="5">
        <v>16296.461269780255</v>
      </c>
      <c r="L52" s="5">
        <v>4990</v>
      </c>
      <c r="M52" s="6">
        <v>358526.75003919995</v>
      </c>
    </row>
    <row r="53" spans="1:13" ht="12.75">
      <c r="A53" s="4">
        <v>39691</v>
      </c>
      <c r="B53" s="5">
        <v>77129.68452124916</v>
      </c>
      <c r="C53" s="5">
        <v>64588.5519519</v>
      </c>
      <c r="D53" s="5">
        <v>64922.66360153978</v>
      </c>
      <c r="E53" s="5">
        <v>91210.27015294682</v>
      </c>
      <c r="F53" s="5">
        <v>27637.935790859854</v>
      </c>
      <c r="G53" s="5">
        <v>10476.176678626716</v>
      </c>
      <c r="H53" s="5">
        <v>2525.840272595671</v>
      </c>
      <c r="I53" s="5"/>
      <c r="J53" s="5"/>
      <c r="K53" s="5">
        <v>17273.756975681998</v>
      </c>
      <c r="L53" s="5">
        <v>6342.534</v>
      </c>
      <c r="M53" s="6">
        <v>355764.87994540005</v>
      </c>
    </row>
    <row r="54" spans="1:13" ht="12.75">
      <c r="A54" s="4">
        <v>39721</v>
      </c>
      <c r="B54" s="5">
        <v>82561.52750305075</v>
      </c>
      <c r="C54" s="5">
        <v>62566.95135035</v>
      </c>
      <c r="D54" s="5">
        <v>65883.4390662761</v>
      </c>
      <c r="E54" s="5">
        <v>94128.38482487891</v>
      </c>
      <c r="F54" s="5">
        <v>26057.456015996497</v>
      </c>
      <c r="G54" s="5">
        <v>10412.349772672233</v>
      </c>
      <c r="H54" s="5">
        <v>2559.265956669916</v>
      </c>
      <c r="I54" s="5"/>
      <c r="J54" s="5"/>
      <c r="K54" s="5">
        <v>15288.882895705572</v>
      </c>
      <c r="L54" s="5">
        <v>3906</v>
      </c>
      <c r="M54" s="6">
        <v>359458.2573856</v>
      </c>
    </row>
    <row r="55" spans="1:13" ht="12.75">
      <c r="A55" s="4">
        <v>39752</v>
      </c>
      <c r="B55" s="5">
        <v>90171.30290186561</v>
      </c>
      <c r="C55" s="5">
        <v>55300.96480664</v>
      </c>
      <c r="D55" s="5">
        <v>67128.07274775203</v>
      </c>
      <c r="E55" s="5">
        <v>97259.66000288582</v>
      </c>
      <c r="F55" s="5">
        <v>21580.40770305247</v>
      </c>
      <c r="G55" s="5">
        <v>12253.201084149172</v>
      </c>
      <c r="H55" s="5">
        <v>4532.255087400692</v>
      </c>
      <c r="I55" s="5"/>
      <c r="J55" s="5"/>
      <c r="K55" s="5">
        <v>17221.82010605422</v>
      </c>
      <c r="L55" s="5">
        <v>5959.297</v>
      </c>
      <c r="M55" s="6">
        <v>365447.6844398</v>
      </c>
    </row>
    <row r="56" spans="1:13" ht="12.75">
      <c r="A56" s="4">
        <v>39782</v>
      </c>
      <c r="B56" s="5">
        <v>87231.81277073154</v>
      </c>
      <c r="C56" s="5">
        <v>55369.50838778</v>
      </c>
      <c r="D56" s="5">
        <v>68202.94110428561</v>
      </c>
      <c r="E56" s="5">
        <v>97326.87808235089</v>
      </c>
      <c r="F56" s="5">
        <v>21083.90237981082</v>
      </c>
      <c r="G56" s="5">
        <v>12452.104187087278</v>
      </c>
      <c r="H56" s="5">
        <v>5372.02536128883</v>
      </c>
      <c r="I56" s="5"/>
      <c r="J56" s="5"/>
      <c r="K56" s="5">
        <v>18765.92857946504</v>
      </c>
      <c r="L56" s="5">
        <v>6785.615</v>
      </c>
      <c r="M56" s="6">
        <v>365805.10085279995</v>
      </c>
    </row>
    <row r="57" spans="1:13" ht="12.75">
      <c r="A57" s="4">
        <v>39813</v>
      </c>
      <c r="B57" s="5">
        <v>97198.71609409002</v>
      </c>
      <c r="C57" s="5">
        <v>55255.29355157</v>
      </c>
      <c r="D57" s="5">
        <v>63672.90275901727</v>
      </c>
      <c r="E57" s="5">
        <v>100645.08410148244</v>
      </c>
      <c r="F57" s="5">
        <v>24007.998998107105</v>
      </c>
      <c r="G57" s="5">
        <v>12255.912800034246</v>
      </c>
      <c r="H57" s="5">
        <v>3657.3689338998333</v>
      </c>
      <c r="I57" s="5"/>
      <c r="J57" s="5"/>
      <c r="K57" s="5">
        <v>12019.424174999083</v>
      </c>
      <c r="L57" s="5">
        <v>0</v>
      </c>
      <c r="M57" s="6">
        <v>368712.7014132</v>
      </c>
    </row>
    <row r="58" spans="1:13" ht="12.75">
      <c r="A58" s="4">
        <v>39844</v>
      </c>
      <c r="B58" s="5">
        <v>90647.0031562</v>
      </c>
      <c r="C58" s="5">
        <v>58066.34255125999</v>
      </c>
      <c r="D58" s="5">
        <v>64738.16992516</v>
      </c>
      <c r="E58" s="5">
        <v>101998.05962388</v>
      </c>
      <c r="F58" s="5">
        <v>25117.80354378</v>
      </c>
      <c r="G58" s="5">
        <v>12318.752503656278</v>
      </c>
      <c r="H58" s="5">
        <v>3229.0846367251943</v>
      </c>
      <c r="I58" s="5"/>
      <c r="J58" s="5"/>
      <c r="K58" s="5">
        <v>17246.276276938526</v>
      </c>
      <c r="L58" s="5">
        <v>4899</v>
      </c>
      <c r="M58" s="6">
        <v>373361.49221759994</v>
      </c>
    </row>
    <row r="59" spans="1:13" ht="12.75">
      <c r="A59" s="4">
        <v>39871</v>
      </c>
      <c r="B59" s="5">
        <v>98448.60808822</v>
      </c>
      <c r="C59" s="5">
        <v>56172.71647816</v>
      </c>
      <c r="D59" s="5">
        <v>65295.216672099996</v>
      </c>
      <c r="E59" s="5">
        <v>100623.92862588</v>
      </c>
      <c r="F59" s="5">
        <v>24167.16751082</v>
      </c>
      <c r="G59" s="5">
        <v>12370.187959392753</v>
      </c>
      <c r="H59" s="5">
        <v>3878.3209062936457</v>
      </c>
      <c r="I59" s="5"/>
      <c r="J59" s="5"/>
      <c r="K59" s="5">
        <v>14320.0194517336</v>
      </c>
      <c r="L59" s="5">
        <v>1836</v>
      </c>
      <c r="M59" s="6">
        <v>375276.1656926</v>
      </c>
    </row>
    <row r="60" spans="1:13" ht="12.75">
      <c r="A60" s="4">
        <v>39903</v>
      </c>
      <c r="B60" s="5">
        <v>103931.31347744001</v>
      </c>
      <c r="C60" s="5">
        <v>56243.30393674</v>
      </c>
      <c r="D60" s="5">
        <v>64825.690068489996</v>
      </c>
      <c r="E60" s="5">
        <v>102802.01696382</v>
      </c>
      <c r="F60" s="5">
        <v>22092.98333786</v>
      </c>
      <c r="G60" s="5">
        <v>12466.159969320426</v>
      </c>
      <c r="H60" s="5">
        <v>4082.225589743864</v>
      </c>
      <c r="I60" s="5"/>
      <c r="J60" s="5"/>
      <c r="K60" s="5">
        <v>12819.663687985709</v>
      </c>
      <c r="L60" s="5">
        <v>0</v>
      </c>
      <c r="M60" s="6">
        <v>379263.35703139997</v>
      </c>
    </row>
    <row r="61" spans="1:13" ht="12.75">
      <c r="A61" s="4">
        <v>39933</v>
      </c>
      <c r="B61" s="5">
        <v>99970.95989548</v>
      </c>
      <c r="C61" s="5">
        <v>60193.813384880006</v>
      </c>
      <c r="D61" s="5">
        <v>65937.501111</v>
      </c>
      <c r="E61" s="5">
        <v>104099.70597784</v>
      </c>
      <c r="F61" s="5">
        <v>23046.221896439998</v>
      </c>
      <c r="G61" s="5">
        <v>12677.14146137242</v>
      </c>
      <c r="H61" s="5">
        <v>4727.317404181777</v>
      </c>
      <c r="I61" s="5"/>
      <c r="J61" s="5"/>
      <c r="K61" s="5">
        <v>15675.235445605806</v>
      </c>
      <c r="L61" s="5">
        <v>2924.35</v>
      </c>
      <c r="M61" s="6">
        <v>386327.89657680003</v>
      </c>
    </row>
    <row r="62" spans="1:13" ht="12.75">
      <c r="A62" s="4">
        <v>39964</v>
      </c>
      <c r="B62" s="5">
        <v>97799.58089475</v>
      </c>
      <c r="C62" s="5">
        <v>60058.12611705</v>
      </c>
      <c r="D62" s="5">
        <v>66198.1360522</v>
      </c>
      <c r="E62" s="5">
        <v>104888.7365493</v>
      </c>
      <c r="F62" s="5">
        <v>24126.243321349997</v>
      </c>
      <c r="G62" s="5">
        <v>12748.14533230253</v>
      </c>
      <c r="H62" s="5">
        <v>3945.194877970101</v>
      </c>
      <c r="I62" s="5"/>
      <c r="J62" s="5"/>
      <c r="K62" s="5">
        <v>12548.852276077369</v>
      </c>
      <c r="L62" s="5">
        <v>0</v>
      </c>
      <c r="M62" s="6">
        <v>382313.0154210001</v>
      </c>
    </row>
    <row r="63" spans="1:13" ht="12.75">
      <c r="A63" s="4">
        <v>39994</v>
      </c>
      <c r="B63" s="5">
        <v>98605.04354498</v>
      </c>
      <c r="C63" s="5">
        <v>63008.21174074</v>
      </c>
      <c r="D63" s="5">
        <v>65913.60947832</v>
      </c>
      <c r="E63" s="5">
        <v>107758.64468436</v>
      </c>
      <c r="F63" s="5">
        <v>22341.0151496</v>
      </c>
      <c r="G63" s="5">
        <v>13009.171350843619</v>
      </c>
      <c r="H63" s="5">
        <v>4224.245572346594</v>
      </c>
      <c r="I63" s="5"/>
      <c r="J63" s="5"/>
      <c r="K63" s="5">
        <v>13419.397299609787</v>
      </c>
      <c r="L63" s="5">
        <v>804</v>
      </c>
      <c r="M63" s="6">
        <v>388279.3388208</v>
      </c>
    </row>
    <row r="64" spans="1:13" ht="12.75">
      <c r="A64" s="4">
        <v>40025</v>
      </c>
      <c r="B64" s="5">
        <v>90986.56885073692</v>
      </c>
      <c r="C64" s="5">
        <v>66841.05945281</v>
      </c>
      <c r="D64" s="5">
        <v>66400.30188966765</v>
      </c>
      <c r="E64" s="5">
        <v>108691.77388946834</v>
      </c>
      <c r="F64" s="5">
        <v>23143.339004770023</v>
      </c>
      <c r="G64" s="5">
        <v>12656.387479742989</v>
      </c>
      <c r="H64" s="5">
        <v>3643.9578113198477</v>
      </c>
      <c r="I64" s="5"/>
      <c r="J64" s="5"/>
      <c r="K64" s="5">
        <v>13907.458596684202</v>
      </c>
      <c r="L64" s="5">
        <v>1419</v>
      </c>
      <c r="M64" s="6">
        <v>386270.8469752</v>
      </c>
    </row>
    <row r="65" spans="1:13" ht="12.75">
      <c r="A65" s="4">
        <v>40056</v>
      </c>
      <c r="B65" s="5">
        <v>92371.46558789999</v>
      </c>
      <c r="C65" s="5">
        <v>69479.01658699</v>
      </c>
      <c r="D65" s="5">
        <v>64219.44338932</v>
      </c>
      <c r="E65" s="5">
        <v>109883.74644313</v>
      </c>
      <c r="F65" s="5">
        <v>24041.46488937</v>
      </c>
      <c r="G65" s="5">
        <v>12648.80492793925</v>
      </c>
      <c r="H65" s="5">
        <v>3256.6812381824707</v>
      </c>
      <c r="I65" s="5"/>
      <c r="J65" s="5"/>
      <c r="K65" s="5">
        <v>18306.509346368282</v>
      </c>
      <c r="L65" s="5">
        <v>4478</v>
      </c>
      <c r="M65" s="6">
        <v>394207.1324092</v>
      </c>
    </row>
    <row r="66" spans="1:13" ht="12.75">
      <c r="A66" s="4">
        <v>40086</v>
      </c>
      <c r="B66" s="5">
        <v>92880.8367012</v>
      </c>
      <c r="C66" s="5">
        <v>72398.68650972</v>
      </c>
      <c r="D66" s="5">
        <v>63128.88605296</v>
      </c>
      <c r="E66" s="5">
        <v>111643.48107944</v>
      </c>
      <c r="F66" s="5">
        <v>25403.693314520002</v>
      </c>
      <c r="G66" s="5">
        <v>12539.053168294877</v>
      </c>
      <c r="H66" s="5">
        <v>3132.508379371421</v>
      </c>
      <c r="I66" s="5"/>
      <c r="J66" s="5"/>
      <c r="K66" s="5">
        <v>20079.377862093705</v>
      </c>
      <c r="L66" s="5">
        <v>6364</v>
      </c>
      <c r="M66" s="6">
        <v>401206.5230676</v>
      </c>
    </row>
    <row r="67" spans="1:13" ht="12.75">
      <c r="A67" s="4">
        <v>40117</v>
      </c>
      <c r="B67" s="5">
        <v>96221.81891472441</v>
      </c>
      <c r="C67" s="5">
        <v>75559.42149463</v>
      </c>
      <c r="D67" s="5">
        <v>64480.37363011121</v>
      </c>
      <c r="E67" s="5">
        <v>110358.45483668889</v>
      </c>
      <c r="F67" s="5">
        <v>25781.6260160605</v>
      </c>
      <c r="G67" s="5">
        <v>12486.17269572345</v>
      </c>
      <c r="H67" s="5">
        <v>3211.4528444933476</v>
      </c>
      <c r="I67" s="5"/>
      <c r="J67" s="5"/>
      <c r="K67" s="5">
        <v>18553.044393968194</v>
      </c>
      <c r="L67" s="5">
        <v>4344</v>
      </c>
      <c r="M67" s="6">
        <v>406652.36482639995</v>
      </c>
    </row>
    <row r="68" spans="1:13" ht="12.75">
      <c r="A68" s="4">
        <v>40147</v>
      </c>
      <c r="B68" s="5">
        <v>104928.9330984</v>
      </c>
      <c r="C68" s="5">
        <v>76697.35344653</v>
      </c>
      <c r="D68" s="5">
        <v>54338.416139040004</v>
      </c>
      <c r="E68" s="5">
        <v>111728.13418046001</v>
      </c>
      <c r="F68" s="5">
        <v>26922.99434118</v>
      </c>
      <c r="G68" s="5">
        <v>12523.894142833831</v>
      </c>
      <c r="H68" s="5">
        <v>3508.814484853574</v>
      </c>
      <c r="I68" s="5"/>
      <c r="J68" s="5"/>
      <c r="K68" s="5">
        <v>18675.89021910259</v>
      </c>
      <c r="L68" s="5">
        <v>4075.843</v>
      </c>
      <c r="M68" s="6">
        <v>409324.43005240004</v>
      </c>
    </row>
    <row r="69" spans="1:13" ht="12.75">
      <c r="A69" s="4">
        <v>40178</v>
      </c>
      <c r="B69" s="5">
        <v>112077.4548347</v>
      </c>
      <c r="C69" s="5">
        <v>78551.5309682</v>
      </c>
      <c r="D69" s="5">
        <v>53778.905971199994</v>
      </c>
      <c r="E69" s="5">
        <v>111046.1052638</v>
      </c>
      <c r="F69" s="5">
        <v>26808.210839400002</v>
      </c>
      <c r="G69" s="5">
        <v>12440.397922699007</v>
      </c>
      <c r="H69" s="5">
        <v>3888.2632185895677</v>
      </c>
      <c r="I69" s="5"/>
      <c r="J69" s="5"/>
      <c r="K69" s="5">
        <v>16137.706058411424</v>
      </c>
      <c r="L69" s="5">
        <v>988</v>
      </c>
      <c r="M69" s="6">
        <v>414728.575077</v>
      </c>
    </row>
    <row r="70" spans="1:13" ht="12.75">
      <c r="A70" s="4">
        <v>40209</v>
      </c>
      <c r="B70" s="5">
        <v>111526.56792293956</v>
      </c>
      <c r="C70" s="5">
        <v>85638.38454360001</v>
      </c>
      <c r="D70" s="5">
        <v>53582.77615414973</v>
      </c>
      <c r="E70" s="5">
        <v>113184.21300073442</v>
      </c>
      <c r="F70" s="5">
        <v>26198.158104137972</v>
      </c>
      <c r="G70" s="5">
        <v>12271.933112499457</v>
      </c>
      <c r="H70" s="5">
        <v>3983.515141254463</v>
      </c>
      <c r="I70" s="5"/>
      <c r="J70" s="5"/>
      <c r="K70" s="5">
        <v>17126.36116088438</v>
      </c>
      <c r="L70" s="5">
        <v>2408</v>
      </c>
      <c r="M70" s="6">
        <v>423511.9091402</v>
      </c>
    </row>
    <row r="71" spans="1:13" ht="12.75">
      <c r="A71" s="4">
        <v>40237</v>
      </c>
      <c r="B71" s="5">
        <v>116327.60136052298</v>
      </c>
      <c r="C71" s="5">
        <v>92250.9127512</v>
      </c>
      <c r="D71" s="5">
        <v>53539.90071514131</v>
      </c>
      <c r="E71" s="5">
        <v>111982.0533834222</v>
      </c>
      <c r="F71" s="5">
        <v>27349.621317390018</v>
      </c>
      <c r="G71" s="5">
        <v>12356.09704871915</v>
      </c>
      <c r="H71" s="5">
        <v>3852.547987806957</v>
      </c>
      <c r="I71" s="5"/>
      <c r="J71" s="5"/>
      <c r="K71" s="5">
        <v>15124.395390597383</v>
      </c>
      <c r="L71" s="5">
        <v>0</v>
      </c>
      <c r="M71" s="6">
        <v>432783.1299548</v>
      </c>
    </row>
    <row r="72" spans="1:13" ht="12.75">
      <c r="A72" s="4">
        <v>40268</v>
      </c>
      <c r="B72" s="15">
        <v>111165.2450725</v>
      </c>
      <c r="C72" s="15">
        <v>90521.25593</v>
      </c>
      <c r="D72" s="15">
        <v>53586.235453</v>
      </c>
      <c r="E72" s="15">
        <v>114014.3912095</v>
      </c>
      <c r="F72" s="15">
        <v>26663.56157175</v>
      </c>
      <c r="G72" s="15">
        <v>12431.66560227699</v>
      </c>
      <c r="H72" s="15">
        <v>3627.7825486866072</v>
      </c>
      <c r="I72" s="15"/>
      <c r="J72" s="15"/>
      <c r="K72" s="15">
        <v>18253.4796072864</v>
      </c>
      <c r="L72" s="15">
        <v>1785</v>
      </c>
      <c r="M72" s="6">
        <v>430263.616995</v>
      </c>
    </row>
    <row r="73" spans="1:13" ht="12.75">
      <c r="A73" s="4">
        <v>40298</v>
      </c>
      <c r="B73" s="5">
        <v>104781.77191156337</v>
      </c>
      <c r="C73" s="5">
        <v>95950.0173838</v>
      </c>
      <c r="D73" s="5">
        <v>56524.96348362</v>
      </c>
      <c r="E73" s="5">
        <v>114942.11925491999</v>
      </c>
      <c r="F73" s="5">
        <v>28832.49768688</v>
      </c>
      <c r="G73" s="5">
        <v>12292.547922210939</v>
      </c>
      <c r="H73" s="5">
        <v>3679.3977313249775</v>
      </c>
      <c r="I73" s="5"/>
      <c r="J73" s="5"/>
      <c r="K73" s="5">
        <v>23023.916305480714</v>
      </c>
      <c r="L73" s="5">
        <v>5928.45</v>
      </c>
      <c r="M73" s="6">
        <v>440027.23167979997</v>
      </c>
    </row>
    <row r="74" spans="1:13" ht="12.75">
      <c r="A74" s="4">
        <v>40329</v>
      </c>
      <c r="B74" s="15">
        <v>113761.01305761999</v>
      </c>
      <c r="C74" s="15">
        <v>99519.76365</v>
      </c>
      <c r="D74" s="15">
        <v>57188.56032258</v>
      </c>
      <c r="E74" s="15">
        <v>110719.17716628</v>
      </c>
      <c r="F74" s="15">
        <v>28579.86433572</v>
      </c>
      <c r="G74" s="15">
        <v>12192.365290592412</v>
      </c>
      <c r="H74" s="15">
        <v>3699.0896737341486</v>
      </c>
      <c r="I74" s="15"/>
      <c r="J74" s="15"/>
      <c r="K74" s="15">
        <v>21091.856386673448</v>
      </c>
      <c r="L74" s="15">
        <v>2906</v>
      </c>
      <c r="M74" s="6">
        <v>446751.68988320004</v>
      </c>
    </row>
    <row r="75" spans="1:13" ht="12.75">
      <c r="A75" s="4">
        <v>40359</v>
      </c>
      <c r="B75" s="15">
        <v>119670.63685293</v>
      </c>
      <c r="C75" s="15">
        <v>102658.55911885001</v>
      </c>
      <c r="D75" s="15">
        <v>57662.95162857</v>
      </c>
      <c r="E75" s="15">
        <v>109705.07518962</v>
      </c>
      <c r="F75" s="15">
        <v>27392.32788288</v>
      </c>
      <c r="G75" s="15">
        <v>11979.493279956308</v>
      </c>
      <c r="H75" s="15">
        <v>3549.238899431655</v>
      </c>
      <c r="I75" s="15"/>
      <c r="J75" s="15"/>
      <c r="K75" s="15">
        <v>21550.46402056203</v>
      </c>
      <c r="L75" s="15">
        <v>3998.934</v>
      </c>
      <c r="M75" s="6">
        <v>454168.74687279994</v>
      </c>
    </row>
    <row r="76" spans="1:13" ht="12.75">
      <c r="A76" s="4">
        <v>40390</v>
      </c>
      <c r="B76" s="5">
        <v>113659.80457577124</v>
      </c>
      <c r="C76" s="5">
        <v>109910.8525883</v>
      </c>
      <c r="D76" s="5">
        <v>57131.70000013718</v>
      </c>
      <c r="E76" s="5">
        <v>111548.95763539428</v>
      </c>
      <c r="F76" s="5">
        <v>28414.366016032403</v>
      </c>
      <c r="G76" s="5">
        <v>11497.014109489326</v>
      </c>
      <c r="H76" s="5">
        <v>3339.6872185107095</v>
      </c>
      <c r="I76" s="5"/>
      <c r="J76" s="5"/>
      <c r="K76" s="5">
        <v>20872.155168564866</v>
      </c>
      <c r="L76" s="5">
        <v>3720.32</v>
      </c>
      <c r="M76" s="6">
        <v>456374.53731220006</v>
      </c>
    </row>
    <row r="77" spans="1:13" ht="12.75">
      <c r="A77" s="4">
        <v>40421</v>
      </c>
      <c r="B77" s="5">
        <v>107930.88415754098</v>
      </c>
      <c r="C77" s="5">
        <v>121438.3585144</v>
      </c>
      <c r="D77" s="5">
        <v>57292.895194519995</v>
      </c>
      <c r="E77" s="5">
        <v>110894.19139072</v>
      </c>
      <c r="F77" s="5">
        <v>28905.46846504</v>
      </c>
      <c r="G77" s="5">
        <v>11157.27921999142</v>
      </c>
      <c r="H77" s="5">
        <v>3503.5471168539702</v>
      </c>
      <c r="I77" s="5"/>
      <c r="J77" s="5"/>
      <c r="K77" s="5">
        <v>22169.768396733634</v>
      </c>
      <c r="L77" s="5">
        <v>4892</v>
      </c>
      <c r="M77" s="6">
        <v>463292.3924558</v>
      </c>
    </row>
    <row r="78" spans="1:13" ht="12.75">
      <c r="A78" s="4">
        <v>40451</v>
      </c>
      <c r="B78" s="5">
        <v>115421.26000225435</v>
      </c>
      <c r="C78" s="5">
        <v>123593.04326865</v>
      </c>
      <c r="D78" s="5">
        <v>56657.979852669996</v>
      </c>
      <c r="E78" s="5">
        <v>112319.31646162</v>
      </c>
      <c r="F78" s="5">
        <v>27674.90685197</v>
      </c>
      <c r="G78" s="5">
        <v>11013.409109049035</v>
      </c>
      <c r="H78" s="5">
        <v>3588.5554958066914</v>
      </c>
      <c r="I78" s="5"/>
      <c r="J78" s="5"/>
      <c r="K78" s="5">
        <v>24116.17098977992</v>
      </c>
      <c r="L78" s="5">
        <v>7476</v>
      </c>
      <c r="M78" s="6">
        <v>474384.64203179994</v>
      </c>
    </row>
    <row r="79" spans="1:13" ht="12.75">
      <c r="A79" s="4">
        <v>40482</v>
      </c>
      <c r="B79" s="5">
        <v>116296.60290788783</v>
      </c>
      <c r="C79" s="5">
        <v>123474.3668438</v>
      </c>
      <c r="D79" s="5">
        <v>58490.548051836886</v>
      </c>
      <c r="E79" s="5">
        <v>115141.3702761254</v>
      </c>
      <c r="F79" s="5">
        <v>28866.534276169034</v>
      </c>
      <c r="G79" s="5">
        <v>10610.120127791504</v>
      </c>
      <c r="H79" s="5">
        <v>3667.695083545399</v>
      </c>
      <c r="I79" s="5"/>
      <c r="J79" s="5"/>
      <c r="K79" s="5">
        <v>23540.41899644396</v>
      </c>
      <c r="L79" s="5">
        <v>6614</v>
      </c>
      <c r="M79" s="6">
        <v>480087.6565636</v>
      </c>
    </row>
    <row r="80" spans="1:13" ht="12.75">
      <c r="A80" s="4">
        <v>40512</v>
      </c>
      <c r="B80" s="5">
        <v>110879.90516078999</v>
      </c>
      <c r="C80" s="5">
        <v>124791.44032427</v>
      </c>
      <c r="D80" s="5">
        <v>59025.01051667</v>
      </c>
      <c r="E80" s="5">
        <v>111906.66122532</v>
      </c>
      <c r="F80" s="5">
        <v>29579.87614064</v>
      </c>
      <c r="G80" s="5">
        <v>10169.929413107579</v>
      </c>
      <c r="H80" s="5">
        <v>3745.63553432745</v>
      </c>
      <c r="I80" s="5"/>
      <c r="J80" s="5"/>
      <c r="K80" s="5">
        <v>22149.585329634974</v>
      </c>
      <c r="L80" s="5">
        <v>4787</v>
      </c>
      <c r="M80" s="6">
        <v>472248.04364476004</v>
      </c>
    </row>
    <row r="81" spans="1:13" ht="12.75">
      <c r="A81" s="4">
        <v>40543</v>
      </c>
      <c r="B81" s="5">
        <v>110446.34824621001</v>
      </c>
      <c r="C81" s="5">
        <v>124755.96224971</v>
      </c>
      <c r="D81" s="5">
        <v>59484.41527968</v>
      </c>
      <c r="E81" s="5">
        <v>116985.45588177</v>
      </c>
      <c r="F81" s="5">
        <v>30229.7086054</v>
      </c>
      <c r="G81" s="5">
        <v>10085.200910079047</v>
      </c>
      <c r="H81" s="5">
        <v>3861.905755862793</v>
      </c>
      <c r="I81" s="5"/>
      <c r="J81" s="5"/>
      <c r="K81" s="5">
        <v>23061.20997804816</v>
      </c>
      <c r="L81" s="5">
        <v>4101</v>
      </c>
      <c r="M81" s="6">
        <v>478910.20690676</v>
      </c>
    </row>
    <row r="82" spans="1:13" ht="12.75">
      <c r="A82" s="4">
        <v>40574</v>
      </c>
      <c r="B82" s="5">
        <v>110492.91298562</v>
      </c>
      <c r="C82" s="5">
        <v>129823.84558995</v>
      </c>
      <c r="D82" s="5">
        <v>59831.33830211</v>
      </c>
      <c r="E82" s="5">
        <v>118561.68145533</v>
      </c>
      <c r="F82" s="5">
        <v>28826.150850510003</v>
      </c>
      <c r="G82" s="5">
        <v>9930.0825825104</v>
      </c>
      <c r="H82" s="5">
        <v>3988.7360493552233</v>
      </c>
      <c r="I82" s="5"/>
      <c r="J82" s="5"/>
      <c r="K82" s="5">
        <v>26080.395679684374</v>
      </c>
      <c r="L82" s="5">
        <v>7023.95</v>
      </c>
      <c r="M82" s="6">
        <v>487535.14349507005</v>
      </c>
    </row>
    <row r="83" spans="1:13" ht="12.75">
      <c r="A83" s="4">
        <v>40602</v>
      </c>
      <c r="B83" s="15">
        <v>112564.60754746001</v>
      </c>
      <c r="C83" s="15">
        <v>139264.79553288998</v>
      </c>
      <c r="D83" s="15">
        <v>60459.80152968001</v>
      </c>
      <c r="E83" s="15">
        <v>117737.89378302002</v>
      </c>
      <c r="F83" s="15">
        <v>27984.23828815</v>
      </c>
      <c r="G83" s="15">
        <v>9835.422769980416</v>
      </c>
      <c r="H83" s="15">
        <v>4067.6537275547003</v>
      </c>
      <c r="I83" s="15"/>
      <c r="J83" s="15"/>
      <c r="K83" s="15">
        <v>23411.30011308489</v>
      </c>
      <c r="L83" s="5">
        <v>3863</v>
      </c>
      <c r="M83" s="6">
        <v>495325.71329182</v>
      </c>
    </row>
    <row r="84" spans="1:13" ht="12.75">
      <c r="A84" s="4">
        <v>40633</v>
      </c>
      <c r="B84" s="15">
        <v>121624.03689809999</v>
      </c>
      <c r="C84" s="15">
        <v>135600.57758029</v>
      </c>
      <c r="D84" s="15">
        <v>60259.44804339</v>
      </c>
      <c r="E84" s="15">
        <v>118741.44107297</v>
      </c>
      <c r="F84" s="15">
        <v>28450.100457629997</v>
      </c>
      <c r="G84" s="15">
        <v>9727.996094036003</v>
      </c>
      <c r="H84" s="15">
        <v>3971.691469185062</v>
      </c>
      <c r="I84" s="15"/>
      <c r="J84" s="15"/>
      <c r="K84" s="15">
        <v>22655.557211228934</v>
      </c>
      <c r="L84" s="15">
        <v>2458</v>
      </c>
      <c r="M84" s="6">
        <v>501030.84882683</v>
      </c>
    </row>
    <row r="85" spans="1:13" ht="12.75">
      <c r="A85" s="4">
        <v>40663</v>
      </c>
      <c r="B85" s="15">
        <v>115571.43190791624</v>
      </c>
      <c r="C85" s="15">
        <v>141396.73088465998</v>
      </c>
      <c r="D85" s="15">
        <v>61355.21086322041</v>
      </c>
      <c r="E85" s="15">
        <v>122824.79463677618</v>
      </c>
      <c r="F85" s="15">
        <v>30019.207278398753</v>
      </c>
      <c r="G85" s="15">
        <v>9669.680386928865</v>
      </c>
      <c r="H85" s="15">
        <v>4029.8108694580696</v>
      </c>
      <c r="I85" s="15"/>
      <c r="J85" s="15"/>
      <c r="K85" s="15">
        <v>21115.37351231148</v>
      </c>
      <c r="L85" s="15">
        <v>0.002458</v>
      </c>
      <c r="M85" s="6">
        <v>505982.24033967</v>
      </c>
    </row>
    <row r="86" spans="1:13" ht="12.75">
      <c r="A86" s="4">
        <v>40694</v>
      </c>
      <c r="B86" s="15">
        <v>104195.83648966001</v>
      </c>
      <c r="C86" s="15">
        <v>147642.49277634</v>
      </c>
      <c r="D86" s="15">
        <v>60759.151869739995</v>
      </c>
      <c r="E86" s="15">
        <v>121063.6678641</v>
      </c>
      <c r="F86" s="15">
        <v>28800.57649373</v>
      </c>
      <c r="G86" s="15">
        <v>9479.463005562748</v>
      </c>
      <c r="H86" s="15">
        <v>3615.734753130408</v>
      </c>
      <c r="I86" s="15"/>
      <c r="J86" s="15"/>
      <c r="K86" s="15">
        <v>26973.53306575684</v>
      </c>
      <c r="L86" s="15">
        <v>5471</v>
      </c>
      <c r="M86" s="6">
        <v>502530.45631802</v>
      </c>
    </row>
    <row r="87" spans="1:13" ht="12.75">
      <c r="A87" s="4">
        <v>40724</v>
      </c>
      <c r="B87" s="15">
        <v>105154.47790102</v>
      </c>
      <c r="C87" s="15">
        <v>151514.37043166</v>
      </c>
      <c r="D87" s="15">
        <v>58460.4365764</v>
      </c>
      <c r="E87" s="15">
        <v>123319.83007232001</v>
      </c>
      <c r="F87" s="15">
        <v>28265.809379690003</v>
      </c>
      <c r="G87" s="15">
        <v>9360.032294743418</v>
      </c>
      <c r="H87" s="15">
        <v>3468.2026128280722</v>
      </c>
      <c r="I87" s="15"/>
      <c r="J87" s="15"/>
      <c r="K87" s="15">
        <v>29177.17257929851</v>
      </c>
      <c r="L87" s="15">
        <v>6128.773</v>
      </c>
      <c r="M87" s="6">
        <v>508720.33184795995</v>
      </c>
    </row>
    <row r="88" spans="1:13" ht="12.75">
      <c r="A88" s="4">
        <v>40755</v>
      </c>
      <c r="B88" s="15">
        <v>104837.90771203587</v>
      </c>
      <c r="C88" s="15">
        <v>147205.34882484</v>
      </c>
      <c r="D88" s="15">
        <v>59228.29822963079</v>
      </c>
      <c r="E88" s="15">
        <v>121397.51339461486</v>
      </c>
      <c r="F88" s="15">
        <v>28957.36918755048</v>
      </c>
      <c r="G88" s="15">
        <v>9261.821195600129</v>
      </c>
      <c r="H88" s="15">
        <v>2902.3801436311983</v>
      </c>
      <c r="I88" s="15"/>
      <c r="J88" s="15"/>
      <c r="K88" s="15">
        <v>28796.22915951668</v>
      </c>
      <c r="L88" s="15">
        <v>3505.16</v>
      </c>
      <c r="M88" s="6">
        <v>502586.86784742004</v>
      </c>
    </row>
    <row r="89" spans="1:13" ht="12.75">
      <c r="A89" s="4">
        <v>40786</v>
      </c>
      <c r="B89" s="15">
        <v>108635.35236296</v>
      </c>
      <c r="C89" s="15">
        <v>154314.51106622</v>
      </c>
      <c r="D89" s="15">
        <v>58610.55596866</v>
      </c>
      <c r="E89" s="15">
        <v>119187.15245414</v>
      </c>
      <c r="F89" s="15">
        <v>28551.53336348</v>
      </c>
      <c r="G89" s="15">
        <v>9034.54982311759</v>
      </c>
      <c r="H89" s="15">
        <v>2807.0158212319448</v>
      </c>
      <c r="I89" s="15"/>
      <c r="J89" s="15"/>
      <c r="K89" s="15">
        <v>26640.296052850463</v>
      </c>
      <c r="L89" s="15">
        <v>1743</v>
      </c>
      <c r="M89" s="6">
        <v>507780.96691266005</v>
      </c>
    </row>
    <row r="90" spans="1:13" ht="12.75">
      <c r="A90" s="4">
        <v>40816</v>
      </c>
      <c r="B90" s="15">
        <v>94994.18817683999</v>
      </c>
      <c r="C90" s="15">
        <v>155808.242644</v>
      </c>
      <c r="D90" s="15">
        <v>58435.70369047</v>
      </c>
      <c r="E90" s="15">
        <v>119887.95654921</v>
      </c>
      <c r="F90" s="15">
        <v>28949.476896140004</v>
      </c>
      <c r="G90" s="15">
        <v>8986.763480930817</v>
      </c>
      <c r="H90" s="15">
        <v>2755.129857440606</v>
      </c>
      <c r="I90" s="15"/>
      <c r="J90" s="15"/>
      <c r="K90" s="15">
        <v>28418.457809078576</v>
      </c>
      <c r="L90" s="15">
        <v>5286</v>
      </c>
      <c r="M90" s="6">
        <v>498235.91910411004</v>
      </c>
    </row>
    <row r="91" spans="1:13" ht="12.75">
      <c r="A91" s="4">
        <v>40847</v>
      </c>
      <c r="B91" s="15">
        <v>92073.35033151</v>
      </c>
      <c r="C91" s="15">
        <v>156629.02739234</v>
      </c>
      <c r="D91" s="15">
        <v>57975.27480157</v>
      </c>
      <c r="E91" s="15">
        <v>124247.16183853</v>
      </c>
      <c r="F91" s="15">
        <v>29620.362477379997</v>
      </c>
      <c r="G91" s="15">
        <v>8973.104388771771</v>
      </c>
      <c r="H91" s="15">
        <v>2516.9229009524365</v>
      </c>
      <c r="I91" s="15"/>
      <c r="J91" s="15"/>
      <c r="K91" s="15">
        <v>30164.49064738579</v>
      </c>
      <c r="L91" s="15">
        <v>6272</v>
      </c>
      <c r="M91" s="6">
        <v>502199.69477844</v>
      </c>
    </row>
    <row r="92" spans="1:13" ht="12.75">
      <c r="A92" s="4">
        <v>40877</v>
      </c>
      <c r="B92" s="15">
        <v>101329.29556382001</v>
      </c>
      <c r="C92" s="15">
        <v>151504.11937456</v>
      </c>
      <c r="D92" s="15">
        <v>57080.974107550006</v>
      </c>
      <c r="E92" s="15">
        <v>121701.20443203</v>
      </c>
      <c r="F92" s="15">
        <v>31167.90712992</v>
      </c>
      <c r="G92" s="15">
        <v>8893.292488206795</v>
      </c>
      <c r="H92" s="15">
        <v>3331.2331980127165</v>
      </c>
      <c r="I92" s="15"/>
      <c r="J92" s="15"/>
      <c r="K92" s="15">
        <v>27339.81597953049</v>
      </c>
      <c r="L92" s="15">
        <v>3577</v>
      </c>
      <c r="M92" s="6">
        <v>502347.84227362997</v>
      </c>
    </row>
    <row r="93" spans="1:13" ht="12.75">
      <c r="A93" s="4">
        <v>40908</v>
      </c>
      <c r="B93" s="15">
        <v>103303.27613225747</v>
      </c>
      <c r="C93" s="31">
        <v>152492.65635862</v>
      </c>
      <c r="D93" s="15">
        <v>55542.39039355175</v>
      </c>
      <c r="E93" s="15">
        <v>122197.89737201761</v>
      </c>
      <c r="F93" s="15">
        <v>31674.295227143073</v>
      </c>
      <c r="G93" s="15">
        <v>8761.768670311134</v>
      </c>
      <c r="H93" s="15">
        <v>3756.4610558684103</v>
      </c>
      <c r="I93" s="15"/>
      <c r="J93" s="15"/>
      <c r="K93" s="15">
        <v>24542.662336040565</v>
      </c>
      <c r="L93" s="15">
        <v>0</v>
      </c>
      <c r="M93" s="6">
        <v>502271.40754581004</v>
      </c>
    </row>
    <row r="94" spans="1:13" ht="12.75">
      <c r="A94" s="4">
        <v>40939</v>
      </c>
      <c r="B94" s="15">
        <v>97449.87168873</v>
      </c>
      <c r="C94" s="15">
        <v>159616.32952131</v>
      </c>
      <c r="D94" s="15">
        <v>55547.842245470005</v>
      </c>
      <c r="E94" s="15">
        <v>122011.85527143</v>
      </c>
      <c r="F94" s="15">
        <v>29570.40605902</v>
      </c>
      <c r="G94" s="15">
        <v>8563.510602602295</v>
      </c>
      <c r="H94" s="15">
        <v>3093.2176602718896</v>
      </c>
      <c r="I94" s="15"/>
      <c r="J94" s="15"/>
      <c r="K94" s="15">
        <v>26371.297082665813</v>
      </c>
      <c r="L94" s="15">
        <v>2663</v>
      </c>
      <c r="M94" s="6">
        <v>502224.3301315</v>
      </c>
    </row>
    <row r="95" spans="1:13" ht="12.75">
      <c r="A95" s="4">
        <v>40968</v>
      </c>
      <c r="B95" s="15">
        <v>106783.5175412315</v>
      </c>
      <c r="C95" s="15">
        <v>159990.94315774</v>
      </c>
      <c r="D95" s="15">
        <v>54545.854513431914</v>
      </c>
      <c r="E95" s="15">
        <v>120439.07856988919</v>
      </c>
      <c r="F95" s="15">
        <v>30862.607403016136</v>
      </c>
      <c r="G95" s="15">
        <v>8595.646751887229</v>
      </c>
      <c r="H95" s="15">
        <v>2525.652561021513</v>
      </c>
      <c r="I95" s="15"/>
      <c r="J95" s="15"/>
      <c r="K95" s="15">
        <v>30307.06110212252</v>
      </c>
      <c r="L95" s="15">
        <v>6616</v>
      </c>
      <c r="M95" s="6">
        <v>514050.36160034</v>
      </c>
    </row>
    <row r="96" spans="1:13" ht="12.75">
      <c r="A96" s="4">
        <v>40999</v>
      </c>
      <c r="B96" s="15">
        <v>110885.62993057353</v>
      </c>
      <c r="C96" s="15">
        <v>163227.92248453997</v>
      </c>
      <c r="D96" s="15">
        <v>54256.546880452785</v>
      </c>
      <c r="E96" s="15">
        <v>120707.45732131682</v>
      </c>
      <c r="F96" s="15">
        <v>31287.119729218764</v>
      </c>
      <c r="G96" s="15">
        <v>8628.923716322613</v>
      </c>
      <c r="H96" s="15">
        <v>2748.1321543994104</v>
      </c>
      <c r="I96" s="15"/>
      <c r="J96" s="15"/>
      <c r="K96" s="15">
        <v>32925.47495085608</v>
      </c>
      <c r="L96" s="15">
        <v>7958.5</v>
      </c>
      <c r="M96" s="6">
        <v>524667.20716768</v>
      </c>
    </row>
    <row r="97" spans="1:13" ht="12.75">
      <c r="A97" s="4">
        <v>41029</v>
      </c>
      <c r="B97" s="15">
        <v>105208.31605428814</v>
      </c>
      <c r="C97" s="15">
        <v>159991.62623464002</v>
      </c>
      <c r="D97" s="15">
        <v>55348.66340852027</v>
      </c>
      <c r="E97" s="15">
        <v>123420.9047814616</v>
      </c>
      <c r="F97" s="15">
        <v>33085.95016690131</v>
      </c>
      <c r="G97" s="15">
        <v>8598.836372013016</v>
      </c>
      <c r="H97" s="15">
        <v>2305.607467967548</v>
      </c>
      <c r="I97" s="15"/>
      <c r="J97" s="15"/>
      <c r="K97" s="15">
        <v>25202.14739687809</v>
      </c>
      <c r="L97" s="15">
        <v>0</v>
      </c>
      <c r="M97" s="6">
        <v>513162.0518826701</v>
      </c>
    </row>
    <row r="98" spans="1:13" ht="12.75">
      <c r="A98" s="4">
        <v>41060</v>
      </c>
      <c r="B98" s="15">
        <v>102429.52152924</v>
      </c>
      <c r="C98" s="15">
        <v>167460.33652572</v>
      </c>
      <c r="D98" s="15">
        <v>56295.2110406</v>
      </c>
      <c r="E98" s="15">
        <v>123725.0568685</v>
      </c>
      <c r="F98" s="15">
        <v>33020.96518816</v>
      </c>
      <c r="G98" s="15">
        <v>8658.246292076878</v>
      </c>
      <c r="H98" s="15">
        <v>2263.605211099184</v>
      </c>
      <c r="I98" s="15"/>
      <c r="J98" s="15"/>
      <c r="K98" s="15">
        <v>27831.51325451394</v>
      </c>
      <c r="L98" s="15">
        <v>2253</v>
      </c>
      <c r="M98" s="6">
        <v>521684.4559099101</v>
      </c>
    </row>
    <row r="99" spans="1:13" ht="12.75">
      <c r="A99" s="4">
        <v>41090</v>
      </c>
      <c r="B99" s="15">
        <v>102121.7466991329</v>
      </c>
      <c r="C99" s="15">
        <v>173971.9321338</v>
      </c>
      <c r="D99" s="15">
        <v>56995.158756137</v>
      </c>
      <c r="E99" s="15">
        <v>120303.02227487261</v>
      </c>
      <c r="F99" s="15">
        <v>32984.88653983229</v>
      </c>
      <c r="G99" s="15">
        <v>8800.141799895628</v>
      </c>
      <c r="H99" s="15">
        <v>1890.6183412235569</v>
      </c>
      <c r="I99" s="15"/>
      <c r="J99" s="15"/>
      <c r="K99" s="15">
        <v>29833.233283195987</v>
      </c>
      <c r="L99" s="15">
        <v>3807</v>
      </c>
      <c r="M99" s="6">
        <v>526900.73982809</v>
      </c>
    </row>
    <row r="100" spans="1:13" ht="12.75">
      <c r="A100" s="4">
        <v>41121</v>
      </c>
      <c r="B100" s="15">
        <v>95381.11653038001</v>
      </c>
      <c r="C100" s="15">
        <v>177390.78016894</v>
      </c>
      <c r="D100" s="15">
        <v>55746.36799221</v>
      </c>
      <c r="E100" s="15">
        <v>120584.05925775</v>
      </c>
      <c r="F100" s="15">
        <v>32880.34494163</v>
      </c>
      <c r="G100" s="15">
        <v>8703.099459406909</v>
      </c>
      <c r="H100" s="15">
        <v>1800.5229419358077</v>
      </c>
      <c r="I100" s="15"/>
      <c r="J100" s="15"/>
      <c r="K100" s="15">
        <v>25699.009962077285</v>
      </c>
      <c r="L100" s="15">
        <v>0</v>
      </c>
      <c r="M100" s="6">
        <v>518185.30125433</v>
      </c>
    </row>
    <row r="101" spans="1:13" ht="12.75">
      <c r="A101" s="4">
        <v>41152</v>
      </c>
      <c r="B101" s="15">
        <v>94267.12813558</v>
      </c>
      <c r="C101" s="15">
        <v>180219.17649476</v>
      </c>
      <c r="D101" s="15">
        <v>56530.34651221</v>
      </c>
      <c r="E101" s="15">
        <v>119811.23577472</v>
      </c>
      <c r="F101" s="15">
        <v>34307.72357841</v>
      </c>
      <c r="G101" s="15">
        <v>8688.602382444922</v>
      </c>
      <c r="H101" s="15">
        <v>1849.2771</v>
      </c>
      <c r="I101" s="15"/>
      <c r="J101" s="15"/>
      <c r="K101" s="15">
        <v>26936.60771323508</v>
      </c>
      <c r="L101" s="15">
        <v>2080</v>
      </c>
      <c r="M101" s="6">
        <v>522610.09769136</v>
      </c>
    </row>
    <row r="102" spans="1:13" ht="12.75">
      <c r="A102" s="4">
        <v>41182</v>
      </c>
      <c r="B102" s="15">
        <v>101995.22426170978</v>
      </c>
      <c r="C102" s="15">
        <v>184195.24726769</v>
      </c>
      <c r="D102" s="15">
        <v>54680.513555799866</v>
      </c>
      <c r="E102" s="15">
        <v>116694.71065876583</v>
      </c>
      <c r="F102" s="15">
        <v>32493.73958643521</v>
      </c>
      <c r="G102" s="15">
        <v>8696.594676816483</v>
      </c>
      <c r="H102" s="15">
        <v>1851.0871241128152</v>
      </c>
      <c r="I102" s="15"/>
      <c r="J102" s="15"/>
      <c r="K102" s="15">
        <v>25379.6775</v>
      </c>
      <c r="L102" s="15">
        <v>0</v>
      </c>
      <c r="M102" s="6">
        <v>525986.79463133</v>
      </c>
    </row>
    <row r="103" spans="1:13" ht="12.75">
      <c r="A103" s="4">
        <v>41213</v>
      </c>
      <c r="B103" s="15">
        <v>87690.92684835</v>
      </c>
      <c r="C103" s="15">
        <v>186335.08896062</v>
      </c>
      <c r="D103" s="15">
        <v>53521.15917796</v>
      </c>
      <c r="E103" s="15">
        <v>120584.75439288</v>
      </c>
      <c r="F103" s="15">
        <v>36248.323187550006</v>
      </c>
      <c r="G103" s="15">
        <v>8608.125465629035</v>
      </c>
      <c r="H103" s="15">
        <v>1873.2084334</v>
      </c>
      <c r="I103" s="15"/>
      <c r="J103" s="15"/>
      <c r="K103" s="15">
        <v>28353.33978180097</v>
      </c>
      <c r="L103" s="15">
        <v>3666</v>
      </c>
      <c r="M103" s="6">
        <v>523214.92624819005</v>
      </c>
    </row>
    <row r="104" spans="1:13" ht="12.75">
      <c r="A104" s="4">
        <v>41243</v>
      </c>
      <c r="B104" s="15">
        <v>91428.54525022535</v>
      </c>
      <c r="C104" s="15">
        <v>187719.64209872</v>
      </c>
      <c r="D104" s="15">
        <v>54134.004947623274</v>
      </c>
      <c r="E104" s="15">
        <v>119311.98418765033</v>
      </c>
      <c r="F104" s="15">
        <v>38782.313819404706</v>
      </c>
      <c r="G104" s="15">
        <v>8569.330528575276</v>
      </c>
      <c r="H104" s="15">
        <v>1870.595455474866</v>
      </c>
      <c r="I104" s="15"/>
      <c r="J104" s="15"/>
      <c r="K104" s="15">
        <v>25786.712964146183</v>
      </c>
      <c r="L104" s="15">
        <v>0</v>
      </c>
      <c r="M104" s="6">
        <v>527603.12925182</v>
      </c>
    </row>
    <row r="105" spans="1:13" ht="12.75">
      <c r="A105" s="4">
        <v>41274</v>
      </c>
      <c r="B105" s="15">
        <v>87756.54063065</v>
      </c>
      <c r="C105" s="15">
        <v>189889.01171917</v>
      </c>
      <c r="D105" s="15">
        <v>52796.57796584</v>
      </c>
      <c r="E105" s="15">
        <v>117370.22987185</v>
      </c>
      <c r="F105" s="15">
        <v>41728.7312029</v>
      </c>
      <c r="G105" s="15">
        <v>8504.949714653178</v>
      </c>
      <c r="H105" s="15">
        <v>1668.6455341195888</v>
      </c>
      <c r="I105" s="15"/>
      <c r="J105" s="15"/>
      <c r="K105" s="15">
        <v>27652.429757587233</v>
      </c>
      <c r="L105" s="15">
        <v>0</v>
      </c>
      <c r="M105" s="6">
        <v>527367.11639677</v>
      </c>
    </row>
    <row r="106" spans="1:13" ht="12.75">
      <c r="A106" s="4">
        <v>41305</v>
      </c>
      <c r="B106" s="15">
        <v>92886.48346498999</v>
      </c>
      <c r="C106" s="15">
        <v>195009.50819919</v>
      </c>
      <c r="D106" s="15">
        <v>51903.00754777</v>
      </c>
      <c r="E106" s="15">
        <v>113571.04894166</v>
      </c>
      <c r="F106" s="15">
        <v>41354.76937775</v>
      </c>
      <c r="G106" s="15">
        <v>8474.27270515447</v>
      </c>
      <c r="H106" s="15">
        <v>1769.7522802281337</v>
      </c>
      <c r="I106" s="15"/>
      <c r="J106" s="15"/>
      <c r="K106" s="15">
        <v>29804.389007857397</v>
      </c>
      <c r="L106" s="15">
        <v>3390</v>
      </c>
      <c r="M106" s="6">
        <v>534773.2315246</v>
      </c>
    </row>
    <row r="107" spans="1:13" ht="12.75">
      <c r="A107" s="4">
        <v>41333</v>
      </c>
      <c r="B107" s="15">
        <v>99398.42398064883</v>
      </c>
      <c r="C107" s="15">
        <v>202175.36162044</v>
      </c>
      <c r="D107" s="15">
        <v>50982.95705433975</v>
      </c>
      <c r="E107" s="15">
        <v>113274.73666226068</v>
      </c>
      <c r="F107" s="15">
        <v>42140.06740134294</v>
      </c>
      <c r="G107" s="15">
        <v>8435.162222631257</v>
      </c>
      <c r="H107" s="15">
        <v>1735.3395680964713</v>
      </c>
      <c r="I107" s="15"/>
      <c r="J107" s="15"/>
      <c r="K107" s="15">
        <v>27006.66854822005</v>
      </c>
      <c r="L107" s="15">
        <v>0</v>
      </c>
      <c r="M107" s="6">
        <v>545148.71705798</v>
      </c>
    </row>
    <row r="108" spans="1:13" ht="12.75">
      <c r="A108" s="4">
        <v>41364</v>
      </c>
      <c r="B108" s="15">
        <v>104059.09714003174</v>
      </c>
      <c r="C108" s="15">
        <v>205276.20611591998</v>
      </c>
      <c r="D108" s="15">
        <v>51401.96687587975</v>
      </c>
      <c r="E108" s="15">
        <v>113035.80674804054</v>
      </c>
      <c r="F108" s="15">
        <v>42089.4678648582</v>
      </c>
      <c r="G108" s="15">
        <v>8345.269561215739</v>
      </c>
      <c r="H108" s="15">
        <v>1551.8518841525702</v>
      </c>
      <c r="I108" s="15"/>
      <c r="J108" s="15"/>
      <c r="K108" s="15">
        <v>27378.520878051466</v>
      </c>
      <c r="L108" s="15">
        <v>0</v>
      </c>
      <c r="M108" s="6">
        <v>553138.1870681499</v>
      </c>
    </row>
    <row r="109" spans="1:13" ht="12.75">
      <c r="A109" s="4">
        <v>41394</v>
      </c>
      <c r="B109" s="15">
        <v>99456.4803511</v>
      </c>
      <c r="C109" s="15">
        <v>207066.46476911</v>
      </c>
      <c r="D109" s="15">
        <v>51468.368494099996</v>
      </c>
      <c r="E109" s="15">
        <v>115131.18260137999</v>
      </c>
      <c r="F109" s="15">
        <v>43855.83848131</v>
      </c>
      <c r="G109" s="15">
        <v>8329.845531783949</v>
      </c>
      <c r="H109" s="15">
        <v>1505.8745702395945</v>
      </c>
      <c r="I109" s="15"/>
      <c r="J109" s="15"/>
      <c r="K109" s="15">
        <v>27153.888457366455</v>
      </c>
      <c r="L109" s="15">
        <v>0</v>
      </c>
      <c r="M109" s="6">
        <v>553967.94325639</v>
      </c>
    </row>
    <row r="110" spans="1:13" ht="12.75">
      <c r="A110" s="4">
        <v>41425</v>
      </c>
      <c r="B110" s="15">
        <v>105812.97021057001</v>
      </c>
      <c r="C110" s="15">
        <v>207045.61143155</v>
      </c>
      <c r="D110" s="15">
        <v>52019.614213990004</v>
      </c>
      <c r="E110" s="15">
        <v>116748.10568777</v>
      </c>
      <c r="F110" s="15">
        <v>45738.05496132</v>
      </c>
      <c r="G110" s="15">
        <v>8269.659876823534</v>
      </c>
      <c r="H110" s="15">
        <v>1536.4010014672874</v>
      </c>
      <c r="I110" s="15"/>
      <c r="J110" s="15"/>
      <c r="K110" s="15">
        <v>28782.57461023918</v>
      </c>
      <c r="L110" s="15">
        <v>0</v>
      </c>
      <c r="M110" s="6">
        <v>565952.99199373</v>
      </c>
    </row>
    <row r="111" spans="1:13" ht="12.75">
      <c r="A111" s="4">
        <v>41455</v>
      </c>
      <c r="B111" s="15">
        <v>113896.12456019844</v>
      </c>
      <c r="C111" s="15">
        <v>201782.31388803996</v>
      </c>
      <c r="D111" s="15">
        <v>53099.115391971805</v>
      </c>
      <c r="E111" s="15">
        <v>117658.81406219536</v>
      </c>
      <c r="F111" s="15">
        <v>46499.25726870218</v>
      </c>
      <c r="G111" s="15">
        <v>8257.462463496051</v>
      </c>
      <c r="H111" s="15">
        <v>1471.9655648380437</v>
      </c>
      <c r="I111" s="15"/>
      <c r="J111" s="15"/>
      <c r="K111" s="15">
        <v>28553.453045448106</v>
      </c>
      <c r="L111" s="15">
        <v>0</v>
      </c>
      <c r="M111" s="6">
        <v>571218.5062448898</v>
      </c>
    </row>
    <row r="112" spans="1:13" ht="12.75">
      <c r="A112" s="4">
        <v>41486</v>
      </c>
      <c r="B112" s="15">
        <v>104936.61744452</v>
      </c>
      <c r="C112" s="15">
        <v>202127.10366529998</v>
      </c>
      <c r="D112" s="15">
        <v>53779.17038264</v>
      </c>
      <c r="E112" s="15">
        <v>120116.42417842</v>
      </c>
      <c r="F112" s="15">
        <v>47317.57631404</v>
      </c>
      <c r="G112" s="15">
        <v>8241.693189114629</v>
      </c>
      <c r="H112" s="15">
        <v>1365.7764134712036</v>
      </c>
      <c r="I112" s="15"/>
      <c r="J112" s="15"/>
      <c r="K112" s="15">
        <v>28295.960224664166</v>
      </c>
      <c r="L112" s="15">
        <v>0</v>
      </c>
      <c r="M112" s="6">
        <v>566180.32181217</v>
      </c>
    </row>
    <row r="113" spans="1:13" ht="12.75">
      <c r="A113" s="4">
        <v>41517</v>
      </c>
      <c r="B113" s="15">
        <v>111113.85857696999</v>
      </c>
      <c r="C113" s="15">
        <v>197883.13845385003</v>
      </c>
      <c r="D113" s="15">
        <v>54361.72673329</v>
      </c>
      <c r="E113" s="15">
        <v>120930.80508355999</v>
      </c>
      <c r="F113" s="15">
        <v>48941.587781</v>
      </c>
      <c r="G113" s="15">
        <v>8301.70350235723</v>
      </c>
      <c r="H113" s="15">
        <v>1355.7895541</v>
      </c>
      <c r="I113" s="15"/>
      <c r="J113" s="15"/>
      <c r="K113" s="15">
        <v>29020.60336201277</v>
      </c>
      <c r="L113" s="15">
        <v>0</v>
      </c>
      <c r="M113" s="6">
        <v>571909.21304714</v>
      </c>
    </row>
    <row r="114" spans="1:13" ht="12.75">
      <c r="A114" s="4">
        <v>41547</v>
      </c>
      <c r="B114" s="15">
        <v>116168.88733917999</v>
      </c>
      <c r="C114" s="15">
        <v>200559.44499245</v>
      </c>
      <c r="D114" s="15">
        <v>52816.29612693</v>
      </c>
      <c r="E114" s="15">
        <v>122701.85959044</v>
      </c>
      <c r="F114" s="15">
        <v>46139.65289379</v>
      </c>
      <c r="G114" s="15">
        <v>8337.014680558328</v>
      </c>
      <c r="H114" s="15">
        <v>1465.785155763289</v>
      </c>
      <c r="I114" s="15"/>
      <c r="J114" s="15"/>
      <c r="K114" s="15">
        <v>29674.50334462838</v>
      </c>
      <c r="L114" s="15">
        <v>0</v>
      </c>
      <c r="M114" s="6">
        <v>577863.44412374</v>
      </c>
    </row>
    <row r="115" spans="1:13" ht="12.75">
      <c r="A115" s="4">
        <v>41578</v>
      </c>
      <c r="B115" s="15">
        <v>110745.69189256</v>
      </c>
      <c r="C115" s="15">
        <v>193622.89718302</v>
      </c>
      <c r="D115" s="15">
        <v>51461.49653973</v>
      </c>
      <c r="E115" s="15">
        <v>126492.01121316</v>
      </c>
      <c r="F115" s="15">
        <v>49558.33260592</v>
      </c>
      <c r="G115" s="15">
        <v>8371.109492226033</v>
      </c>
      <c r="H115" s="15">
        <v>1509.455803093968</v>
      </c>
      <c r="I115" s="15"/>
      <c r="J115" s="15"/>
      <c r="K115" s="15">
        <v>32476.429366610002</v>
      </c>
      <c r="L115" s="15">
        <v>2100</v>
      </c>
      <c r="M115" s="6">
        <v>574237.42409632</v>
      </c>
    </row>
    <row r="116" spans="1:13" ht="12.75">
      <c r="A116" s="4">
        <v>41608</v>
      </c>
      <c r="B116" s="15">
        <v>118524.03415641449</v>
      </c>
      <c r="C116" s="15">
        <v>192085.6164794</v>
      </c>
      <c r="D116" s="15">
        <v>52145.73127843671</v>
      </c>
      <c r="E116" s="15">
        <v>128240.29979400396</v>
      </c>
      <c r="F116" s="15">
        <v>50995.98774820539</v>
      </c>
      <c r="G116" s="15">
        <v>9280.080166466823</v>
      </c>
      <c r="H116" s="15">
        <v>1518.9600993526974</v>
      </c>
      <c r="I116" s="15"/>
      <c r="J116" s="15"/>
      <c r="K116" s="15">
        <v>30716.47201999993</v>
      </c>
      <c r="L116" s="15">
        <v>0</v>
      </c>
      <c r="M116" s="6">
        <v>583507.1817422798</v>
      </c>
    </row>
    <row r="117" spans="1:13" ht="12.75">
      <c r="A117" s="4">
        <v>41639</v>
      </c>
      <c r="B117" s="15">
        <v>114686.2434866</v>
      </c>
      <c r="C117" s="15">
        <v>193158.33113382</v>
      </c>
      <c r="D117" s="15">
        <v>51967.887478540004</v>
      </c>
      <c r="E117" s="15">
        <v>125773.0546098</v>
      </c>
      <c r="F117" s="15">
        <v>46748.59052846</v>
      </c>
      <c r="G117" s="15">
        <v>9371.998908432552</v>
      </c>
      <c r="H117" s="15">
        <v>1492.9687986423774</v>
      </c>
      <c r="I117" s="15"/>
      <c r="J117" s="15"/>
      <c r="K117" s="15">
        <v>31138.88007062507</v>
      </c>
      <c r="L117" s="15">
        <v>0</v>
      </c>
      <c r="M117" s="6">
        <v>574337.9550149201</v>
      </c>
    </row>
    <row r="118" spans="1:13" ht="12.75">
      <c r="A118" s="4">
        <v>41670</v>
      </c>
      <c r="B118" s="15">
        <v>120858.0566898</v>
      </c>
      <c r="C118" s="15">
        <v>186285.37032293</v>
      </c>
      <c r="D118" s="15">
        <v>52392.63978614</v>
      </c>
      <c r="E118" s="15">
        <v>132449.81463242</v>
      </c>
      <c r="F118" s="15">
        <v>46289.57914563001</v>
      </c>
      <c r="G118" s="15">
        <v>9460.994221929375</v>
      </c>
      <c r="H118" s="15">
        <v>1503.164844859287</v>
      </c>
      <c r="I118" s="15"/>
      <c r="J118" s="15"/>
      <c r="K118" s="15">
        <v>29616.23986802134</v>
      </c>
      <c r="L118" s="15">
        <v>0</v>
      </c>
      <c r="M118" s="6">
        <v>578855.8595117299</v>
      </c>
    </row>
    <row r="119" spans="1:13" ht="12.75">
      <c r="A119" s="4">
        <v>41698</v>
      </c>
      <c r="B119" s="15">
        <v>126875.79737480001</v>
      </c>
      <c r="C119" s="15">
        <v>188704.82704594</v>
      </c>
      <c r="D119" s="15">
        <v>52608.73261189</v>
      </c>
      <c r="E119" s="15">
        <v>2665.96909875</v>
      </c>
      <c r="F119" s="15">
        <v>45643.15463546</v>
      </c>
      <c r="G119" s="15">
        <v>9809.996327549972</v>
      </c>
      <c r="H119" s="15">
        <v>1535.7389870885659</v>
      </c>
      <c r="I119" s="15"/>
      <c r="J119" s="15"/>
      <c r="K119" s="15">
        <v>30052.07425985146</v>
      </c>
      <c r="L119" s="15">
        <v>0</v>
      </c>
      <c r="M119" s="6">
        <v>457896.29034133</v>
      </c>
    </row>
    <row r="120" spans="1:13" ht="12.75">
      <c r="A120" s="4">
        <v>41729</v>
      </c>
      <c r="B120" s="15">
        <v>134267.1706024</v>
      </c>
      <c r="C120" s="15">
        <v>186899.99478568</v>
      </c>
      <c r="D120" s="15">
        <v>52911.66797902</v>
      </c>
      <c r="E120" s="15">
        <v>3498.30656332</v>
      </c>
      <c r="F120" s="15">
        <v>45831.24667302</v>
      </c>
      <c r="G120" s="15">
        <v>9824.171074716156</v>
      </c>
      <c r="H120" s="15">
        <v>1534.5875257999996</v>
      </c>
      <c r="I120" s="15"/>
      <c r="J120" s="15"/>
      <c r="K120" s="15">
        <v>30001.211766583845</v>
      </c>
      <c r="L120" s="15">
        <v>0</v>
      </c>
      <c r="M120" s="6">
        <v>464768.35697053996</v>
      </c>
    </row>
    <row r="121" spans="1:13" ht="12.75">
      <c r="A121" s="4">
        <v>41759</v>
      </c>
      <c r="B121" s="15">
        <v>135420.38478205</v>
      </c>
      <c r="C121" s="15">
        <v>187639.93060833</v>
      </c>
      <c r="D121" s="15">
        <v>53249.77956635</v>
      </c>
      <c r="E121" s="15">
        <v>3524.5281201899993</v>
      </c>
      <c r="F121" s="15">
        <v>46039.36066049</v>
      </c>
      <c r="G121" s="15">
        <v>9825.11551896648</v>
      </c>
      <c r="H121" s="15">
        <v>1617.2655611882392</v>
      </c>
      <c r="I121" s="15"/>
      <c r="J121" s="15"/>
      <c r="K121" s="15">
        <v>29029.139851185282</v>
      </c>
      <c r="L121" s="15">
        <v>0</v>
      </c>
      <c r="M121" s="6">
        <v>466345.5046687499</v>
      </c>
    </row>
    <row r="122" spans="1:13" ht="12.75">
      <c r="A122" s="4">
        <v>41790</v>
      </c>
      <c r="B122" s="15">
        <v>139911.4481192477</v>
      </c>
      <c r="C122" s="15">
        <v>189653.31158731</v>
      </c>
      <c r="D122" s="15">
        <v>52673.819044057294</v>
      </c>
      <c r="E122" s="15">
        <v>3336.6090805057825</v>
      </c>
      <c r="F122" s="15">
        <v>46234.81135236018</v>
      </c>
      <c r="G122" s="15">
        <v>9784.60564343712</v>
      </c>
      <c r="H122" s="15">
        <v>1514.7799770451516</v>
      </c>
      <c r="I122" s="15"/>
      <c r="J122" s="15"/>
      <c r="K122" s="15">
        <v>28933.615471506757</v>
      </c>
      <c r="L122" s="15">
        <v>0</v>
      </c>
      <c r="M122" s="6">
        <v>472043.00027547</v>
      </c>
    </row>
    <row r="123" spans="1:13" ht="12.75">
      <c r="A123" s="4">
        <v>41820</v>
      </c>
      <c r="B123" s="15">
        <v>135379.19255947002</v>
      </c>
      <c r="C123" s="15">
        <v>199821.33840260998</v>
      </c>
      <c r="D123" s="15">
        <v>53144.44702999</v>
      </c>
      <c r="E123" s="15">
        <v>3276.98522879</v>
      </c>
      <c r="F123" s="15">
        <v>44763.29894270001</v>
      </c>
      <c r="G123" s="15">
        <v>9806.757392553192</v>
      </c>
      <c r="H123" s="15">
        <v>1605.743430416037</v>
      </c>
      <c r="I123" s="15"/>
      <c r="J123" s="15"/>
      <c r="K123" s="15">
        <v>29215.117578900772</v>
      </c>
      <c r="L123" s="15">
        <v>0</v>
      </c>
      <c r="M123" s="6">
        <v>477012.8805654301</v>
      </c>
    </row>
    <row r="124" spans="1:13" ht="12.75">
      <c r="A124" s="4">
        <v>41851</v>
      </c>
      <c r="B124" s="15">
        <v>137819.12246744</v>
      </c>
      <c r="C124" s="15">
        <v>196101.70479870003</v>
      </c>
      <c r="D124" s="15">
        <v>53437.03726531</v>
      </c>
      <c r="E124" s="15">
        <v>3469.0395956800003</v>
      </c>
      <c r="F124" s="15">
        <v>45094.636721270006</v>
      </c>
      <c r="G124" s="15">
        <v>9854.512698272478</v>
      </c>
      <c r="H124" s="15">
        <v>1488.4978603324337</v>
      </c>
      <c r="I124" s="15"/>
      <c r="J124" s="15"/>
      <c r="K124" s="15">
        <v>30083.903910665093</v>
      </c>
      <c r="L124" s="15">
        <v>0</v>
      </c>
      <c r="M124" s="6">
        <v>477348.45531767</v>
      </c>
    </row>
    <row r="125" spans="1:13" ht="12.75">
      <c r="A125" s="4">
        <v>41882</v>
      </c>
      <c r="B125" s="15">
        <v>141738.93671712</v>
      </c>
      <c r="C125" s="15">
        <v>193127.29869134</v>
      </c>
      <c r="D125" s="15">
        <v>53602.22278903</v>
      </c>
      <c r="E125" s="15">
        <v>3423.99049827</v>
      </c>
      <c r="F125" s="15">
        <v>44286.68640414</v>
      </c>
      <c r="G125" s="15">
        <v>9831.337084882438</v>
      </c>
      <c r="H125" s="15">
        <v>1506.9756267</v>
      </c>
      <c r="I125" s="15"/>
      <c r="J125" s="15"/>
      <c r="K125" s="15">
        <v>29793.647847227563</v>
      </c>
      <c r="L125" s="15">
        <v>0</v>
      </c>
      <c r="M125" s="6">
        <v>477311.09565871005</v>
      </c>
    </row>
    <row r="126" spans="1:13" ht="12.75">
      <c r="A126" s="4">
        <v>41912</v>
      </c>
      <c r="B126" s="15">
        <v>140904.29725197004</v>
      </c>
      <c r="C126" s="15">
        <v>197514.11962369998</v>
      </c>
      <c r="D126" s="15">
        <v>53434.3218281</v>
      </c>
      <c r="E126" s="15">
        <v>3521.2781863699997</v>
      </c>
      <c r="F126" s="15">
        <v>44099.28383316001</v>
      </c>
      <c r="G126" s="15">
        <v>9623.435524218808</v>
      </c>
      <c r="H126" s="15">
        <v>1549.1065131299013</v>
      </c>
      <c r="I126" s="15"/>
      <c r="J126" s="15"/>
      <c r="K126" s="15">
        <v>30035.92764205129</v>
      </c>
      <c r="L126" s="15">
        <v>0</v>
      </c>
      <c r="M126" s="6">
        <v>480681.77040270006</v>
      </c>
    </row>
    <row r="127" spans="1:13" ht="12.75">
      <c r="A127" s="4">
        <v>41943</v>
      </c>
      <c r="B127" s="15">
        <v>147554.03099682002</v>
      </c>
      <c r="C127" s="15">
        <v>195053.47953682</v>
      </c>
      <c r="D127" s="15">
        <v>53125.08588525</v>
      </c>
      <c r="E127" s="15">
        <v>3379.19091343</v>
      </c>
      <c r="F127" s="15">
        <v>45914.228553379995</v>
      </c>
      <c r="G127" s="15">
        <v>9636.025201667004</v>
      </c>
      <c r="H127" s="15">
        <v>2192.5740475</v>
      </c>
      <c r="I127" s="15"/>
      <c r="J127" s="15"/>
      <c r="K127" s="15">
        <v>29989.598698382997</v>
      </c>
      <c r="L127" s="15">
        <v>0</v>
      </c>
      <c r="M127" s="6">
        <v>486844.21383325005</v>
      </c>
    </row>
    <row r="128" spans="1:13" ht="12.75">
      <c r="A128" s="4">
        <v>41973</v>
      </c>
      <c r="B128" s="15">
        <v>150981.43196359003</v>
      </c>
      <c r="C128" s="15">
        <v>196608.91510385</v>
      </c>
      <c r="D128" s="15">
        <v>52206.17139856</v>
      </c>
      <c r="E128" s="15">
        <v>3427.28999543</v>
      </c>
      <c r="F128" s="15">
        <v>46489.34379446999</v>
      </c>
      <c r="G128" s="15">
        <v>9594.143456665644</v>
      </c>
      <c r="H128" s="15">
        <v>2098.0077428879895</v>
      </c>
      <c r="I128" s="15"/>
      <c r="J128" s="15"/>
      <c r="K128" s="15">
        <v>29787.366457466367</v>
      </c>
      <c r="L128" s="15">
        <v>0</v>
      </c>
      <c r="M128" s="6">
        <v>491192.66991292004</v>
      </c>
    </row>
    <row r="129" spans="1:13" ht="12.75">
      <c r="A129" s="4">
        <v>42004</v>
      </c>
      <c r="B129" s="15">
        <v>150800.06926321</v>
      </c>
      <c r="C129" s="15">
        <v>195985.96281824</v>
      </c>
      <c r="D129" s="15">
        <v>52821.251398559994</v>
      </c>
      <c r="E129" s="15">
        <v>3329.50375543</v>
      </c>
      <c r="F129" s="15">
        <v>46884.956623469996</v>
      </c>
      <c r="G129" s="15">
        <v>9321.313941283914</v>
      </c>
      <c r="H129" s="15">
        <v>2179.3937085507246</v>
      </c>
      <c r="I129" s="15"/>
      <c r="J129" s="15"/>
      <c r="K129" s="15">
        <v>30518.799804175356</v>
      </c>
      <c r="L129" s="15">
        <v>0</v>
      </c>
      <c r="M129" s="6">
        <v>491841.25131291995</v>
      </c>
    </row>
    <row r="130" spans="1:13" ht="12.75">
      <c r="A130" s="4">
        <v>42035</v>
      </c>
      <c r="B130" s="15">
        <v>150018.92157152</v>
      </c>
      <c r="C130" s="15">
        <v>202523.60329109</v>
      </c>
      <c r="D130" s="15">
        <v>51792.422700769996</v>
      </c>
      <c r="E130" s="15">
        <v>3268.55465054</v>
      </c>
      <c r="F130" s="15">
        <v>48521.46955863001</v>
      </c>
      <c r="G130" s="15">
        <v>9321.000448685794</v>
      </c>
      <c r="H130" s="15">
        <v>2255.40441</v>
      </c>
      <c r="I130" s="15"/>
      <c r="J130" s="15"/>
      <c r="K130" s="15">
        <v>29328.398439654207</v>
      </c>
      <c r="L130" s="15">
        <v>0</v>
      </c>
      <c r="M130" s="6">
        <v>497029.77507089</v>
      </c>
    </row>
    <row r="131" spans="1:13" ht="12.75">
      <c r="A131" s="4">
        <v>42063</v>
      </c>
      <c r="B131" s="15">
        <v>159547.40838638975</v>
      </c>
      <c r="C131" s="15">
        <v>202139.19975316</v>
      </c>
      <c r="D131" s="15">
        <v>52085.831698739545</v>
      </c>
      <c r="E131" s="15">
        <v>3188.2787934996763</v>
      </c>
      <c r="F131" s="15">
        <v>49960.16542225355</v>
      </c>
      <c r="G131" s="15">
        <v>9298.814485279485</v>
      </c>
      <c r="H131" s="15">
        <v>1836.6521914483324</v>
      </c>
      <c r="I131" s="15"/>
      <c r="J131" s="15"/>
      <c r="K131" s="15">
        <v>29890.795577389672</v>
      </c>
      <c r="L131" s="15">
        <v>0</v>
      </c>
      <c r="M131" s="6">
        <v>507947.14630816</v>
      </c>
    </row>
    <row r="132" spans="1:13" ht="12.75">
      <c r="A132" s="4">
        <v>42094</v>
      </c>
      <c r="B132" s="15">
        <v>163107.76852839</v>
      </c>
      <c r="C132" s="15">
        <v>203791.99843179</v>
      </c>
      <c r="D132" s="15">
        <v>52358.39389068</v>
      </c>
      <c r="E132" s="15">
        <v>3142.1676307899997</v>
      </c>
      <c r="F132" s="15">
        <v>48496.24274812</v>
      </c>
      <c r="G132" s="15">
        <v>9305.32228604031</v>
      </c>
      <c r="H132" s="15">
        <v>1809.4733814520712</v>
      </c>
      <c r="I132" s="15"/>
      <c r="J132" s="15"/>
      <c r="K132" s="15">
        <v>30904.13550099762</v>
      </c>
      <c r="L132" s="15">
        <v>0</v>
      </c>
      <c r="M132" s="6">
        <v>512915.50239825994</v>
      </c>
    </row>
    <row r="133" spans="1:13" ht="12.75">
      <c r="A133" s="4">
        <v>42124</v>
      </c>
      <c r="B133" s="15">
        <v>162969.85496778</v>
      </c>
      <c r="C133" s="15">
        <v>198590.10802875</v>
      </c>
      <c r="D133" s="15">
        <v>53222.95934501</v>
      </c>
      <c r="E133" s="15">
        <v>2895.52249244</v>
      </c>
      <c r="F133" s="15">
        <v>50425.10581038</v>
      </c>
      <c r="G133" s="15">
        <v>9271.265055442853</v>
      </c>
      <c r="H133" s="15">
        <v>1211.6224300000001</v>
      </c>
      <c r="I133" s="15"/>
      <c r="J133" s="15"/>
      <c r="K133" s="15">
        <v>31099.66126276715</v>
      </c>
      <c r="L133" s="15">
        <v>0</v>
      </c>
      <c r="M133" s="6">
        <v>509686.09939257003</v>
      </c>
    </row>
    <row r="134" spans="1:13" ht="12.75">
      <c r="A134" s="4">
        <v>42155</v>
      </c>
      <c r="B134" s="15">
        <v>163988.81787668265</v>
      </c>
      <c r="C134" s="15">
        <v>199894.78489436</v>
      </c>
      <c r="D134" s="15">
        <v>53754.78983929486</v>
      </c>
      <c r="E134" s="15">
        <v>2819.3323624593077</v>
      </c>
      <c r="F134" s="15">
        <v>50557.85104249316</v>
      </c>
      <c r="G134" s="15">
        <v>9342.557844075081</v>
      </c>
      <c r="H134" s="15">
        <v>1203.8409765121842</v>
      </c>
      <c r="I134" s="15"/>
      <c r="J134" s="15"/>
      <c r="K134" s="15">
        <v>32066.43006378274</v>
      </c>
      <c r="L134" s="15">
        <v>0</v>
      </c>
      <c r="M134" s="6">
        <v>513628.40489966</v>
      </c>
    </row>
    <row r="135" spans="1:13" ht="12.75">
      <c r="A135" s="4">
        <v>42185</v>
      </c>
      <c r="B135" s="15">
        <v>166257.97673432</v>
      </c>
      <c r="C135" s="15">
        <v>203707.72925006</v>
      </c>
      <c r="D135" s="15">
        <v>53271.107700379995</v>
      </c>
      <c r="E135" s="15">
        <v>2875.50947286</v>
      </c>
      <c r="F135" s="15">
        <v>49349.28142</v>
      </c>
      <c r="G135" s="15">
        <v>9412.752620416226</v>
      </c>
      <c r="H135" s="15">
        <v>1222.6572372012058</v>
      </c>
      <c r="I135" s="15"/>
      <c r="J135" s="15"/>
      <c r="K135" s="15">
        <v>31936.359590422566</v>
      </c>
      <c r="L135" s="15">
        <v>0</v>
      </c>
      <c r="M135" s="6">
        <v>518033.37402566</v>
      </c>
    </row>
    <row r="136" spans="1:13" ht="12.75">
      <c r="A136" s="4">
        <v>42216</v>
      </c>
      <c r="B136" s="15">
        <v>164905.44528935998</v>
      </c>
      <c r="C136" s="15">
        <v>204952.85622274</v>
      </c>
      <c r="D136" s="15">
        <v>53058.2207935</v>
      </c>
      <c r="E136" s="15">
        <v>2927.97157302</v>
      </c>
      <c r="F136" s="15">
        <v>49777.39323572</v>
      </c>
      <c r="G136" s="15">
        <v>9456.294466712501</v>
      </c>
      <c r="H136" s="15">
        <v>1223.34816195285</v>
      </c>
      <c r="I136" s="15"/>
      <c r="J136" s="15"/>
      <c r="K136" s="15">
        <v>32429.547742494648</v>
      </c>
      <c r="L136" s="15">
        <v>0</v>
      </c>
      <c r="M136" s="6">
        <v>518731.0774855</v>
      </c>
    </row>
    <row r="137" spans="1:13" ht="12.75">
      <c r="A137" s="4">
        <v>42247</v>
      </c>
      <c r="B137" s="15">
        <v>169960.90645084</v>
      </c>
      <c r="C137" s="15">
        <v>205605.50430626</v>
      </c>
      <c r="D137" s="15">
        <v>52535.3197935</v>
      </c>
      <c r="E137" s="15">
        <v>2945.15757302</v>
      </c>
      <c r="F137" s="15">
        <v>49079.13916572</v>
      </c>
      <c r="G137" s="15">
        <v>9535.556799155514</v>
      </c>
      <c r="H137" s="15">
        <v>1221.276235830855</v>
      </c>
      <c r="I137" s="15"/>
      <c r="J137" s="15"/>
      <c r="K137" s="15">
        <v>32568.49746117363</v>
      </c>
      <c r="L137" s="15">
        <v>0</v>
      </c>
      <c r="M137" s="6">
        <v>523451.35778550006</v>
      </c>
    </row>
    <row r="138" spans="1:13" ht="12.75">
      <c r="A138" s="17">
        <v>42277</v>
      </c>
      <c r="B138" s="18">
        <v>176671.97590852</v>
      </c>
      <c r="C138" s="18">
        <v>208162.57014147</v>
      </c>
      <c r="D138" s="18">
        <v>52542.358580390006</v>
      </c>
      <c r="E138" s="18">
        <v>2954.8769904099995</v>
      </c>
      <c r="F138" s="18">
        <v>49657.708124180004</v>
      </c>
      <c r="G138" s="18">
        <v>9668.327649824501</v>
      </c>
      <c r="H138" s="18">
        <v>1229.330616</v>
      </c>
      <c r="I138" s="18"/>
      <c r="J138" s="18"/>
      <c r="K138" s="18">
        <v>32821.1006494355</v>
      </c>
      <c r="L138" s="18">
        <v>0</v>
      </c>
      <c r="M138" s="20">
        <v>533708.24866023</v>
      </c>
    </row>
    <row r="139" spans="1:13" ht="12.75">
      <c r="A139" s="17">
        <v>42308</v>
      </c>
      <c r="B139" s="18">
        <v>162221.81413852298</v>
      </c>
      <c r="C139" s="18">
        <v>205951.30929026997</v>
      </c>
      <c r="D139" s="18">
        <v>50314.911839349064</v>
      </c>
      <c r="E139" s="18">
        <v>2852.990962309457</v>
      </c>
      <c r="F139" s="18">
        <v>50909.1107834518</v>
      </c>
      <c r="G139" s="18">
        <v>9710.966525678055</v>
      </c>
      <c r="H139" s="18">
        <v>1097.3480831678164</v>
      </c>
      <c r="I139" s="18"/>
      <c r="J139" s="18"/>
      <c r="K139" s="18">
        <v>31250.049316950804</v>
      </c>
      <c r="L139" s="18">
        <v>0</v>
      </c>
      <c r="M139" s="20">
        <v>514308.50093969994</v>
      </c>
    </row>
    <row r="140" spans="1:13" ht="12.75">
      <c r="A140" s="4">
        <v>42338</v>
      </c>
      <c r="B140" s="15">
        <v>167822.90025967</v>
      </c>
      <c r="C140" s="15">
        <v>206565.49436443</v>
      </c>
      <c r="D140" s="15">
        <v>51570.01454465</v>
      </c>
      <c r="E140" s="15">
        <v>2798.66607604</v>
      </c>
      <c r="F140" s="15">
        <v>50234.06352139</v>
      </c>
      <c r="G140" s="15">
        <v>10651.212881727784</v>
      </c>
      <c r="H140" s="15">
        <v>1112.4646599999999</v>
      </c>
      <c r="I140" s="15"/>
      <c r="J140" s="15"/>
      <c r="K140" s="15">
        <v>32698.060351142212</v>
      </c>
      <c r="L140" s="15">
        <v>0</v>
      </c>
      <c r="M140" s="6">
        <v>523452.87665904994</v>
      </c>
    </row>
    <row r="141" spans="1:13" ht="12.75">
      <c r="A141" s="4">
        <v>42369</v>
      </c>
      <c r="B141" s="15">
        <v>171499.75240862</v>
      </c>
      <c r="C141" s="15">
        <v>206759.54772238003</v>
      </c>
      <c r="D141" s="15">
        <v>52133.37109535</v>
      </c>
      <c r="E141" s="15">
        <v>2507.0589192699995</v>
      </c>
      <c r="F141" s="15">
        <v>47077.33483847001</v>
      </c>
      <c r="G141" s="15">
        <v>10706.503164428721</v>
      </c>
      <c r="H141" s="15">
        <v>1684.5120302199955</v>
      </c>
      <c r="I141" s="15"/>
      <c r="J141" s="15"/>
      <c r="K141" s="15">
        <v>31327.397913211276</v>
      </c>
      <c r="L141" s="15">
        <v>0</v>
      </c>
      <c r="M141" s="6">
        <v>523695.47809195</v>
      </c>
    </row>
    <row r="142" spans="1:13" ht="12.75">
      <c r="A142" s="4">
        <v>42400</v>
      </c>
      <c r="B142" s="15">
        <v>177448.04717143203</v>
      </c>
      <c r="C142" s="15">
        <v>193698.56313721996</v>
      </c>
      <c r="D142" s="15">
        <v>51624.21601344331</v>
      </c>
      <c r="E142" s="15">
        <v>2010.5413765850233</v>
      </c>
      <c r="F142" s="15">
        <v>46564.63536118866</v>
      </c>
      <c r="G142" s="15">
        <v>10793.089688413782</v>
      </c>
      <c r="H142" s="15">
        <v>1154.0678096918327</v>
      </c>
      <c r="I142" s="15"/>
      <c r="J142" s="15"/>
      <c r="K142" s="15">
        <v>31616.761329665344</v>
      </c>
      <c r="L142" s="15">
        <v>0</v>
      </c>
      <c r="M142" s="6">
        <v>514909.9218876399</v>
      </c>
    </row>
    <row r="143" spans="1:13" ht="12.75">
      <c r="A143" s="4">
        <v>42429</v>
      </c>
      <c r="B143" s="15">
        <v>206242.53597214</v>
      </c>
      <c r="C143" s="15">
        <v>186548.12135157993</v>
      </c>
      <c r="D143" s="15">
        <v>51980.7718702</v>
      </c>
      <c r="E143" s="15">
        <v>1936.95522846</v>
      </c>
      <c r="F143" s="15">
        <v>48551.84979972</v>
      </c>
      <c r="G143" s="15">
        <v>10813.655808619553</v>
      </c>
      <c r="H143" s="15">
        <v>1149.0778042032696</v>
      </c>
      <c r="I143" s="15"/>
      <c r="J143" s="15"/>
      <c r="K143" s="15">
        <v>31950.45858819718</v>
      </c>
      <c r="L143" s="15">
        <v>0</v>
      </c>
      <c r="M143" s="6">
        <v>539173.42642312</v>
      </c>
    </row>
    <row r="144" spans="1:13" ht="12.75">
      <c r="A144" s="4">
        <v>42460</v>
      </c>
      <c r="B144" s="15">
        <v>212456.83535718</v>
      </c>
      <c r="C144" s="15">
        <v>190163.94026918</v>
      </c>
      <c r="D144" s="15">
        <v>51059.915081340005</v>
      </c>
      <c r="E144" s="15">
        <v>1936.67648814</v>
      </c>
      <c r="F144" s="15">
        <v>48707.62799682</v>
      </c>
      <c r="G144" s="15">
        <v>11010.324652743773</v>
      </c>
      <c r="H144" s="15">
        <v>1030.86422</v>
      </c>
      <c r="I144" s="15"/>
      <c r="J144" s="15"/>
      <c r="K144" s="15">
        <v>31762.45184569623</v>
      </c>
      <c r="L144" s="15">
        <v>0</v>
      </c>
      <c r="M144" s="6">
        <v>548128.6359111</v>
      </c>
    </row>
    <row r="145" spans="1:13" ht="12.75">
      <c r="A145" s="4">
        <v>42490</v>
      </c>
      <c r="B145" s="15">
        <v>215335.11479363978</v>
      </c>
      <c r="C145" s="15">
        <v>188260.41595026993</v>
      </c>
      <c r="D145" s="15">
        <v>50643.03454600182</v>
      </c>
      <c r="E145" s="15">
        <v>1789.365736610794</v>
      </c>
      <c r="F145" s="15">
        <v>50601.49365613732</v>
      </c>
      <c r="G145" s="15">
        <v>11196.414425153083</v>
      </c>
      <c r="H145" s="15">
        <v>985.1551516770058</v>
      </c>
      <c r="I145" s="15"/>
      <c r="J145" s="15"/>
      <c r="K145" s="15">
        <v>31762.36874248022</v>
      </c>
      <c r="L145" s="15">
        <v>0</v>
      </c>
      <c r="M145" s="6">
        <v>550573.36300197</v>
      </c>
    </row>
    <row r="146" spans="1:13" ht="12.75">
      <c r="A146" s="4">
        <v>42521</v>
      </c>
      <c r="B146" s="15">
        <v>218985.0365871</v>
      </c>
      <c r="C146" s="15">
        <v>192537.52318005002</v>
      </c>
      <c r="D146" s="15">
        <v>50373.063634599996</v>
      </c>
      <c r="E146" s="15">
        <v>1797.90191875</v>
      </c>
      <c r="F146" s="15">
        <v>51614.605150749994</v>
      </c>
      <c r="G146" s="15">
        <v>11342.260421886569</v>
      </c>
      <c r="H146" s="15">
        <v>1022.43678</v>
      </c>
      <c r="I146" s="15"/>
      <c r="J146" s="15"/>
      <c r="K146" s="15">
        <v>32673.28436916343</v>
      </c>
      <c r="L146" s="15">
        <v>0</v>
      </c>
      <c r="M146" s="6">
        <v>560346.1120423</v>
      </c>
    </row>
    <row r="147" spans="1:13" ht="12.75">
      <c r="A147" s="4">
        <v>42551</v>
      </c>
      <c r="B147" s="15">
        <v>218947.30579148998</v>
      </c>
      <c r="C147" s="15">
        <v>196493.71237286</v>
      </c>
      <c r="D147" s="15">
        <v>50312.747377169995</v>
      </c>
      <c r="E147" s="15">
        <v>1829.9762461999999</v>
      </c>
      <c r="F147" s="15">
        <v>51269.33956837</v>
      </c>
      <c r="G147" s="15">
        <v>11478.77423653399</v>
      </c>
      <c r="H147" s="15">
        <v>1010.3234966160096</v>
      </c>
      <c r="I147" s="15"/>
      <c r="J147" s="15"/>
      <c r="K147" s="15">
        <v>33434.04390687001</v>
      </c>
      <c r="L147" s="15">
        <v>0</v>
      </c>
      <c r="M147" s="6">
        <v>564776.2229961099</v>
      </c>
    </row>
    <row r="148" spans="1:13" ht="12.75">
      <c r="A148" s="4">
        <v>42582</v>
      </c>
      <c r="B148" s="15">
        <v>217329.13448984062</v>
      </c>
      <c r="C148" s="15">
        <v>192821.51585010998</v>
      </c>
      <c r="D148" s="15">
        <v>49209.93267048107</v>
      </c>
      <c r="E148" s="15">
        <v>1765.8949220769562</v>
      </c>
      <c r="F148" s="15">
        <v>52355.978195088406</v>
      </c>
      <c r="G148" s="15">
        <v>11590.11766991781</v>
      </c>
      <c r="H148" s="15">
        <v>1024.0632304737615</v>
      </c>
      <c r="I148" s="15"/>
      <c r="J148" s="15"/>
      <c r="K148" s="15">
        <v>33345.15372978136</v>
      </c>
      <c r="L148" s="15">
        <v>0</v>
      </c>
      <c r="M148" s="6">
        <v>559441.79075777</v>
      </c>
    </row>
    <row r="149" spans="1:13" ht="12.75">
      <c r="A149" s="4">
        <v>42613</v>
      </c>
      <c r="B149" s="15">
        <v>221774.06452587998</v>
      </c>
      <c r="C149" s="15">
        <v>196444.31144621994</v>
      </c>
      <c r="D149" s="15">
        <v>49950.50828456</v>
      </c>
      <c r="E149" s="15">
        <v>1826.74888386</v>
      </c>
      <c r="F149" s="15">
        <v>53894.79803362</v>
      </c>
      <c r="G149" s="15">
        <v>11653.954710774702</v>
      </c>
      <c r="H149" s="15">
        <v>1051.1190822626716</v>
      </c>
      <c r="I149" s="15"/>
      <c r="J149" s="15"/>
      <c r="K149" s="15">
        <v>34209.61139882263</v>
      </c>
      <c r="L149" s="15">
        <v>0</v>
      </c>
      <c r="M149" s="6">
        <v>570805.1163659999</v>
      </c>
    </row>
    <row r="150" spans="1:13" ht="12.75">
      <c r="A150" s="4">
        <v>42643</v>
      </c>
      <c r="B150" s="15">
        <v>223295.44426887998</v>
      </c>
      <c r="C150" s="15">
        <v>200566.40042196997</v>
      </c>
      <c r="D150" s="15">
        <v>50662.74002756001</v>
      </c>
      <c r="E150" s="15">
        <v>1851.5951356100002</v>
      </c>
      <c r="F150" s="15">
        <v>54850.22153937</v>
      </c>
      <c r="G150" s="15">
        <v>11763.15053635829</v>
      </c>
      <c r="H150" s="15">
        <v>1099.1138584484206</v>
      </c>
      <c r="I150" s="15"/>
      <c r="J150" s="15"/>
      <c r="K150" s="15">
        <v>35097.6910528033</v>
      </c>
      <c r="L150" s="15">
        <v>0</v>
      </c>
      <c r="M150" s="6">
        <v>579186.3568409999</v>
      </c>
    </row>
    <row r="151" spans="1:13" ht="12.75">
      <c r="A151" s="4">
        <v>42674</v>
      </c>
      <c r="B151" s="15">
        <v>226747.26977892002</v>
      </c>
      <c r="C151" s="15">
        <v>198119.38941873</v>
      </c>
      <c r="D151" s="15">
        <v>50997.434303639995</v>
      </c>
      <c r="E151" s="15">
        <v>1908.1454300900002</v>
      </c>
      <c r="F151" s="15">
        <v>55193.896320529995</v>
      </c>
      <c r="G151" s="15">
        <v>11521.097843406666</v>
      </c>
      <c r="H151" s="15">
        <v>1097.4943087108122</v>
      </c>
      <c r="I151" s="15"/>
      <c r="J151" s="15"/>
      <c r="K151" s="15">
        <v>34862.991424972526</v>
      </c>
      <c r="L151" s="15">
        <v>0</v>
      </c>
      <c r="M151" s="6">
        <v>580447.7188290001</v>
      </c>
    </row>
    <row r="152" spans="1:13" ht="12.75">
      <c r="A152" s="4">
        <v>42704</v>
      </c>
      <c r="B152" s="18">
        <v>238811.96602679</v>
      </c>
      <c r="C152" s="18">
        <v>188138.35581757</v>
      </c>
      <c r="D152" s="18">
        <v>51761.50361516</v>
      </c>
      <c r="E152" s="18">
        <v>1982.78338521</v>
      </c>
      <c r="F152" s="18">
        <v>55734.81170796</v>
      </c>
      <c r="G152" s="18">
        <v>11702.146556612208</v>
      </c>
      <c r="H152" s="18">
        <v>974.665482593351</v>
      </c>
      <c r="I152" s="18"/>
      <c r="J152" s="18"/>
      <c r="K152" s="18">
        <v>35358.170850224444</v>
      </c>
      <c r="L152" s="18">
        <v>0</v>
      </c>
      <c r="M152" s="6">
        <v>584464.40344212</v>
      </c>
    </row>
    <row r="153" spans="1:13" ht="12.75">
      <c r="A153" s="4">
        <v>42735</v>
      </c>
      <c r="B153" s="18">
        <v>235521.31917608494</v>
      </c>
      <c r="C153" s="18">
        <v>192555.75253178</v>
      </c>
      <c r="D153" s="18">
        <v>59037.09740751877</v>
      </c>
      <c r="E153" s="18">
        <v>2039.0751271159443</v>
      </c>
      <c r="F153" s="18">
        <v>50187.10706150813</v>
      </c>
      <c r="G153" s="18">
        <v>11796.728935320743</v>
      </c>
      <c r="H153" s="18">
        <v>1027.8231759315859</v>
      </c>
      <c r="I153" s="18"/>
      <c r="J153" s="18"/>
      <c r="K153" s="18">
        <v>35769.97752377991</v>
      </c>
      <c r="L153" s="18">
        <v>0</v>
      </c>
      <c r="M153" s="6">
        <v>587934.8809390401</v>
      </c>
    </row>
    <row r="154" spans="1:13" ht="12.75">
      <c r="A154" s="4">
        <v>42766</v>
      </c>
      <c r="B154" s="18">
        <v>239925.41153084</v>
      </c>
      <c r="C154" s="18">
        <v>193783.49013032002</v>
      </c>
      <c r="D154" s="18">
        <v>59276.49747596</v>
      </c>
      <c r="E154" s="18">
        <v>2014.7622000100002</v>
      </c>
      <c r="F154" s="18">
        <v>49109.958152759995</v>
      </c>
      <c r="G154" s="18">
        <v>12235.002168101244</v>
      </c>
      <c r="H154" s="18">
        <v>1009.1402657413719</v>
      </c>
      <c r="I154" s="18"/>
      <c r="J154" s="18"/>
      <c r="K154" s="18">
        <v>35255.67854398738</v>
      </c>
      <c r="L154" s="18">
        <v>0</v>
      </c>
      <c r="M154" s="6">
        <v>592609.94046772</v>
      </c>
    </row>
    <row r="155" spans="1:13" ht="12.75">
      <c r="A155" s="4">
        <v>42794</v>
      </c>
      <c r="B155" s="18">
        <v>251433.36359112</v>
      </c>
      <c r="C155" s="18">
        <v>195069.61385456</v>
      </c>
      <c r="D155" s="18">
        <v>59277.901112080006</v>
      </c>
      <c r="E155" s="18">
        <v>2028.06368398</v>
      </c>
      <c r="F155" s="18">
        <v>48794.561775480004</v>
      </c>
      <c r="G155" s="18">
        <v>12545.530379847567</v>
      </c>
      <c r="H155" s="18">
        <v>1032.20722836</v>
      </c>
      <c r="I155" s="18"/>
      <c r="J155" s="18"/>
      <c r="K155" s="18">
        <v>35710.65288713243</v>
      </c>
      <c r="L155" s="18">
        <v>0</v>
      </c>
      <c r="M155" s="6">
        <v>605891.8945125602</v>
      </c>
    </row>
    <row r="156" spans="1:13" ht="12.75">
      <c r="A156" s="4">
        <v>42825</v>
      </c>
      <c r="B156" s="18">
        <v>245919.20985242003</v>
      </c>
      <c r="C156" s="18">
        <v>204960.12003276002</v>
      </c>
      <c r="D156" s="18">
        <v>60072.34605308</v>
      </c>
      <c r="E156" s="18">
        <v>2086.03054873</v>
      </c>
      <c r="F156" s="18">
        <v>48741.26489398</v>
      </c>
      <c r="G156" s="18">
        <v>12845.46755032192</v>
      </c>
      <c r="H156" s="18">
        <v>1042.0328770210133</v>
      </c>
      <c r="I156" s="18"/>
      <c r="J156" s="18"/>
      <c r="K156" s="18">
        <v>36000.63159124707</v>
      </c>
      <c r="L156" s="18">
        <v>0</v>
      </c>
      <c r="M156" s="6">
        <v>611667.10339956</v>
      </c>
    </row>
    <row r="157" spans="1:13" ht="12.75">
      <c r="A157" s="4">
        <v>42855</v>
      </c>
      <c r="B157" s="18">
        <v>243786.86675148463</v>
      </c>
      <c r="C157" s="18">
        <v>210151.74459570998</v>
      </c>
      <c r="D157" s="18">
        <v>60514.542734111186</v>
      </c>
      <c r="E157" s="18">
        <v>2026.738339964473</v>
      </c>
      <c r="F157" s="18">
        <v>47997.73350283911</v>
      </c>
      <c r="G157" s="18">
        <v>13136.035088730934</v>
      </c>
      <c r="H157" s="18">
        <v>1059.588029914505</v>
      </c>
      <c r="I157" s="18"/>
      <c r="J157" s="18"/>
      <c r="K157" s="18">
        <v>35790.64406972513</v>
      </c>
      <c r="L157" s="18">
        <v>0</v>
      </c>
      <c r="M157" s="6">
        <v>614463.8931124802</v>
      </c>
    </row>
    <row r="158" spans="1:13" ht="12.75">
      <c r="A158" s="4">
        <v>42886</v>
      </c>
      <c r="B158" s="18">
        <v>244262.57984325</v>
      </c>
      <c r="C158" s="18">
        <v>209521.89926593</v>
      </c>
      <c r="D158" s="18">
        <v>62635.356443079996</v>
      </c>
      <c r="E158" s="18">
        <v>2102.9154512299997</v>
      </c>
      <c r="F158" s="18">
        <v>49623.77953748</v>
      </c>
      <c r="G158" s="18">
        <v>13543.49717811455</v>
      </c>
      <c r="H158" s="18">
        <v>1081.0356738599999</v>
      </c>
      <c r="I158" s="18"/>
      <c r="J158" s="18"/>
      <c r="K158" s="18">
        <v>35267.69673661544</v>
      </c>
      <c r="L158" s="18">
        <v>0</v>
      </c>
      <c r="M158" s="6">
        <v>618038.76012956</v>
      </c>
    </row>
    <row r="159" spans="1:13" ht="12.75">
      <c r="A159" s="4">
        <v>42916</v>
      </c>
      <c r="B159" s="18">
        <v>247288.02424032002</v>
      </c>
      <c r="C159" s="18">
        <v>211738.16527344</v>
      </c>
      <c r="D159" s="18">
        <v>59568.870658559994</v>
      </c>
      <c r="E159" s="18">
        <v>2065.9072693599996</v>
      </c>
      <c r="F159" s="18">
        <v>50205.32404808</v>
      </c>
      <c r="G159" s="18">
        <v>13830.868881617704</v>
      </c>
      <c r="H159" s="18">
        <v>1139.5334739711896</v>
      </c>
      <c r="I159" s="18"/>
      <c r="J159" s="18"/>
      <c r="K159" s="18">
        <v>35583.6363605711</v>
      </c>
      <c r="L159" s="18">
        <v>0</v>
      </c>
      <c r="M159" s="6">
        <v>621420.33020592</v>
      </c>
    </row>
    <row r="160" spans="1:13" ht="12.75">
      <c r="A160" s="4">
        <v>42947</v>
      </c>
      <c r="B160" s="18">
        <v>240568.85192456003</v>
      </c>
      <c r="C160" s="18">
        <v>209126.98263432</v>
      </c>
      <c r="D160" s="18">
        <v>59634.69502127999</v>
      </c>
      <c r="E160" s="18">
        <v>1999.3691366799999</v>
      </c>
      <c r="F160" s="18">
        <v>51496.90991004</v>
      </c>
      <c r="G160" s="18">
        <v>14062.797891986864</v>
      </c>
      <c r="H160" s="18">
        <v>1166.9800962887668</v>
      </c>
      <c r="I160" s="18"/>
      <c r="J160" s="18"/>
      <c r="K160" s="18">
        <v>38047.56478180437</v>
      </c>
      <c r="L160" s="18">
        <v>0</v>
      </c>
      <c r="M160" s="6">
        <v>616104.15139696</v>
      </c>
    </row>
    <row r="161" spans="1:13" ht="12.75">
      <c r="A161" s="4">
        <v>42978</v>
      </c>
      <c r="B161" s="18">
        <v>242343.12109643998</v>
      </c>
      <c r="C161" s="18">
        <v>208552.33487268</v>
      </c>
      <c r="D161" s="18">
        <v>59902.138356719995</v>
      </c>
      <c r="E161" s="18">
        <v>2150.4899688200003</v>
      </c>
      <c r="F161" s="18">
        <v>52102.02503154</v>
      </c>
      <c r="G161" s="18">
        <v>14417.108297648509</v>
      </c>
      <c r="H161" s="18">
        <v>1149.0434970011502</v>
      </c>
      <c r="I161" s="18"/>
      <c r="J161" s="18"/>
      <c r="K161" s="18">
        <v>38029.46262819034</v>
      </c>
      <c r="L161" s="18">
        <v>0</v>
      </c>
      <c r="M161" s="6">
        <v>618645.7237490399</v>
      </c>
    </row>
    <row r="162" spans="1:13" ht="12.75">
      <c r="A162" s="4">
        <v>43008</v>
      </c>
      <c r="B162" s="18">
        <v>244826.85086898477</v>
      </c>
      <c r="C162" s="18">
        <v>205101.94952131997</v>
      </c>
      <c r="D162" s="18">
        <v>59847.95251854397</v>
      </c>
      <c r="E162" s="18">
        <v>2223.828065319617</v>
      </c>
      <c r="F162" s="18">
        <v>54623.28785450921</v>
      </c>
      <c r="G162" s="18">
        <v>14595.854640805486</v>
      </c>
      <c r="H162" s="18">
        <v>1150.3829568659178</v>
      </c>
      <c r="I162" s="18"/>
      <c r="J162" s="18"/>
      <c r="K162" s="18">
        <v>36689.02862925102</v>
      </c>
      <c r="L162" s="18">
        <v>0</v>
      </c>
      <c r="M162" s="6">
        <v>619059.1350556001</v>
      </c>
    </row>
    <row r="163" spans="1:13" ht="12.75">
      <c r="A163" s="4">
        <v>43039</v>
      </c>
      <c r="B163" s="18">
        <v>243676.47741710005</v>
      </c>
      <c r="C163" s="18">
        <v>201911.3558034</v>
      </c>
      <c r="D163" s="18">
        <v>59595.2881186</v>
      </c>
      <c r="E163" s="18">
        <v>2225.1938141</v>
      </c>
      <c r="F163" s="18">
        <v>54123.7602153</v>
      </c>
      <c r="G163" s="18">
        <v>15204.625574051131</v>
      </c>
      <c r="H163" s="18">
        <v>1141.4149962000001</v>
      </c>
      <c r="I163" s="18"/>
      <c r="J163" s="18"/>
      <c r="K163" s="18">
        <v>36974.68640644887</v>
      </c>
      <c r="L163" s="18">
        <v>0</v>
      </c>
      <c r="M163" s="6">
        <v>614852.8023452001</v>
      </c>
    </row>
    <row r="164" spans="1:13" ht="12.75">
      <c r="A164" s="4">
        <v>43069</v>
      </c>
      <c r="B164" s="18">
        <v>249891.82665669997</v>
      </c>
      <c r="C164" s="18">
        <v>200024.07749604995</v>
      </c>
      <c r="D164" s="18">
        <v>60088.7947603</v>
      </c>
      <c r="E164" s="18">
        <v>2283.83995055</v>
      </c>
      <c r="F164" s="18">
        <v>55850.376228149995</v>
      </c>
      <c r="G164" s="18">
        <v>15625.283550696613</v>
      </c>
      <c r="H164" s="18">
        <v>1139.8387094180412</v>
      </c>
      <c r="I164" s="18"/>
      <c r="J164" s="18"/>
      <c r="K164" s="18">
        <v>37787.247552735345</v>
      </c>
      <c r="L164" s="18">
        <v>0</v>
      </c>
      <c r="M164" s="6">
        <v>622691.2849046</v>
      </c>
    </row>
    <row r="165" spans="1:13" ht="12.75">
      <c r="A165" s="4">
        <v>43100</v>
      </c>
      <c r="B165" s="18">
        <v>243897.43687597604</v>
      </c>
      <c r="C165" s="18">
        <v>202714.47273635</v>
      </c>
      <c r="D165" s="18">
        <v>59802.220194163245</v>
      </c>
      <c r="E165" s="18">
        <v>2330.040938641262</v>
      </c>
      <c r="F165" s="18">
        <v>57112.46514731644</v>
      </c>
      <c r="G165" s="18">
        <v>15949.19901064667</v>
      </c>
      <c r="H165" s="18">
        <v>1129.1824290303523</v>
      </c>
      <c r="I165" s="18"/>
      <c r="J165" s="18"/>
      <c r="K165" s="18">
        <v>38168.04562423599</v>
      </c>
      <c r="L165" s="18">
        <v>0</v>
      </c>
      <c r="M165" s="6">
        <v>621103.0629563599</v>
      </c>
    </row>
    <row r="166" spans="1:13" ht="12.75">
      <c r="A166" s="4">
        <v>43131</v>
      </c>
      <c r="B166" s="18">
        <v>248005.29560184001</v>
      </c>
      <c r="C166" s="18">
        <v>199571.81018721</v>
      </c>
      <c r="D166" s="18">
        <v>61024.63481402</v>
      </c>
      <c r="E166" s="18">
        <v>2404.57209337</v>
      </c>
      <c r="F166" s="18">
        <v>58754.54589600999</v>
      </c>
      <c r="G166" s="18">
        <v>16261.296378786265</v>
      </c>
      <c r="H166" s="18">
        <v>1073.0040203931044</v>
      </c>
      <c r="I166" s="18"/>
      <c r="J166" s="18"/>
      <c r="K166" s="18">
        <v>38697.07716201063</v>
      </c>
      <c r="L166" s="18">
        <v>0</v>
      </c>
      <c r="M166" s="6">
        <v>625792.23615364</v>
      </c>
    </row>
    <row r="167" spans="1:13" ht="12.75">
      <c r="A167" s="4">
        <v>43159</v>
      </c>
      <c r="B167" s="18">
        <v>255456.5094164</v>
      </c>
      <c r="C167" s="18">
        <v>200465.47326404002</v>
      </c>
      <c r="D167" s="18">
        <v>61645.38837372</v>
      </c>
      <c r="E167" s="18">
        <v>2407.1347078199997</v>
      </c>
      <c r="F167" s="18">
        <v>58191.61949278</v>
      </c>
      <c r="G167" s="18">
        <v>16576.37606282657</v>
      </c>
      <c r="H167" s="18">
        <v>1077.87548515209</v>
      </c>
      <c r="I167" s="18"/>
      <c r="J167" s="18"/>
      <c r="K167" s="18">
        <v>40133.85972630134</v>
      </c>
      <c r="L167" s="18">
        <v>0</v>
      </c>
      <c r="M167" s="6">
        <v>635954.2365290402</v>
      </c>
    </row>
    <row r="168" spans="1:13" ht="12.75">
      <c r="A168" s="4">
        <v>43190</v>
      </c>
      <c r="B168" s="18">
        <v>255780.12678886176</v>
      </c>
      <c r="C168" s="18">
        <v>202816.41997897002</v>
      </c>
      <c r="D168" s="18">
        <v>62342.386078205294</v>
      </c>
      <c r="E168" s="18">
        <v>2409.864374167916</v>
      </c>
      <c r="F168" s="18">
        <v>57844.39141018233</v>
      </c>
      <c r="G168" s="18">
        <v>16834.239035931507</v>
      </c>
      <c r="H168" s="18">
        <v>1063.7887723321303</v>
      </c>
      <c r="I168" s="18"/>
      <c r="J168" s="18"/>
      <c r="K168" s="18">
        <v>40326.04861238905</v>
      </c>
      <c r="L168" s="18">
        <v>0</v>
      </c>
      <c r="M168" s="6">
        <v>639417.26505104</v>
      </c>
    </row>
    <row r="169" spans="1:13" ht="12.75">
      <c r="A169" s="4">
        <v>43220</v>
      </c>
      <c r="B169" s="18">
        <v>250441.64181990005</v>
      </c>
      <c r="C169" s="18">
        <v>197686.67243414998</v>
      </c>
      <c r="D169" s="18">
        <v>61695.126282699995</v>
      </c>
      <c r="E169" s="18">
        <v>2313.7036249499997</v>
      </c>
      <c r="F169" s="18">
        <v>58109.549748800004</v>
      </c>
      <c r="G169" s="18">
        <v>17031.556042073214</v>
      </c>
      <c r="H169" s="18">
        <v>1056.7630421122071</v>
      </c>
      <c r="I169" s="18"/>
      <c r="J169" s="18"/>
      <c r="K169" s="18">
        <v>39921.53892671458</v>
      </c>
      <c r="L169" s="18">
        <v>0</v>
      </c>
      <c r="M169" s="6">
        <v>628256.5519214</v>
      </c>
    </row>
    <row r="170" spans="1:13" ht="12.75">
      <c r="A170" s="4">
        <v>43251</v>
      </c>
      <c r="B170" s="18">
        <v>257865.88330556</v>
      </c>
      <c r="C170" s="18">
        <v>196697.32952751</v>
      </c>
      <c r="D170" s="18">
        <v>61831.82682638</v>
      </c>
      <c r="E170" s="18">
        <v>2305.0456185300004</v>
      </c>
      <c r="F170" s="18">
        <v>58635.16371418</v>
      </c>
      <c r="G170" s="18">
        <v>17331.527000069666</v>
      </c>
      <c r="H170" s="18">
        <v>1126.472909358201</v>
      </c>
      <c r="I170" s="18"/>
      <c r="J170" s="18"/>
      <c r="K170" s="18">
        <v>39913.689277572135</v>
      </c>
      <c r="L170" s="18">
        <v>0</v>
      </c>
      <c r="M170" s="6">
        <v>635706.9381791599</v>
      </c>
    </row>
    <row r="171" spans="1:13" ht="12.75">
      <c r="A171" s="4">
        <v>43281</v>
      </c>
      <c r="B171" s="28">
        <v>263151.11280635564</v>
      </c>
      <c r="C171" s="28">
        <v>192140.14070653002</v>
      </c>
      <c r="D171" s="28">
        <v>62407.66391998475</v>
      </c>
      <c r="E171" s="28">
        <v>2207.0522821280824</v>
      </c>
      <c r="F171" s="28">
        <v>57033.37219850145</v>
      </c>
      <c r="G171" s="28">
        <v>18020.694466090445</v>
      </c>
      <c r="H171" s="28">
        <v>1141.4569789846732</v>
      </c>
      <c r="I171" s="28"/>
      <c r="J171" s="28"/>
      <c r="K171" s="28">
        <v>40481.86864038494</v>
      </c>
      <c r="L171" s="28">
        <v>0</v>
      </c>
      <c r="M171" s="29">
        <v>636583.36199896</v>
      </c>
    </row>
    <row r="172" spans="1:13" ht="12.75">
      <c r="A172" s="4">
        <v>43312</v>
      </c>
      <c r="B172" s="28">
        <v>260468.93976824</v>
      </c>
      <c r="C172" s="28">
        <v>190630.08206028998</v>
      </c>
      <c r="D172" s="28">
        <v>62789.66610821999</v>
      </c>
      <c r="E172" s="28">
        <v>2162.38608207</v>
      </c>
      <c r="F172" s="28">
        <v>58871.27685109</v>
      </c>
      <c r="G172" s="28">
        <v>18420.340011808184</v>
      </c>
      <c r="H172" s="28">
        <v>1157.239744225928</v>
      </c>
      <c r="I172" s="28"/>
      <c r="J172" s="28"/>
      <c r="K172" s="28">
        <v>40150.40551209589</v>
      </c>
      <c r="L172" s="28">
        <v>0</v>
      </c>
      <c r="M172" s="29">
        <v>634650.3361380401</v>
      </c>
    </row>
    <row r="173" spans="1:13" ht="12.75">
      <c r="A173" s="4">
        <v>43343</v>
      </c>
      <c r="B173" s="28">
        <v>261229.86751215998</v>
      </c>
      <c r="C173" s="28">
        <v>187864.76605873</v>
      </c>
      <c r="D173" s="28">
        <v>63448.855209539994</v>
      </c>
      <c r="E173" s="28">
        <v>2203.23498649</v>
      </c>
      <c r="F173" s="28">
        <v>59306.28886845</v>
      </c>
      <c r="G173" s="28">
        <v>18746.795434899403</v>
      </c>
      <c r="H173" s="28">
        <v>1177.2991267355462</v>
      </c>
      <c r="I173" s="28"/>
      <c r="J173" s="28"/>
      <c r="K173" s="28">
        <v>41031.71453327506</v>
      </c>
      <c r="L173" s="28">
        <v>0</v>
      </c>
      <c r="M173" s="29">
        <v>635008.82173028</v>
      </c>
    </row>
    <row r="174" spans="1:13" ht="12.75">
      <c r="A174" s="4">
        <v>43373</v>
      </c>
      <c r="B174" s="28">
        <v>262031.4995646443</v>
      </c>
      <c r="C174" s="28">
        <v>189958.72884862998</v>
      </c>
      <c r="D174" s="28">
        <v>64275.817293711734</v>
      </c>
      <c r="E174" s="28">
        <v>2134.66762263963</v>
      </c>
      <c r="F174" s="28">
        <v>58837.41995255778</v>
      </c>
      <c r="G174" s="28">
        <v>19061.935797531984</v>
      </c>
      <c r="H174" s="28">
        <v>1187.1152200483955</v>
      </c>
      <c r="I174" s="28"/>
      <c r="J174" s="28"/>
      <c r="K174" s="28">
        <v>41887.238473516176</v>
      </c>
      <c r="L174" s="28">
        <v>0</v>
      </c>
      <c r="M174" s="29">
        <v>639374.42277328</v>
      </c>
    </row>
    <row r="175" spans="1:13" ht="12.75">
      <c r="A175" s="4">
        <v>43404</v>
      </c>
      <c r="B175" s="28">
        <v>262889.56509712007</v>
      </c>
      <c r="C175" s="28">
        <v>192266.83157736002</v>
      </c>
      <c r="D175" s="28">
        <v>63094.096015359995</v>
      </c>
      <c r="E175" s="28">
        <v>2105.9318493600003</v>
      </c>
      <c r="F175" s="28">
        <v>58424.78379672</v>
      </c>
      <c r="G175" s="28">
        <v>19270.758114378714</v>
      </c>
      <c r="H175" s="28">
        <v>1184.0832586533372</v>
      </c>
      <c r="I175" s="28"/>
      <c r="J175" s="28"/>
      <c r="K175" s="28">
        <v>46393.28233696795</v>
      </c>
      <c r="L175" s="28">
        <v>0</v>
      </c>
      <c r="M175" s="29">
        <v>645629.33204592</v>
      </c>
    </row>
    <row r="176" spans="1:13" ht="12.75">
      <c r="A176" s="4">
        <v>43434</v>
      </c>
      <c r="B176" s="28">
        <v>263576.05564235</v>
      </c>
      <c r="C176" s="28">
        <v>192196.30609329997</v>
      </c>
      <c r="D176" s="28">
        <v>63049.926168800004</v>
      </c>
      <c r="E176" s="28">
        <v>2168.5299240500003</v>
      </c>
      <c r="F176" s="28">
        <v>58220.94162785001</v>
      </c>
      <c r="G176" s="28">
        <v>19706.546804748235</v>
      </c>
      <c r="H176" s="28">
        <v>1235.5696472917364</v>
      </c>
      <c r="I176" s="28"/>
      <c r="J176" s="28"/>
      <c r="K176" s="28">
        <v>46074.24815821002</v>
      </c>
      <c r="L176" s="28">
        <v>0</v>
      </c>
      <c r="M176" s="29">
        <v>646228.1240666001</v>
      </c>
    </row>
    <row r="177" spans="1:13" ht="12.75">
      <c r="A177" s="4">
        <v>43465</v>
      </c>
      <c r="B177" s="28">
        <v>264075.29100096</v>
      </c>
      <c r="C177" s="28">
        <v>191459.01230496</v>
      </c>
      <c r="D177" s="28">
        <v>65090.52623424</v>
      </c>
      <c r="E177" s="28">
        <v>2258.78171392</v>
      </c>
      <c r="F177" s="28">
        <v>55373.31578592</v>
      </c>
      <c r="G177" s="28">
        <v>20021.063171791957</v>
      </c>
      <c r="H177" s="28">
        <v>1292.4112644496745</v>
      </c>
      <c r="I177" s="28"/>
      <c r="J177" s="28"/>
      <c r="K177" s="28">
        <v>47324.51564999837</v>
      </c>
      <c r="L177" s="28">
        <v>0</v>
      </c>
      <c r="M177" s="29">
        <v>646894.9171262399</v>
      </c>
    </row>
    <row r="178" spans="1:13" s="30" customFormat="1" ht="12.75">
      <c r="A178" s="4">
        <v>43496</v>
      </c>
      <c r="B178" s="28">
        <v>282727.23577853997</v>
      </c>
      <c r="C178" s="28">
        <v>181551.22246278</v>
      </c>
      <c r="D178" s="28">
        <v>65103.928951789996</v>
      </c>
      <c r="E178" s="28">
        <v>2278.25144807</v>
      </c>
      <c r="F178" s="28">
        <v>54469.63905844</v>
      </c>
      <c r="G178" s="28">
        <v>20325.49977450341</v>
      </c>
      <c r="H178" s="28">
        <v>1677.8690605338102</v>
      </c>
      <c r="I178" s="28"/>
      <c r="J178" s="28"/>
      <c r="K178" s="28">
        <v>47734.06195538277</v>
      </c>
      <c r="L178" s="28">
        <v>0</v>
      </c>
      <c r="M178" s="29">
        <v>655867.70849004</v>
      </c>
    </row>
    <row r="179" spans="1:13" ht="12.75">
      <c r="A179" s="4">
        <v>43524</v>
      </c>
      <c r="B179" s="28">
        <v>298331.05501590995</v>
      </c>
      <c r="C179" s="28">
        <v>172336.94319977995</v>
      </c>
      <c r="D179" s="28">
        <v>65118.99466961999</v>
      </c>
      <c r="E179" s="28">
        <v>2238.34644807</v>
      </c>
      <c r="F179" s="28">
        <v>53335.81578407</v>
      </c>
      <c r="G179" s="28">
        <v>20633.44329173981</v>
      </c>
      <c r="H179" s="28">
        <v>1706.5497886596631</v>
      </c>
      <c r="I179" s="28"/>
      <c r="J179" s="28"/>
      <c r="K179" s="28">
        <v>48247.80439219052</v>
      </c>
      <c r="L179" s="28">
        <v>0</v>
      </c>
      <c r="M179" s="29">
        <v>661948.9525900398</v>
      </c>
    </row>
    <row r="180" spans="1:13" ht="12.75">
      <c r="A180" s="4">
        <v>43555</v>
      </c>
      <c r="B180" s="28">
        <v>301566.0752724235</v>
      </c>
      <c r="C180" s="28">
        <v>175826.71609255</v>
      </c>
      <c r="D180" s="28">
        <v>63720.82814754404</v>
      </c>
      <c r="E180" s="28">
        <v>2178.5724684536963</v>
      </c>
      <c r="F180" s="28">
        <v>53148.654440799444</v>
      </c>
      <c r="G180" s="28">
        <v>20984.022341253632</v>
      </c>
      <c r="H180" s="28">
        <v>1745.098473163887</v>
      </c>
      <c r="I180" s="28"/>
      <c r="J180" s="28"/>
      <c r="K180" s="28">
        <v>48658.94470965179</v>
      </c>
      <c r="L180" s="28">
        <v>0</v>
      </c>
      <c r="M180" s="29">
        <v>667828.91194584</v>
      </c>
    </row>
    <row r="181" spans="1:13" ht="12.75">
      <c r="A181" s="4">
        <v>43585</v>
      </c>
      <c r="B181" s="28">
        <v>300432.3909683</v>
      </c>
      <c r="C181" s="28">
        <v>173504.32360769</v>
      </c>
      <c r="D181" s="28">
        <v>63655.08959688999</v>
      </c>
      <c r="E181" s="28">
        <v>2143.95181187</v>
      </c>
      <c r="F181" s="28">
        <v>53778.466926199995</v>
      </c>
      <c r="G181" s="28">
        <v>21100.121450557428</v>
      </c>
      <c r="H181" s="28">
        <v>3105.714267896416</v>
      </c>
      <c r="I181" s="28"/>
      <c r="J181" s="28"/>
      <c r="K181" s="28">
        <v>51044.552994236146</v>
      </c>
      <c r="L181" s="28">
        <v>0</v>
      </c>
      <c r="M181" s="29">
        <v>668764.6116236398</v>
      </c>
    </row>
    <row r="182" spans="1:13" ht="12.75">
      <c r="A182" s="4">
        <v>43616</v>
      </c>
      <c r="B182" s="28">
        <v>302925.69101700006</v>
      </c>
      <c r="C182" s="28">
        <v>172858.32219210002</v>
      </c>
      <c r="D182" s="28">
        <v>63274.079771000004</v>
      </c>
      <c r="E182" s="28">
        <v>1992.9135683000002</v>
      </c>
      <c r="F182" s="28">
        <v>55005.709223</v>
      </c>
      <c r="G182" s="28">
        <v>21652.369497219686</v>
      </c>
      <c r="H182" s="28">
        <v>3172.2644378846876</v>
      </c>
      <c r="I182" s="28"/>
      <c r="J182" s="28"/>
      <c r="K182" s="28">
        <v>48626.96852109562</v>
      </c>
      <c r="L182" s="28">
        <v>0</v>
      </c>
      <c r="M182" s="29">
        <v>669508.3182276</v>
      </c>
    </row>
    <row r="183" spans="1:13" ht="12.75">
      <c r="A183" s="4">
        <v>43646</v>
      </c>
      <c r="B183" s="28">
        <v>304524.70945256593</v>
      </c>
      <c r="C183" s="28">
        <v>173737.37015720003</v>
      </c>
      <c r="D183" s="28">
        <v>62792.680534307605</v>
      </c>
      <c r="E183" s="28">
        <v>1989.345208426215</v>
      </c>
      <c r="F183" s="28">
        <v>53782.75972571167</v>
      </c>
      <c r="G183" s="28">
        <v>22475.00123091534</v>
      </c>
      <c r="H183" s="28">
        <v>3251.4343023521533</v>
      </c>
      <c r="I183" s="28"/>
      <c r="J183" s="28"/>
      <c r="K183" s="28">
        <v>47947.95152108112</v>
      </c>
      <c r="L183" s="28">
        <v>0</v>
      </c>
      <c r="M183" s="29">
        <v>670501.25213256</v>
      </c>
    </row>
    <row r="184" spans="1:13" ht="12.75">
      <c r="A184" s="4">
        <v>43677</v>
      </c>
      <c r="B184" s="28">
        <v>306626.7109234</v>
      </c>
      <c r="C184" s="28">
        <v>167734.35526413002</v>
      </c>
      <c r="D184" s="28">
        <v>63826.230915960004</v>
      </c>
      <c r="E184" s="28">
        <v>1967.0642891700002</v>
      </c>
      <c r="F184" s="28">
        <v>58940.12947904</v>
      </c>
      <c r="G184" s="28">
        <v>23173.01302283729</v>
      </c>
      <c r="H184" s="28">
        <v>3415.5534626395524</v>
      </c>
      <c r="I184" s="28"/>
      <c r="J184" s="28"/>
      <c r="K184" s="28">
        <v>48055.798842063145</v>
      </c>
      <c r="L184" s="28">
        <v>505</v>
      </c>
      <c r="M184" s="29">
        <v>673738.8561992402</v>
      </c>
    </row>
    <row r="185" spans="1:13" ht="12.75">
      <c r="A185" s="4">
        <v>43708</v>
      </c>
      <c r="B185" s="28">
        <v>307939.95737539604</v>
      </c>
      <c r="C185" s="28">
        <v>165985.61671072</v>
      </c>
      <c r="D185" s="28">
        <v>63959.54304516407</v>
      </c>
      <c r="E185" s="28">
        <v>1970.3216679143993</v>
      </c>
      <c r="F185" s="28">
        <v>60334.660433604695</v>
      </c>
      <c r="G185" s="28">
        <v>24082.776768662578</v>
      </c>
      <c r="H185" s="28">
        <v>3474.083343413083</v>
      </c>
      <c r="I185" s="28"/>
      <c r="J185" s="28"/>
      <c r="K185" s="28">
        <v>47197.754376485085</v>
      </c>
      <c r="L185" s="28">
        <v>0</v>
      </c>
      <c r="M185" s="29">
        <v>674944.7137213601</v>
      </c>
    </row>
    <row r="186" spans="1:13" ht="12.75">
      <c r="A186" s="4">
        <v>43738</v>
      </c>
      <c r="B186" s="28">
        <v>309983.0841249</v>
      </c>
      <c r="C186" s="28">
        <v>163200.9600904</v>
      </c>
      <c r="D186" s="28">
        <v>62634.038238</v>
      </c>
      <c r="E186" s="28">
        <v>2018.9470517000002</v>
      </c>
      <c r="F186" s="28">
        <v>62149.674280399995</v>
      </c>
      <c r="G186" s="28">
        <v>24969.857554219474</v>
      </c>
      <c r="H186" s="28">
        <v>3463.6385445053625</v>
      </c>
      <c r="I186" s="28"/>
      <c r="J186" s="28"/>
      <c r="K186" s="28">
        <v>47473.759528275164</v>
      </c>
      <c r="L186" s="28">
        <v>0</v>
      </c>
      <c r="M186" s="29">
        <v>675893.9594123999</v>
      </c>
    </row>
    <row r="187" spans="1:13" ht="12.75">
      <c r="A187" s="4">
        <v>43769</v>
      </c>
      <c r="B187" s="28">
        <v>303806.3932729</v>
      </c>
      <c r="C187" s="28">
        <v>159177.1467816</v>
      </c>
      <c r="D187" s="28">
        <v>62948.393190200004</v>
      </c>
      <c r="E187" s="28">
        <v>2003.8370517</v>
      </c>
      <c r="F187" s="28">
        <v>64787.85941099999</v>
      </c>
      <c r="G187" s="28">
        <v>25849.049680710683</v>
      </c>
      <c r="H187" s="28">
        <v>3554.972259219111</v>
      </c>
      <c r="I187" s="28"/>
      <c r="J187" s="28"/>
      <c r="K187" s="28">
        <v>48151.73676507021</v>
      </c>
      <c r="L187" s="28">
        <v>0</v>
      </c>
      <c r="M187" s="29">
        <v>670279.3884124</v>
      </c>
    </row>
    <row r="188" spans="1:13" ht="12.75">
      <c r="A188" s="4">
        <v>43799</v>
      </c>
      <c r="B188" s="28">
        <v>305233.6543229</v>
      </c>
      <c r="C188" s="28">
        <v>157908.8088316</v>
      </c>
      <c r="D188" s="28">
        <v>63308.3803902</v>
      </c>
      <c r="E188" s="28">
        <v>2018.1630517000003</v>
      </c>
      <c r="F188" s="28">
        <v>66279.915711</v>
      </c>
      <c r="G188" s="28">
        <v>26673.09296097156</v>
      </c>
      <c r="H188" s="28">
        <v>3549.931072820548</v>
      </c>
      <c r="I188" s="28"/>
      <c r="J188" s="28"/>
      <c r="K188" s="28">
        <v>46159.111071207895</v>
      </c>
      <c r="L188" s="28">
        <v>0</v>
      </c>
      <c r="M188" s="29">
        <v>671131.0574123999</v>
      </c>
    </row>
    <row r="189" spans="1:13" ht="12.75">
      <c r="A189" s="4">
        <v>43830</v>
      </c>
      <c r="B189" s="28">
        <v>304972.46481742</v>
      </c>
      <c r="C189" s="28">
        <v>157320.73491868</v>
      </c>
      <c r="D189" s="28">
        <v>64274.42227796</v>
      </c>
      <c r="E189" s="28">
        <v>2048.15387566</v>
      </c>
      <c r="F189" s="28">
        <v>67363.3814228</v>
      </c>
      <c r="G189" s="28">
        <v>27466.344893446425</v>
      </c>
      <c r="H189" s="28">
        <v>3482.0129689091527</v>
      </c>
      <c r="I189" s="28"/>
      <c r="J189" s="28"/>
      <c r="K189" s="28">
        <v>46652.41869464442</v>
      </c>
      <c r="L189" s="28">
        <v>0</v>
      </c>
      <c r="M189" s="29">
        <v>673579.9338695201</v>
      </c>
    </row>
    <row r="190" spans="1:13" ht="12.75">
      <c r="A190" s="4">
        <v>43861</v>
      </c>
      <c r="B190" s="28">
        <v>317986.73429884005</v>
      </c>
      <c r="C190" s="28">
        <v>154478.98992536</v>
      </c>
      <c r="D190" s="28">
        <v>64779.10202312001</v>
      </c>
      <c r="E190" s="28">
        <v>2078.65906252</v>
      </c>
      <c r="F190" s="28">
        <v>64506.32108167999</v>
      </c>
      <c r="G190" s="28">
        <v>28899.22896675703</v>
      </c>
      <c r="H190" s="28">
        <v>3493.0807623536984</v>
      </c>
      <c r="I190" s="28"/>
      <c r="J190" s="28"/>
      <c r="K190" s="28">
        <v>48753.71110480928</v>
      </c>
      <c r="L190" s="28">
        <v>0</v>
      </c>
      <c r="M190" s="29">
        <v>684975.8272254402</v>
      </c>
    </row>
    <row r="191" spans="1:13" ht="12.75">
      <c r="A191" s="4">
        <v>43890</v>
      </c>
      <c r="B191" s="28">
        <v>313952.5126307013</v>
      </c>
      <c r="C191" s="28">
        <v>157847.81043665003</v>
      </c>
      <c r="D191" s="28">
        <v>65140.49708759904</v>
      </c>
      <c r="E191" s="28">
        <v>2055.843338374464</v>
      </c>
      <c r="F191" s="28">
        <v>64808.0668261714</v>
      </c>
      <c r="G191" s="28">
        <v>30112.134975847403</v>
      </c>
      <c r="H191" s="28">
        <v>3507.798846590443</v>
      </c>
      <c r="I191" s="28"/>
      <c r="J191" s="28"/>
      <c r="K191" s="28">
        <v>48797.336366585965</v>
      </c>
      <c r="L191" s="28">
        <v>100</v>
      </c>
      <c r="M191" s="29">
        <v>686222.00050852</v>
      </c>
    </row>
    <row r="192" spans="1:13" ht="12.75">
      <c r="A192" s="4">
        <v>43921</v>
      </c>
      <c r="B192" s="28">
        <v>351420.1508856101</v>
      </c>
      <c r="C192" s="28">
        <v>152422.11256655</v>
      </c>
      <c r="D192" s="28">
        <v>64281.649589739995</v>
      </c>
      <c r="E192" s="28">
        <v>1990.6080072900002</v>
      </c>
      <c r="F192" s="28">
        <v>50043.50786754</v>
      </c>
      <c r="G192" s="28">
        <v>31333.622264695845</v>
      </c>
      <c r="H192" s="28">
        <v>3539.9634080805713</v>
      </c>
      <c r="I192" s="28"/>
      <c r="J192" s="28"/>
      <c r="K192" s="28">
        <v>47599.403458373585</v>
      </c>
      <c r="L192" s="28">
        <v>0</v>
      </c>
      <c r="M192" s="29">
        <v>702631.0180478801</v>
      </c>
    </row>
    <row r="193" spans="1:13" ht="12.75">
      <c r="A193" s="4">
        <v>43951</v>
      </c>
      <c r="B193" s="28">
        <v>406920.30852963</v>
      </c>
      <c r="C193" s="28">
        <v>139163.01350642</v>
      </c>
      <c r="D193" s="28">
        <v>63918.78468022</v>
      </c>
      <c r="E193" s="28">
        <v>1941.30281287</v>
      </c>
      <c r="F193" s="28">
        <v>50225.56251513</v>
      </c>
      <c r="G193" s="28">
        <v>34917.33974064629</v>
      </c>
      <c r="H193" s="28">
        <v>4210.110726314704</v>
      </c>
      <c r="I193" s="28"/>
      <c r="J193" s="28"/>
      <c r="K193" s="28">
        <v>47871.18936440901</v>
      </c>
      <c r="L193" s="28">
        <v>2000</v>
      </c>
      <c r="M193" s="29">
        <v>749167.61187564</v>
      </c>
    </row>
    <row r="194" spans="1:13" ht="12.75">
      <c r="A194" s="4">
        <v>43982</v>
      </c>
      <c r="B194" s="28">
        <v>418476.97030202474</v>
      </c>
      <c r="C194" s="28">
        <v>141815.22799302</v>
      </c>
      <c r="D194" s="28">
        <v>63542.677172261705</v>
      </c>
      <c r="E194" s="28">
        <v>1882.484768897421</v>
      </c>
      <c r="F194" s="28">
        <v>48867.15626816546</v>
      </c>
      <c r="G194" s="28">
        <v>34901.29612858501</v>
      </c>
      <c r="H194" s="28">
        <v>5726.017712446171</v>
      </c>
      <c r="I194" s="28"/>
      <c r="J194" s="28"/>
      <c r="K194" s="28">
        <v>51811.90216955958</v>
      </c>
      <c r="L194" s="28">
        <v>0</v>
      </c>
      <c r="M194" s="29">
        <v>767023.7325149601</v>
      </c>
    </row>
    <row r="195" spans="1:13" ht="12.75">
      <c r="A195" s="4">
        <v>44012</v>
      </c>
      <c r="B195" s="28">
        <v>425059.39694575</v>
      </c>
      <c r="C195" s="28">
        <v>137320.829443</v>
      </c>
      <c r="D195" s="28">
        <v>61616.44338049999</v>
      </c>
      <c r="E195" s="28">
        <v>1816.23950925</v>
      </c>
      <c r="F195" s="28">
        <v>48539.96990425</v>
      </c>
      <c r="G195" s="28">
        <v>35286.12326882742</v>
      </c>
      <c r="H195" s="28">
        <v>5609.735777151112</v>
      </c>
      <c r="I195" s="28"/>
      <c r="J195" s="28"/>
      <c r="K195" s="28">
        <v>52308.59301227146</v>
      </c>
      <c r="L195" s="28">
        <v>0</v>
      </c>
      <c r="M195" s="29">
        <v>767557.331241</v>
      </c>
    </row>
    <row r="196" spans="1:13" ht="12.75">
      <c r="A196" s="4">
        <v>44043</v>
      </c>
      <c r="B196" s="28">
        <v>427453.73555712</v>
      </c>
      <c r="C196" s="28">
        <v>137369.84577117997</v>
      </c>
      <c r="D196" s="28">
        <v>60677.20605988</v>
      </c>
      <c r="E196" s="28">
        <v>1785.17895858</v>
      </c>
      <c r="F196" s="28">
        <v>46850.96174932</v>
      </c>
      <c r="G196" s="28">
        <v>36094.01012237912</v>
      </c>
      <c r="H196" s="28">
        <v>5364.236307409331</v>
      </c>
      <c r="I196" s="28"/>
      <c r="J196" s="28"/>
      <c r="K196" s="28">
        <v>55466.332557891554</v>
      </c>
      <c r="L196" s="28">
        <v>1570</v>
      </c>
      <c r="M196" s="29">
        <v>771061.5070837601</v>
      </c>
    </row>
    <row r="197" spans="1:13" ht="12.75">
      <c r="A197" s="4">
        <v>44074</v>
      </c>
      <c r="B197" s="28">
        <v>428696.71047478</v>
      </c>
      <c r="C197" s="28">
        <v>136318.22550517</v>
      </c>
      <c r="D197" s="28">
        <v>60059.52425962</v>
      </c>
      <c r="E197" s="28">
        <v>1775.83519717</v>
      </c>
      <c r="F197" s="28">
        <v>48307.70113774</v>
      </c>
      <c r="G197" s="28">
        <v>37202.637088746924</v>
      </c>
      <c r="H197" s="28">
        <v>5585.0487548466535</v>
      </c>
      <c r="I197" s="28"/>
      <c r="J197" s="28"/>
      <c r="K197" s="28">
        <v>54601.03093716642</v>
      </c>
      <c r="L197" s="28">
        <v>0</v>
      </c>
      <c r="M197" s="29">
        <v>772546.7133552401</v>
      </c>
    </row>
    <row r="198" spans="1:13" ht="12.75">
      <c r="A198" s="4">
        <v>44104</v>
      </c>
      <c r="B198" s="28">
        <v>429588.26607172</v>
      </c>
      <c r="C198" s="28">
        <v>135480.74977097</v>
      </c>
      <c r="D198" s="28">
        <v>59437.16893842</v>
      </c>
      <c r="E198" s="28">
        <v>5569.3235961400005</v>
      </c>
      <c r="F198" s="28">
        <v>44795.26492535</v>
      </c>
      <c r="G198" s="28">
        <v>38535.69661989608</v>
      </c>
      <c r="H198" s="28">
        <v>5442.307069014493</v>
      </c>
      <c r="I198" s="28">
        <v>48972.918399999995</v>
      </c>
      <c r="J198" s="28">
        <v>0</v>
      </c>
      <c r="K198" s="28">
        <v>6174.381061329429</v>
      </c>
      <c r="L198" s="37" t="s">
        <v>0</v>
      </c>
      <c r="M198" s="29">
        <v>773996.07645284</v>
      </c>
    </row>
    <row r="199" spans="1:13" ht="12.75">
      <c r="A199" s="4">
        <v>44135</v>
      </c>
      <c r="B199" s="28">
        <v>426749.35006071784</v>
      </c>
      <c r="C199" s="28">
        <v>131274.88379011003</v>
      </c>
      <c r="D199" s="28">
        <v>58198.11369064179</v>
      </c>
      <c r="E199" s="28">
        <v>5118.769525093826</v>
      </c>
      <c r="F199" s="28">
        <v>44932.59040155446</v>
      </c>
      <c r="G199" s="28">
        <v>39265.76252899445</v>
      </c>
      <c r="H199" s="28">
        <v>5430.502095320834</v>
      </c>
      <c r="I199" s="28">
        <v>49679.2434</v>
      </c>
      <c r="J199" s="28">
        <v>0</v>
      </c>
      <c r="K199" s="28">
        <v>6591.001840806767</v>
      </c>
      <c r="L199" s="37" t="s">
        <v>0</v>
      </c>
      <c r="M199" s="29">
        <v>767240.2173332402</v>
      </c>
    </row>
    <row r="200" spans="1:13" ht="12.75">
      <c r="A200" s="4">
        <v>44165</v>
      </c>
      <c r="B200" s="28">
        <v>425037.68577136</v>
      </c>
      <c r="C200" s="28">
        <v>132328.49932346004</v>
      </c>
      <c r="D200" s="28">
        <v>56734.40774756</v>
      </c>
      <c r="E200" s="28">
        <v>4933.774366920001</v>
      </c>
      <c r="F200" s="28">
        <v>45897.50547268001</v>
      </c>
      <c r="G200" s="28">
        <v>39945.920931040964</v>
      </c>
      <c r="H200" s="28">
        <v>5263.7821606326415</v>
      </c>
      <c r="I200" s="28">
        <v>51468.7644</v>
      </c>
      <c r="J200" s="28">
        <v>1000</v>
      </c>
      <c r="K200" s="28">
        <v>6388.992589466386</v>
      </c>
      <c r="L200" s="37" t="s">
        <v>0</v>
      </c>
      <c r="M200" s="29">
        <v>767999.3327631201</v>
      </c>
    </row>
    <row r="201" spans="1:13" ht="12.75">
      <c r="A201" s="4">
        <v>44196</v>
      </c>
      <c r="B201" s="28">
        <v>420899.74948816</v>
      </c>
      <c r="C201" s="28">
        <v>133757.99467276</v>
      </c>
      <c r="D201" s="28">
        <v>57019.91943736</v>
      </c>
      <c r="E201" s="28">
        <v>5433.212581519999</v>
      </c>
      <c r="F201" s="28">
        <v>48573.64240692</v>
      </c>
      <c r="G201" s="28">
        <v>40826.823316905466</v>
      </c>
      <c r="H201" s="28">
        <v>5335.456492313226</v>
      </c>
      <c r="I201" s="28">
        <v>51606.7474</v>
      </c>
      <c r="J201" s="28">
        <v>0</v>
      </c>
      <c r="K201" s="28">
        <v>6552.030886781308</v>
      </c>
      <c r="L201" s="37" t="s">
        <v>0</v>
      </c>
      <c r="M201" s="29">
        <v>770005.57668272</v>
      </c>
    </row>
    <row r="202" spans="1:13" ht="12.75">
      <c r="A202" s="4">
        <v>44227</v>
      </c>
      <c r="B202" s="28">
        <v>421221.46207952243</v>
      </c>
      <c r="C202" s="28">
        <v>139285.32306673998</v>
      </c>
      <c r="D202" s="28">
        <v>56992.13664606135</v>
      </c>
      <c r="E202" s="28">
        <v>4881.913725168946</v>
      </c>
      <c r="F202" s="28">
        <v>48403.48005321619</v>
      </c>
      <c r="G202" s="28">
        <v>42122.16431122926</v>
      </c>
      <c r="H202" s="28">
        <v>5343.613921453934</v>
      </c>
      <c r="I202" s="28">
        <v>53068.50518592163</v>
      </c>
      <c r="J202" s="28">
        <v>1700</v>
      </c>
      <c r="K202" s="28">
        <v>6276.638849326255</v>
      </c>
      <c r="L202" s="37" t="s">
        <v>0</v>
      </c>
      <c r="M202" s="29">
        <v>777595.23783864</v>
      </c>
    </row>
    <row r="203" spans="1:13" ht="12.75">
      <c r="A203" s="4">
        <v>44255</v>
      </c>
      <c r="B203" s="28">
        <v>427140.8144645041</v>
      </c>
      <c r="C203" s="28">
        <v>138491.51482899</v>
      </c>
      <c r="D203" s="28">
        <v>56537.05276163017</v>
      </c>
      <c r="E203" s="28">
        <v>5300.033746949882</v>
      </c>
      <c r="F203" s="28">
        <v>49630.2199918152</v>
      </c>
      <c r="G203" s="28">
        <v>43341.48914425851</v>
      </c>
      <c r="H203" s="28">
        <v>5427.056861989016</v>
      </c>
      <c r="I203" s="28">
        <v>59289.04367287112</v>
      </c>
      <c r="J203" s="28">
        <v>1000</v>
      </c>
      <c r="K203" s="28">
        <v>8646.230621552113</v>
      </c>
      <c r="L203" s="37" t="s">
        <v>0</v>
      </c>
      <c r="M203" s="42">
        <v>793803.45609456</v>
      </c>
    </row>
    <row r="204" spans="1:13" ht="12.75">
      <c r="A204" s="4">
        <v>44286</v>
      </c>
      <c r="B204" s="28">
        <v>439103.69120773</v>
      </c>
      <c r="C204" s="28">
        <v>134739.20232557002</v>
      </c>
      <c r="D204" s="28">
        <v>55861.28234402</v>
      </c>
      <c r="E204" s="28">
        <v>5101.637612400001</v>
      </c>
      <c r="F204" s="28">
        <v>48488.962273130004</v>
      </c>
      <c r="G204" s="28">
        <v>45004.26742513289</v>
      </c>
      <c r="H204" s="28">
        <v>5736.783961941994</v>
      </c>
      <c r="I204" s="28">
        <v>62815.97435519</v>
      </c>
      <c r="J204" s="28">
        <v>2000</v>
      </c>
      <c r="K204" s="28">
        <v>6657.909950925108</v>
      </c>
      <c r="L204" s="37" t="s">
        <v>0</v>
      </c>
      <c r="M204" s="43">
        <v>803509.71145604</v>
      </c>
    </row>
    <row r="205" spans="1:13" ht="12.75">
      <c r="A205" s="4">
        <v>44316</v>
      </c>
      <c r="B205" s="28">
        <v>446775.84793487</v>
      </c>
      <c r="C205" s="28">
        <v>131283.13758783</v>
      </c>
      <c r="D205" s="28">
        <v>55463.01260838</v>
      </c>
      <c r="E205" s="28">
        <v>5245.8530906</v>
      </c>
      <c r="F205" s="28">
        <v>47361.59840398999</v>
      </c>
      <c r="G205" s="28">
        <v>46552.21000427105</v>
      </c>
      <c r="H205" s="28">
        <v>6075.123615481779</v>
      </c>
      <c r="I205" s="28">
        <v>62239.844932609994</v>
      </c>
      <c r="J205" s="28">
        <v>1200</v>
      </c>
      <c r="K205" s="28">
        <v>6110.974030727185</v>
      </c>
      <c r="L205" s="37" t="s">
        <v>0</v>
      </c>
      <c r="M205" s="43">
        <v>807107.60220876</v>
      </c>
    </row>
    <row r="206" spans="1:13" ht="12.75">
      <c r="A206" s="4">
        <v>44347</v>
      </c>
      <c r="B206" s="28">
        <v>463146.82267822005</v>
      </c>
      <c r="C206" s="28">
        <v>120189.85985718</v>
      </c>
      <c r="D206" s="28">
        <v>55711.24825836</v>
      </c>
      <c r="E206" s="28">
        <v>5489.3220827</v>
      </c>
      <c r="F206" s="28">
        <v>44837.81997968</v>
      </c>
      <c r="G206" s="28">
        <v>48127.70497723016</v>
      </c>
      <c r="H206" s="28">
        <v>4815.430535772867</v>
      </c>
      <c r="I206" s="28">
        <v>60656.07542042</v>
      </c>
      <c r="J206" s="28">
        <v>0</v>
      </c>
      <c r="K206" s="28">
        <v>5454.185451156965</v>
      </c>
      <c r="L206" s="37" t="s">
        <v>0</v>
      </c>
      <c r="M206" s="43">
        <v>808428.4692407199</v>
      </c>
    </row>
    <row r="207" spans="1:13" ht="12.75">
      <c r="A207" s="4">
        <v>44377</v>
      </c>
      <c r="B207" s="28">
        <v>462180.1707355</v>
      </c>
      <c r="C207" s="28">
        <v>123441.06688629999</v>
      </c>
      <c r="D207" s="28">
        <v>54178.8915106</v>
      </c>
      <c r="E207" s="28">
        <v>5825.9371045</v>
      </c>
      <c r="F207" s="28">
        <v>46700.88081349999</v>
      </c>
      <c r="G207" s="28">
        <v>49284.05279859343</v>
      </c>
      <c r="H207" s="28">
        <v>4762.731576320714</v>
      </c>
      <c r="I207" s="28">
        <v>58089.4424607</v>
      </c>
      <c r="J207" s="28">
        <v>0</v>
      </c>
      <c r="K207" s="28">
        <v>7867.30977518585</v>
      </c>
      <c r="L207" s="37" t="s">
        <v>0</v>
      </c>
      <c r="M207" s="43">
        <v>812330.4836612</v>
      </c>
    </row>
    <row r="208" spans="1:13" ht="12.75">
      <c r="A208" s="4">
        <v>44408</v>
      </c>
      <c r="B208" s="28">
        <v>455356.89580524684</v>
      </c>
      <c r="C208" s="28">
        <v>128302.04772713</v>
      </c>
      <c r="D208" s="28">
        <v>53753.71332580257</v>
      </c>
      <c r="E208" s="28">
        <v>5512.001703997292</v>
      </c>
      <c r="F208" s="28">
        <v>45660.77390836027</v>
      </c>
      <c r="G208" s="28">
        <v>50360.88242932412</v>
      </c>
      <c r="H208" s="28">
        <v>4824.858278440257</v>
      </c>
      <c r="I208" s="28">
        <v>59829.59106491063</v>
      </c>
      <c r="J208" s="28">
        <v>0</v>
      </c>
      <c r="K208" s="28">
        <v>5722.982958868044</v>
      </c>
      <c r="L208" s="37" t="s">
        <v>0</v>
      </c>
      <c r="M208" s="43">
        <v>809323.7472020801</v>
      </c>
    </row>
    <row r="209" spans="1:13" ht="12.75">
      <c r="A209" s="4">
        <v>44439</v>
      </c>
      <c r="B209" s="28">
        <v>455789.05076105</v>
      </c>
      <c r="C209" s="28">
        <v>128720.95301929</v>
      </c>
      <c r="D209" s="28">
        <v>54394.24310398</v>
      </c>
      <c r="E209" s="28">
        <v>5849.49609035</v>
      </c>
      <c r="F209" s="28">
        <v>45635.66235515</v>
      </c>
      <c r="G209" s="28">
        <v>51458.70163446057</v>
      </c>
      <c r="H209" s="28">
        <v>4845.4447814088235</v>
      </c>
      <c r="I209" s="28">
        <v>57911.65160081</v>
      </c>
      <c r="J209" s="28">
        <v>0</v>
      </c>
      <c r="K209" s="28">
        <v>6060.962093460608</v>
      </c>
      <c r="L209" s="37" t="s">
        <v>0</v>
      </c>
      <c r="M209" s="43">
        <v>810666.1654399601</v>
      </c>
    </row>
    <row r="210" spans="1:13" ht="12.75">
      <c r="A210" s="4">
        <v>44469</v>
      </c>
      <c r="B210" s="28">
        <v>454775.73291125003</v>
      </c>
      <c r="C210" s="28">
        <v>129292.48984025</v>
      </c>
      <c r="D210" s="28">
        <v>55269.695595499994</v>
      </c>
      <c r="E210" s="28">
        <v>5991.265328750001</v>
      </c>
      <c r="F210" s="28">
        <v>45160.357286499995</v>
      </c>
      <c r="G210" s="28">
        <v>52673.67135732033</v>
      </c>
      <c r="H210" s="28">
        <v>4855.018646344796</v>
      </c>
      <c r="I210" s="28">
        <v>61318.671582250005</v>
      </c>
      <c r="J210" s="28">
        <v>0</v>
      </c>
      <c r="K210" s="28">
        <v>5998.253942834873</v>
      </c>
      <c r="L210" s="37" t="s">
        <v>0</v>
      </c>
      <c r="M210" s="43">
        <v>815335.1564910001</v>
      </c>
    </row>
    <row r="211" spans="1:13" ht="12.75">
      <c r="A211" s="4">
        <v>44500</v>
      </c>
      <c r="B211" s="28">
        <v>449526.5832009578</v>
      </c>
      <c r="C211" s="28">
        <v>125647.76339166999</v>
      </c>
      <c r="D211" s="28">
        <v>54107.350422067204</v>
      </c>
      <c r="E211" s="28">
        <v>6167.922984245373</v>
      </c>
      <c r="F211" s="28">
        <v>44875.16114737202</v>
      </c>
      <c r="G211" s="28">
        <v>53626.395721849825</v>
      </c>
      <c r="H211" s="28">
        <v>4725.926024978619</v>
      </c>
      <c r="I211" s="28">
        <v>64177.129</v>
      </c>
      <c r="J211" s="28">
        <v>3000</v>
      </c>
      <c r="K211" s="28">
        <v>6006.361465859182</v>
      </c>
      <c r="L211" s="37" t="s">
        <v>0</v>
      </c>
      <c r="M211" s="43">
        <v>808860.593359</v>
      </c>
    </row>
    <row r="212" spans="1:13" ht="12.75">
      <c r="A212" s="4">
        <v>44530</v>
      </c>
      <c r="B212" s="28">
        <v>450645.56251084997</v>
      </c>
      <c r="C212" s="28">
        <v>125682.80832116002</v>
      </c>
      <c r="D212" s="28">
        <v>54359.931474259996</v>
      </c>
      <c r="E212" s="28">
        <v>5915.01985545</v>
      </c>
      <c r="F212" s="28">
        <v>43672.30685099</v>
      </c>
      <c r="G212" s="28">
        <v>54392.50863618774</v>
      </c>
      <c r="H212" s="28">
        <v>4773.186108749221</v>
      </c>
      <c r="I212" s="28">
        <v>62772.301</v>
      </c>
      <c r="J212" s="28">
        <v>1000</v>
      </c>
      <c r="K212" s="28">
        <v>7810.10777487304</v>
      </c>
      <c r="L212" s="37" t="s">
        <v>0</v>
      </c>
      <c r="M212" s="43">
        <v>810023.7325325201</v>
      </c>
    </row>
    <row r="213" spans="1:13" ht="12.75">
      <c r="A213" s="4">
        <v>44561</v>
      </c>
      <c r="B213" s="28">
        <v>448473.89849115995</v>
      </c>
      <c r="C213" s="28">
        <v>124557.6982712</v>
      </c>
      <c r="D213" s="28">
        <v>55683.727100879994</v>
      </c>
      <c r="E213" s="28">
        <v>6097.9433846</v>
      </c>
      <c r="F213" s="28">
        <v>45321.72953028</v>
      </c>
      <c r="G213" s="28">
        <v>55199.93958757701</v>
      </c>
      <c r="H213" s="28">
        <v>4591.17595313377</v>
      </c>
      <c r="I213" s="28">
        <v>71533.59700000001</v>
      </c>
      <c r="J213" s="28">
        <v>0</v>
      </c>
      <c r="K213" s="28">
        <v>8020.539974929213</v>
      </c>
      <c r="L213" s="37" t="s">
        <v>0</v>
      </c>
      <c r="M213" s="43">
        <v>819480.2492937599</v>
      </c>
    </row>
    <row r="214" spans="1:13" ht="12.75">
      <c r="A214" s="4">
        <v>44592</v>
      </c>
      <c r="B214" s="28">
        <v>450409.42161295</v>
      </c>
      <c r="C214" s="28">
        <v>127334.82478856998</v>
      </c>
      <c r="D214" s="28">
        <v>55958.24548342</v>
      </c>
      <c r="E214" s="28">
        <v>6186.38516677</v>
      </c>
      <c r="F214" s="28">
        <v>43998.426469690006</v>
      </c>
      <c r="G214" s="28">
        <v>55816.51588575809</v>
      </c>
      <c r="H214" s="28">
        <v>4748.984083738392</v>
      </c>
      <c r="I214" s="28">
        <v>74186.231</v>
      </c>
      <c r="J214" s="28">
        <v>2008</v>
      </c>
      <c r="K214" s="28">
        <v>7769.30725394351</v>
      </c>
      <c r="L214" s="37" t="s">
        <v>0</v>
      </c>
      <c r="M214" s="43">
        <v>826408.34174484</v>
      </c>
    </row>
    <row r="215" spans="1:13" ht="12.75">
      <c r="A215" s="4">
        <v>44620</v>
      </c>
      <c r="B215" s="28">
        <v>454624.80703417</v>
      </c>
      <c r="C215" s="28">
        <v>127121.25868096999</v>
      </c>
      <c r="D215" s="28">
        <v>56187.140981540004</v>
      </c>
      <c r="E215" s="28">
        <v>6170.29358349</v>
      </c>
      <c r="F215" s="28">
        <v>42327.96358426999</v>
      </c>
      <c r="G215" s="28">
        <v>57936.14961033651</v>
      </c>
      <c r="H215" s="28">
        <v>5017.278381229618</v>
      </c>
      <c r="I215" s="28">
        <v>73981.969</v>
      </c>
      <c r="J215" s="28">
        <v>1008</v>
      </c>
      <c r="K215" s="28">
        <v>8372.174593073865</v>
      </c>
      <c r="L215" s="37" t="s">
        <v>0</v>
      </c>
      <c r="M215" s="43">
        <v>831739.0354490799</v>
      </c>
    </row>
    <row r="216" spans="1:13" ht="12.75">
      <c r="A216" s="4">
        <v>44651</v>
      </c>
      <c r="B216" s="28">
        <v>454437.03507102</v>
      </c>
      <c r="C216" s="28">
        <v>130130.56608486</v>
      </c>
      <c r="D216" s="28">
        <v>56600.611195239995</v>
      </c>
      <c r="E216" s="28">
        <v>5729.492892899999</v>
      </c>
      <c r="F216" s="28">
        <v>40260.0273521</v>
      </c>
      <c r="G216" s="28">
        <v>58932.54556207914</v>
      </c>
      <c r="H216" s="28">
        <v>5586.724894504039</v>
      </c>
      <c r="I216" s="28">
        <v>83882.26600000002</v>
      </c>
      <c r="J216" s="28">
        <v>4110</v>
      </c>
      <c r="K216" s="28">
        <v>7948.699924336815</v>
      </c>
      <c r="L216" s="37" t="s">
        <v>0</v>
      </c>
      <c r="M216" s="43">
        <v>843507.9689770403</v>
      </c>
    </row>
    <row r="217" spans="1:13" ht="12.75">
      <c r="A217" s="4">
        <v>44681</v>
      </c>
      <c r="B217" s="28">
        <v>443961.939318694</v>
      </c>
      <c r="C217" s="28">
        <v>134800.53099285002</v>
      </c>
      <c r="D217" s="28">
        <v>56896.51627423441</v>
      </c>
      <c r="E217" s="28">
        <v>6225.8634504267475</v>
      </c>
      <c r="F217" s="28">
        <v>39871.406845388345</v>
      </c>
      <c r="G217" s="28">
        <v>59747.21700565768</v>
      </c>
      <c r="H217" s="28">
        <v>5809.212593229506</v>
      </c>
      <c r="I217" s="28">
        <v>78620.23400000001</v>
      </c>
      <c r="J217" s="28">
        <v>2842</v>
      </c>
      <c r="K217" s="28">
        <v>7870.062211239352</v>
      </c>
      <c r="L217" s="37" t="s">
        <v>0</v>
      </c>
      <c r="M217" s="43">
        <v>833802.9826917201</v>
      </c>
    </row>
    <row r="218" spans="1:13" ht="12.75">
      <c r="A218" s="4">
        <v>44712</v>
      </c>
      <c r="B218" s="28">
        <v>445556.31456709</v>
      </c>
      <c r="C218" s="28">
        <v>140388.59424411</v>
      </c>
      <c r="D218" s="28">
        <v>57368.92212846</v>
      </c>
      <c r="E218" s="28">
        <v>6197.0462023499995</v>
      </c>
      <c r="F218" s="28">
        <v>39428.40274883</v>
      </c>
      <c r="G218" s="28">
        <v>59352.82137565816</v>
      </c>
      <c r="H218" s="28">
        <v>5879.610948301487</v>
      </c>
      <c r="I218" s="28">
        <v>77855.17</v>
      </c>
      <c r="J218" s="28">
        <v>2080</v>
      </c>
      <c r="K218" s="28">
        <v>7723.451134360347</v>
      </c>
      <c r="L218" s="37" t="s">
        <v>0</v>
      </c>
      <c r="M218" s="43">
        <v>839750.33334916</v>
      </c>
    </row>
    <row r="219" spans="1:13" ht="12.75">
      <c r="A219" s="4">
        <v>44742</v>
      </c>
      <c r="B219" s="28">
        <v>446170.1001559</v>
      </c>
      <c r="C219" s="28">
        <v>146625.28499859996</v>
      </c>
      <c r="D219" s="28">
        <v>58117.11024674</v>
      </c>
      <c r="E219" s="28">
        <v>6345.7449697600005</v>
      </c>
      <c r="F219" s="28">
        <v>40124.16141274</v>
      </c>
      <c r="G219" s="28">
        <v>70210.33458253289</v>
      </c>
      <c r="H219" s="28">
        <v>6003.448059271212</v>
      </c>
      <c r="I219" s="28">
        <v>80144.908</v>
      </c>
      <c r="J219" s="28">
        <v>6110</v>
      </c>
      <c r="K219" s="28">
        <v>7626.349228295895</v>
      </c>
      <c r="L219" s="37" t="s">
        <v>0</v>
      </c>
      <c r="M219" s="43">
        <v>861367.4416538399</v>
      </c>
    </row>
    <row r="220" spans="1:13" ht="12.75">
      <c r="A220" s="4">
        <v>44773</v>
      </c>
      <c r="B220" s="28">
        <v>429755.10231332114</v>
      </c>
      <c r="C220" s="28">
        <v>142409.03879429997</v>
      </c>
      <c r="D220" s="28">
        <v>58087.85812454745</v>
      </c>
      <c r="E220" s="28">
        <v>7153.133718079601</v>
      </c>
      <c r="F220" s="28">
        <v>40804.37165946425</v>
      </c>
      <c r="G220" s="28">
        <v>78409.45966741121</v>
      </c>
      <c r="H220" s="28">
        <v>5293.713428812353</v>
      </c>
      <c r="I220" s="28">
        <v>75369.766</v>
      </c>
      <c r="J220" s="28">
        <v>9504</v>
      </c>
      <c r="K220" s="28">
        <v>7688.607357104047</v>
      </c>
      <c r="L220" s="37" t="s">
        <v>0</v>
      </c>
      <c r="M220" s="43">
        <v>844971.05106304</v>
      </c>
    </row>
    <row r="221" spans="1:13" ht="12.75">
      <c r="A221" s="4">
        <v>44804</v>
      </c>
      <c r="B221" s="28">
        <v>431517.5140601</v>
      </c>
      <c r="C221" s="28">
        <v>144557.27694297998</v>
      </c>
      <c r="D221" s="28">
        <v>58713.15707916</v>
      </c>
      <c r="E221" s="28">
        <v>6832.2090650400005</v>
      </c>
      <c r="F221" s="28">
        <v>42987.963564</v>
      </c>
      <c r="G221" s="28">
        <v>83276.92869842102</v>
      </c>
      <c r="H221" s="28">
        <v>5384.480009354217</v>
      </c>
      <c r="I221" s="28">
        <v>75770.62</v>
      </c>
      <c r="J221" s="28">
        <v>9428</v>
      </c>
      <c r="K221" s="28">
        <v>8002.6505503047565</v>
      </c>
      <c r="L221" s="37" t="s">
        <v>0</v>
      </c>
      <c r="M221" s="43">
        <v>857042.7999693599</v>
      </c>
    </row>
    <row r="222" spans="1:13" ht="12.75">
      <c r="A222" s="4">
        <v>44834</v>
      </c>
      <c r="B222" s="28">
        <v>428580.9771879</v>
      </c>
      <c r="C222" s="28">
        <v>148656.68547821997</v>
      </c>
      <c r="D222" s="28">
        <v>57379.864424019994</v>
      </c>
      <c r="E222" s="28">
        <v>6819.237212559999</v>
      </c>
      <c r="F222" s="28">
        <v>41740.66820099999</v>
      </c>
      <c r="G222" s="28">
        <v>84273.73319809971</v>
      </c>
      <c r="H222" s="28">
        <v>4814.4279135264605</v>
      </c>
      <c r="I222" s="28">
        <v>70398.20386694</v>
      </c>
      <c r="J222" s="28">
        <v>3300</v>
      </c>
      <c r="K222" s="28">
        <v>7983.471786773826</v>
      </c>
      <c r="L222" s="37" t="s">
        <v>0</v>
      </c>
      <c r="M222" s="43">
        <v>850647.2692690399</v>
      </c>
    </row>
    <row r="223" spans="1:13" ht="12.75">
      <c r="A223" s="4">
        <v>44865</v>
      </c>
      <c r="B223" s="28">
        <v>434440.44740174996</v>
      </c>
      <c r="C223" s="28">
        <v>147909.56920315</v>
      </c>
      <c r="D223" s="28">
        <v>58236.47694575</v>
      </c>
      <c r="E223" s="28">
        <v>6738.6894042</v>
      </c>
      <c r="F223" s="28">
        <v>42170.7734343</v>
      </c>
      <c r="G223" s="28">
        <v>86092.98524720817</v>
      </c>
      <c r="H223" s="28">
        <v>4896.320169618176</v>
      </c>
      <c r="I223" s="28">
        <v>74260.85252255</v>
      </c>
      <c r="J223" s="28">
        <v>2000</v>
      </c>
      <c r="K223" s="28">
        <v>8027.0473172736565</v>
      </c>
      <c r="L223" s="37" t="s">
        <v>0</v>
      </c>
      <c r="M223" s="43">
        <v>862773.1616457998</v>
      </c>
    </row>
    <row r="224" spans="1:13" ht="12.75">
      <c r="A224" s="4">
        <v>44895</v>
      </c>
      <c r="B224" s="28">
        <v>423059.1493601499</v>
      </c>
      <c r="C224" s="28">
        <v>149519.56103586996</v>
      </c>
      <c r="D224" s="28">
        <v>58275.187308349996</v>
      </c>
      <c r="E224" s="28">
        <v>7583.989307660001</v>
      </c>
      <c r="F224" s="28">
        <v>45090.459539640004</v>
      </c>
      <c r="G224" s="28">
        <v>86949.45091255447</v>
      </c>
      <c r="H224" s="28">
        <v>4663.1015862157</v>
      </c>
      <c r="I224" s="28">
        <v>74527.61385698999</v>
      </c>
      <c r="J224" s="28">
        <v>3343</v>
      </c>
      <c r="K224" s="28">
        <v>8148.994637409821</v>
      </c>
      <c r="L224" s="37" t="s">
        <v>0</v>
      </c>
      <c r="M224" s="43">
        <v>857817.5075448399</v>
      </c>
    </row>
    <row r="225" spans="1:13" ht="12.75">
      <c r="A225" s="4">
        <v>44926</v>
      </c>
      <c r="B225" s="28">
        <v>428058.82513207285</v>
      </c>
      <c r="C225" s="28">
        <v>146174.17098472995</v>
      </c>
      <c r="D225" s="28">
        <v>59593.03233625971</v>
      </c>
      <c r="E225" s="28">
        <v>7747.023167560317</v>
      </c>
      <c r="F225" s="28">
        <v>47084.904531935754</v>
      </c>
      <c r="G225" s="28">
        <v>88036.97266977723</v>
      </c>
      <c r="H225" s="28">
        <v>4955.933001932005</v>
      </c>
      <c r="I225" s="28">
        <v>77514.49971066056</v>
      </c>
      <c r="J225" s="28">
        <v>0</v>
      </c>
      <c r="K225" s="28">
        <v>6767.970013151552</v>
      </c>
      <c r="L225" s="37" t="s">
        <v>0</v>
      </c>
      <c r="M225" s="43">
        <v>865933.33154808</v>
      </c>
    </row>
    <row r="226" spans="1:13" ht="12.75">
      <c r="A226" s="4">
        <v>44957</v>
      </c>
      <c r="B226" s="28">
        <v>415207.78360455006</v>
      </c>
      <c r="C226" s="28">
        <v>146268.00113408998</v>
      </c>
      <c r="D226" s="28">
        <v>60182.59000345</v>
      </c>
      <c r="E226" s="28">
        <v>7893.56984895</v>
      </c>
      <c r="F226" s="28">
        <v>46895.84952533</v>
      </c>
      <c r="G226" s="28">
        <v>89173.7985082055</v>
      </c>
      <c r="H226" s="28">
        <v>3767.709195338504</v>
      </c>
      <c r="I226" s="28">
        <v>78272.11818993</v>
      </c>
      <c r="J226" s="28">
        <v>600</v>
      </c>
      <c r="K226" s="28">
        <v>7227.587860036015</v>
      </c>
      <c r="L226" s="37" t="s">
        <v>0</v>
      </c>
      <c r="M226" s="43">
        <v>854889.0078698802</v>
      </c>
    </row>
    <row r="227" spans="1:13" ht="12.75">
      <c r="A227" s="4">
        <v>44985</v>
      </c>
      <c r="B227" s="28">
        <v>428584.16081805</v>
      </c>
      <c r="C227" s="28">
        <v>140868.64786799005</v>
      </c>
      <c r="D227" s="28">
        <v>59922.87375295</v>
      </c>
      <c r="E227" s="28">
        <v>8183.54904645</v>
      </c>
      <c r="F227" s="28">
        <v>47785.15941863</v>
      </c>
      <c r="G227" s="28">
        <v>90751.54808130644</v>
      </c>
      <c r="H227" s="28">
        <v>3829.4091667886023</v>
      </c>
      <c r="I227" s="28">
        <v>79922.35192523</v>
      </c>
      <c r="J227" s="28">
        <v>1500</v>
      </c>
      <c r="K227" s="28">
        <v>7265.065267284963</v>
      </c>
      <c r="L227" s="37" t="s">
        <v>0</v>
      </c>
      <c r="M227" s="43">
        <v>867112.7653446798</v>
      </c>
    </row>
    <row r="228" spans="1:13" ht="12.75">
      <c r="A228" s="4">
        <v>45016</v>
      </c>
      <c r="B228" s="28">
        <v>430230.63701388997</v>
      </c>
      <c r="C228" s="28">
        <v>142119.54782118998</v>
      </c>
      <c r="D228" s="28">
        <v>59946.933683949996</v>
      </c>
      <c r="E228" s="28">
        <v>8518.84323245</v>
      </c>
      <c r="F228" s="28">
        <v>49479.24261957</v>
      </c>
      <c r="G228" s="28">
        <v>92408.20769476691</v>
      </c>
      <c r="H228" s="28">
        <v>7095.389035220955</v>
      </c>
      <c r="I228" s="28">
        <v>81112.27832163</v>
      </c>
      <c r="J228" s="28">
        <v>2000</v>
      </c>
      <c r="K228" s="28">
        <v>7073.350944412111</v>
      </c>
      <c r="L228" s="37" t="s">
        <v>0</v>
      </c>
      <c r="M228" s="43">
        <v>877984.4303670798</v>
      </c>
    </row>
    <row r="229" spans="1:256" ht="12.75">
      <c r="A229" s="4">
        <v>45046</v>
      </c>
      <c r="B229" s="28">
        <v>434800.073952655</v>
      </c>
      <c r="C229" s="28">
        <v>139831.64268016</v>
      </c>
      <c r="D229" s="28">
        <v>62075.44944039005</v>
      </c>
      <c r="E229" s="28">
        <v>8956.921069543818</v>
      </c>
      <c r="F229" s="28">
        <v>48967.41480647057</v>
      </c>
      <c r="G229" s="28">
        <v>92357.55534061126</v>
      </c>
      <c r="H229" s="28">
        <v>7207.676177542422</v>
      </c>
      <c r="I229" s="28">
        <v>76085.26517499579</v>
      </c>
      <c r="J229" s="28">
        <v>1000</v>
      </c>
      <c r="K229" s="28">
        <v>7736.835646791047</v>
      </c>
      <c r="L229" s="37" t="s">
        <v>0</v>
      </c>
      <c r="M229" s="43">
        <v>878018.8342891601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37"/>
      <c r="Y229" s="43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37"/>
      <c r="AK229" s="43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37"/>
      <c r="AW229" s="43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37"/>
      <c r="BI229" s="43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37"/>
      <c r="BU229" s="43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37"/>
      <c r="CG229" s="43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37"/>
      <c r="CS229" s="43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37"/>
      <c r="DE229" s="43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37"/>
      <c r="DQ229" s="43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37"/>
      <c r="EC229" s="43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37"/>
      <c r="EO229" s="43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37"/>
      <c r="FA229" s="43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37"/>
      <c r="FM229" s="43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37"/>
      <c r="FY229" s="43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37"/>
      <c r="GK229" s="43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37"/>
      <c r="GW229" s="43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37"/>
      <c r="HI229" s="43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37"/>
      <c r="HU229" s="43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37"/>
      <c r="IG229" s="43"/>
      <c r="IH229" s="28"/>
      <c r="II229" s="28"/>
      <c r="IJ229" s="28"/>
      <c r="IK229" s="28"/>
      <c r="IL229" s="28"/>
      <c r="IM229" s="28"/>
      <c r="IN229" s="28"/>
      <c r="IO229" s="28"/>
      <c r="IP229" s="28"/>
      <c r="IQ229" s="28"/>
      <c r="IR229" s="37"/>
      <c r="IS229" s="43"/>
      <c r="IT229" s="28"/>
      <c r="IU229" s="28"/>
      <c r="IV229" s="28"/>
    </row>
    <row r="230" spans="1:13" ht="12.75">
      <c r="A230" s="4">
        <v>45077</v>
      </c>
      <c r="B230" s="28">
        <v>440875.93681104</v>
      </c>
      <c r="C230" s="28">
        <v>136175.94885559</v>
      </c>
      <c r="D230" s="28">
        <v>61322.11534565</v>
      </c>
      <c r="E230" s="28">
        <v>9150.24165952</v>
      </c>
      <c r="F230" s="28">
        <v>51652.85029997</v>
      </c>
      <c r="G230" s="28">
        <v>94610.64916087808</v>
      </c>
      <c r="H230" s="28">
        <v>7309.51040635197</v>
      </c>
      <c r="I230" s="28">
        <v>78303.51823660999</v>
      </c>
      <c r="J230" s="28">
        <v>2000</v>
      </c>
      <c r="K230" s="28">
        <v>7659.340297149966</v>
      </c>
      <c r="L230" s="37" t="s">
        <v>0</v>
      </c>
      <c r="M230" s="43">
        <v>887060.11107276</v>
      </c>
    </row>
    <row r="231" spans="1:13" ht="12.75">
      <c r="A231" s="4">
        <v>45107</v>
      </c>
      <c r="B231" s="28">
        <v>462228.49030528</v>
      </c>
      <c r="C231" s="28">
        <v>134917.36818119997</v>
      </c>
      <c r="D231" s="28">
        <v>61812.6320348</v>
      </c>
      <c r="E231" s="28">
        <v>9351.038728639998</v>
      </c>
      <c r="F231" s="28">
        <v>52547.31413272</v>
      </c>
      <c r="G231" s="28">
        <v>94693.69344144214</v>
      </c>
      <c r="H231" s="28">
        <v>4372.0975003753</v>
      </c>
      <c r="I231" s="28">
        <v>78144.46085352</v>
      </c>
      <c r="J231" s="28">
        <v>1000</v>
      </c>
      <c r="K231" s="28">
        <v>8530.131662342556</v>
      </c>
      <c r="L231" s="37" t="s">
        <v>0</v>
      </c>
      <c r="M231" s="43">
        <v>906597.2268403199</v>
      </c>
    </row>
    <row r="232" spans="1:13" ht="12.75">
      <c r="A232" s="4">
        <v>45138</v>
      </c>
      <c r="B232" s="28">
        <v>464895.42379664996</v>
      </c>
      <c r="C232" s="28">
        <v>135982.38790595002</v>
      </c>
      <c r="D232" s="28">
        <v>63086.69055924999</v>
      </c>
      <c r="E232" s="28">
        <v>9464.3977024</v>
      </c>
      <c r="F232" s="28">
        <v>54305.30658530001</v>
      </c>
      <c r="G232" s="28">
        <v>96063.10052016855</v>
      </c>
      <c r="H232" s="28">
        <v>4783.97940407479</v>
      </c>
      <c r="I232" s="28">
        <v>79492.14400444999</v>
      </c>
      <c r="J232" s="28">
        <v>1000</v>
      </c>
      <c r="K232" s="28">
        <v>8521.74590795667</v>
      </c>
      <c r="L232" s="37" t="s">
        <v>0</v>
      </c>
      <c r="M232" s="43">
        <v>916595.1763861999</v>
      </c>
    </row>
    <row r="233" spans="1:13" ht="12.75">
      <c r="A233" s="4">
        <v>45169</v>
      </c>
      <c r="B233" s="28">
        <v>468384.163</v>
      </c>
      <c r="C233" s="28">
        <v>134828.69450000004</v>
      </c>
      <c r="D233" s="28">
        <v>63660.641</v>
      </c>
      <c r="E233" s="28">
        <v>9126.635</v>
      </c>
      <c r="F233" s="28">
        <v>54099.032999999996</v>
      </c>
      <c r="G233" s="28">
        <v>98374.45677073898</v>
      </c>
      <c r="H233" s="28">
        <v>4926.244861926731</v>
      </c>
      <c r="I233" s="28">
        <v>78701.115</v>
      </c>
      <c r="J233" s="28">
        <v>0</v>
      </c>
      <c r="K233" s="28">
        <v>8382.044567334287</v>
      </c>
      <c r="L233" s="37" t="s">
        <v>0</v>
      </c>
      <c r="M233" s="43">
        <v>920483.0277</v>
      </c>
    </row>
    <row r="234" spans="1:13" ht="12.75">
      <c r="A234" s="4">
        <v>45199</v>
      </c>
      <c r="B234" s="28">
        <v>487073.083</v>
      </c>
      <c r="C234" s="28">
        <v>129677.78860000003</v>
      </c>
      <c r="D234" s="28">
        <v>61559.32400000001</v>
      </c>
      <c r="E234" s="28">
        <v>9799.251</v>
      </c>
      <c r="F234" s="28">
        <v>50677.501</v>
      </c>
      <c r="G234" s="28">
        <v>101345.88132474232</v>
      </c>
      <c r="H234" s="28">
        <v>4933.73976701721</v>
      </c>
      <c r="I234" s="28">
        <v>82990.14799999999</v>
      </c>
      <c r="J234" s="28">
        <v>0</v>
      </c>
      <c r="K234" s="28">
        <v>8028.844708240493</v>
      </c>
      <c r="L234" s="37" t="s">
        <v>0</v>
      </c>
      <c r="M234" s="43">
        <v>936085.5614000001</v>
      </c>
    </row>
    <row r="235" spans="1:13" ht="12.75">
      <c r="A235" s="4">
        <v>45230</v>
      </c>
      <c r="B235" s="28">
        <v>485704.768</v>
      </c>
      <c r="C235" s="28">
        <v>130074.44860000003</v>
      </c>
      <c r="D235" s="28">
        <v>62027.675</v>
      </c>
      <c r="E235" s="28">
        <v>9976.163999999999</v>
      </c>
      <c r="F235" s="28">
        <v>54308.054</v>
      </c>
      <c r="G235" s="28">
        <v>106353.52300729312</v>
      </c>
      <c r="H235" s="28">
        <v>5003.148795555692</v>
      </c>
      <c r="I235" s="28">
        <v>82724.321</v>
      </c>
      <c r="J235" s="28">
        <v>0</v>
      </c>
      <c r="K235" s="28">
        <v>7675.941497151201</v>
      </c>
      <c r="L235" s="37" t="s">
        <v>0</v>
      </c>
      <c r="M235" s="43">
        <v>943848.0439</v>
      </c>
    </row>
    <row r="236" spans="1:13" ht="12.75">
      <c r="A236" s="4">
        <v>45260</v>
      </c>
      <c r="B236" s="28">
        <v>493465.25000000006</v>
      </c>
      <c r="C236" s="28">
        <v>129454.69010000002</v>
      </c>
      <c r="D236" s="28">
        <v>62835.027</v>
      </c>
      <c r="E236" s="28">
        <v>10349.21</v>
      </c>
      <c r="F236" s="28">
        <v>55382.228</v>
      </c>
      <c r="G236" s="28">
        <v>108699.46664077096</v>
      </c>
      <c r="H236" s="28">
        <v>5159.560816762529</v>
      </c>
      <c r="I236" s="28">
        <v>83420.002</v>
      </c>
      <c r="J236" s="28">
        <v>0</v>
      </c>
      <c r="K236" s="28">
        <v>7630.929942466522</v>
      </c>
      <c r="L236" s="37" t="s">
        <v>0</v>
      </c>
      <c r="M236" s="43">
        <v>956396.3645</v>
      </c>
    </row>
    <row r="237" spans="1:13" ht="12.75">
      <c r="A237" s="4">
        <v>45291</v>
      </c>
      <c r="B237" s="28">
        <v>493787.883</v>
      </c>
      <c r="C237" s="28">
        <v>132174.098</v>
      </c>
      <c r="D237" s="28">
        <v>64479.36</v>
      </c>
      <c r="E237" s="28">
        <v>10825.612</v>
      </c>
      <c r="F237" s="28">
        <v>57284.195999999996</v>
      </c>
      <c r="G237" s="28">
        <v>111898.97443729175</v>
      </c>
      <c r="H237" s="28">
        <v>5300.943973366036</v>
      </c>
      <c r="I237" s="28">
        <v>92199.72899999999</v>
      </c>
      <c r="J237" s="28">
        <v>0</v>
      </c>
      <c r="K237" s="28">
        <v>7409.585489342222</v>
      </c>
      <c r="L237" s="37" t="s">
        <v>0</v>
      </c>
      <c r="M237" s="43">
        <v>975360.3818999999</v>
      </c>
    </row>
    <row r="238" spans="1:13" ht="12.75">
      <c r="A238" s="4">
        <v>45322</v>
      </c>
      <c r="B238" s="28">
        <v>503409.112</v>
      </c>
      <c r="C238" s="28">
        <v>132162.1422</v>
      </c>
      <c r="D238" s="28">
        <v>65299.356</v>
      </c>
      <c r="E238" s="28">
        <v>11596.615</v>
      </c>
      <c r="F238" s="28">
        <v>61236.107</v>
      </c>
      <c r="G238" s="28">
        <v>115331.70333098053</v>
      </c>
      <c r="H238" s="28">
        <v>5648.662259797674</v>
      </c>
      <c r="I238" s="28">
        <v>91830.28099999999</v>
      </c>
      <c r="J238" s="28">
        <v>0</v>
      </c>
      <c r="K238" s="28">
        <v>7925.182609221782</v>
      </c>
      <c r="L238" s="37" t="s">
        <v>0</v>
      </c>
      <c r="M238" s="43">
        <v>994439.1614</v>
      </c>
    </row>
    <row r="239" spans="1:13" ht="12.75">
      <c r="A239" s="4">
        <v>45351</v>
      </c>
      <c r="B239" s="28">
        <v>518095.979</v>
      </c>
      <c r="C239" s="28">
        <v>133435.0893</v>
      </c>
      <c r="D239" s="28">
        <v>64872.777</v>
      </c>
      <c r="E239" s="28">
        <v>14755.856000000002</v>
      </c>
      <c r="F239" s="28">
        <v>60652.420999999995</v>
      </c>
      <c r="G239" s="28">
        <v>118097.79941952619</v>
      </c>
      <c r="H239" s="28">
        <v>5683.420760767969</v>
      </c>
      <c r="I239" s="28">
        <v>91924.153</v>
      </c>
      <c r="J239" s="28">
        <v>0</v>
      </c>
      <c r="K239" s="28">
        <v>8506.263519705846</v>
      </c>
      <c r="L239" s="37" t="s">
        <v>0</v>
      </c>
      <c r="M239" s="43">
        <v>1016023.7590000001</v>
      </c>
    </row>
    <row r="240" spans="1:13" ht="12.75">
      <c r="A240" s="4">
        <v>45382</v>
      </c>
      <c r="B240" s="28">
        <v>536403.154</v>
      </c>
      <c r="C240" s="28">
        <v>132167.70299999998</v>
      </c>
      <c r="D240" s="28">
        <v>64611.67600000001</v>
      </c>
      <c r="E240" s="28">
        <v>15077.286999999998</v>
      </c>
      <c r="F240" s="28">
        <v>59621.83499999999</v>
      </c>
      <c r="G240" s="28">
        <v>120824.9597213935</v>
      </c>
      <c r="H240" s="28">
        <v>5656.321998973878</v>
      </c>
      <c r="I240" s="28">
        <v>91690.97</v>
      </c>
      <c r="J240" s="28">
        <v>0</v>
      </c>
      <c r="K240" s="28">
        <v>9044.928479632636</v>
      </c>
      <c r="L240" s="37" t="s">
        <v>0</v>
      </c>
      <c r="M240" s="43">
        <v>1035098.8351999999</v>
      </c>
    </row>
    <row r="241" spans="1:13" ht="12.75">
      <c r="A241" s="4">
        <v>45412</v>
      </c>
      <c r="B241" s="28">
        <v>533675.101</v>
      </c>
      <c r="C241" s="28">
        <v>131092.99879999997</v>
      </c>
      <c r="D241" s="28">
        <v>64171.707</v>
      </c>
      <c r="E241" s="28">
        <v>15480.8</v>
      </c>
      <c r="F241" s="28">
        <v>58063.831000000006</v>
      </c>
      <c r="G241" s="28">
        <v>122471.61197430163</v>
      </c>
      <c r="H241" s="28">
        <v>5746.356373028634</v>
      </c>
      <c r="I241" s="28">
        <v>91424.109</v>
      </c>
      <c r="J241" s="28">
        <v>0</v>
      </c>
      <c r="K241" s="28">
        <v>9627.86815266973</v>
      </c>
      <c r="L241" s="37" t="s">
        <v>0</v>
      </c>
      <c r="M241" s="43">
        <v>1031754.3833</v>
      </c>
    </row>
    <row r="242" spans="1:13" ht="12.75">
      <c r="A242" s="4">
        <v>45443</v>
      </c>
      <c r="B242" s="28">
        <v>532724.706</v>
      </c>
      <c r="C242" s="28">
        <v>132511.58479999998</v>
      </c>
      <c r="D242" s="28">
        <v>64352.21000000001</v>
      </c>
      <c r="E242" s="28">
        <v>15775.394</v>
      </c>
      <c r="F242" s="28">
        <v>59629.719</v>
      </c>
      <c r="G242" s="28">
        <v>125288.52756252361</v>
      </c>
      <c r="H242" s="28">
        <v>5684.0536248740245</v>
      </c>
      <c r="I242" s="28">
        <v>95496.97</v>
      </c>
      <c r="J242" s="28">
        <v>7335</v>
      </c>
      <c r="K242" s="28">
        <v>9657.431412602371</v>
      </c>
      <c r="L242" s="37" t="s">
        <v>0</v>
      </c>
      <c r="M242" s="43">
        <v>1041120.5963999999</v>
      </c>
    </row>
  </sheetData>
  <sheetProtection insertColumns="0"/>
  <mergeCells count="11">
    <mergeCell ref="M1:M2"/>
    <mergeCell ref="E1:E2"/>
    <mergeCell ref="F1:F2"/>
    <mergeCell ref="G1:G2"/>
    <mergeCell ref="H1:H2"/>
    <mergeCell ref="A1:A2"/>
    <mergeCell ref="B1:B2"/>
    <mergeCell ref="C1:C2"/>
    <mergeCell ref="D1:D2"/>
    <mergeCell ref="K1:L1"/>
    <mergeCell ref="I1:J1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242"/>
  <sheetViews>
    <sheetView zoomScale="140" zoomScaleNormal="140" zoomScalePageLayoutView="0" workbookViewId="0" topLeftCell="A1">
      <pane ySplit="2" topLeftCell="A225" activePane="bottomLeft" state="frozen"/>
      <selection pane="topLeft" activeCell="K164" sqref="K164"/>
      <selection pane="bottomLeft" activeCell="A243" sqref="A243"/>
    </sheetView>
  </sheetViews>
  <sheetFormatPr defaultColWidth="0" defaultRowHeight="12.75"/>
  <cols>
    <col min="1" max="1" width="11.375" style="1" customWidth="1"/>
    <col min="2" max="2" width="12.625" style="7" customWidth="1"/>
    <col min="3" max="3" width="12.375" style="7" customWidth="1"/>
    <col min="4" max="4" width="17.75390625" style="7" customWidth="1"/>
    <col min="5" max="5" width="12.00390625" style="7" customWidth="1"/>
    <col min="6" max="6" width="13.25390625" style="7" customWidth="1"/>
    <col min="7" max="7" width="14.75390625" style="7" customWidth="1"/>
    <col min="8" max="8" width="17.75390625" style="7" customWidth="1"/>
    <col min="9" max="9" width="13.25390625" style="7" customWidth="1"/>
    <col min="10" max="10" width="12.625" style="7" customWidth="1"/>
    <col min="11" max="11" width="12.00390625" style="7" customWidth="1"/>
    <col min="12" max="12" width="11.875" style="7" customWidth="1"/>
    <col min="13" max="13" width="11.25390625" style="8" customWidth="1"/>
    <col min="14" max="16384" width="0" style="0" hidden="1" customWidth="1"/>
  </cols>
  <sheetData>
    <row r="1" spans="1:13" ht="28.5" customHeight="1">
      <c r="A1" s="55" t="s">
        <v>2</v>
      </c>
      <c r="B1" s="55" t="s">
        <v>3</v>
      </c>
      <c r="C1" s="55" t="s">
        <v>1</v>
      </c>
      <c r="D1" s="55" t="s">
        <v>4</v>
      </c>
      <c r="E1" s="55" t="s">
        <v>5</v>
      </c>
      <c r="F1" s="55" t="s">
        <v>6</v>
      </c>
      <c r="G1" s="55" t="s">
        <v>7</v>
      </c>
      <c r="H1" s="55" t="s">
        <v>8</v>
      </c>
      <c r="I1" s="57" t="s">
        <v>9</v>
      </c>
      <c r="J1" s="58"/>
      <c r="K1" s="57" t="s">
        <v>12</v>
      </c>
      <c r="L1" s="58"/>
      <c r="M1" s="59" t="s">
        <v>10</v>
      </c>
    </row>
    <row r="2" spans="1:13" ht="20.25" customHeight="1">
      <c r="A2" s="56"/>
      <c r="B2" s="56"/>
      <c r="C2" s="56"/>
      <c r="D2" s="56"/>
      <c r="E2" s="56"/>
      <c r="F2" s="56"/>
      <c r="G2" s="56"/>
      <c r="H2" s="56"/>
      <c r="I2" s="12" t="s">
        <v>10</v>
      </c>
      <c r="J2" s="12" t="s">
        <v>11</v>
      </c>
      <c r="K2" s="12" t="s">
        <v>10</v>
      </c>
      <c r="L2" s="12" t="s">
        <v>11</v>
      </c>
      <c r="M2" s="60"/>
    </row>
    <row r="3" spans="1:13" ht="12.75">
      <c r="A3" s="4">
        <v>38168</v>
      </c>
      <c r="B3" s="5">
        <v>19899.21</v>
      </c>
      <c r="C3" s="5">
        <v>207.75</v>
      </c>
      <c r="D3" s="5">
        <v>6268.84</v>
      </c>
      <c r="E3" s="5">
        <v>3148.52</v>
      </c>
      <c r="F3" s="5">
        <v>6092.96</v>
      </c>
      <c r="G3" s="5">
        <v>3537.95</v>
      </c>
      <c r="H3" s="5">
        <v>1205.1</v>
      </c>
      <c r="I3" s="5"/>
      <c r="J3" s="5"/>
      <c r="K3" s="5">
        <v>10582.96</v>
      </c>
      <c r="L3" s="5">
        <v>1532.91</v>
      </c>
      <c r="M3" s="11">
        <v>50943.28999999999</v>
      </c>
    </row>
    <row r="4" spans="1:13" ht="12.75">
      <c r="A4" s="4">
        <v>38199</v>
      </c>
      <c r="B4" s="5">
        <v>19141.19</v>
      </c>
      <c r="C4" s="5">
        <v>270.84</v>
      </c>
      <c r="D4" s="5">
        <v>6146.98</v>
      </c>
      <c r="E4" s="5">
        <v>3717.61</v>
      </c>
      <c r="F4" s="5">
        <v>6893.7</v>
      </c>
      <c r="G4" s="5">
        <v>3662.71</v>
      </c>
      <c r="H4" s="5">
        <v>2332.82</v>
      </c>
      <c r="I4" s="5"/>
      <c r="J4" s="5"/>
      <c r="K4" s="5">
        <v>9277.44</v>
      </c>
      <c r="L4" s="5">
        <v>571.04</v>
      </c>
      <c r="M4" s="11">
        <v>51443.29</v>
      </c>
    </row>
    <row r="5" spans="1:13" ht="12.75">
      <c r="A5" s="4">
        <v>38230</v>
      </c>
      <c r="B5" s="5">
        <v>19676.9</v>
      </c>
      <c r="C5" s="5">
        <v>684.26</v>
      </c>
      <c r="D5" s="5">
        <v>5919.05</v>
      </c>
      <c r="E5" s="5">
        <v>3498.67</v>
      </c>
      <c r="F5" s="5">
        <v>7287.05</v>
      </c>
      <c r="G5" s="5">
        <v>3806.04</v>
      </c>
      <c r="H5" s="5">
        <v>2621.55</v>
      </c>
      <c r="I5" s="5"/>
      <c r="J5" s="5"/>
      <c r="K5" s="5">
        <v>9149.77</v>
      </c>
      <c r="L5" s="5">
        <v>606.4</v>
      </c>
      <c r="M5" s="11">
        <v>52643.29000000001</v>
      </c>
    </row>
    <row r="6" spans="1:13" ht="12.75">
      <c r="A6" s="4">
        <v>38260</v>
      </c>
      <c r="B6" s="5">
        <v>19497.1</v>
      </c>
      <c r="C6" s="5">
        <v>778.59</v>
      </c>
      <c r="D6" s="5">
        <v>5560.87</v>
      </c>
      <c r="E6" s="5">
        <v>3234.45</v>
      </c>
      <c r="F6" s="5">
        <v>7673.41</v>
      </c>
      <c r="G6" s="5">
        <v>3676.78</v>
      </c>
      <c r="H6" s="5">
        <v>2649.19</v>
      </c>
      <c r="I6" s="5"/>
      <c r="J6" s="5"/>
      <c r="K6" s="5">
        <v>8829.61</v>
      </c>
      <c r="L6" s="5">
        <v>703.95</v>
      </c>
      <c r="M6" s="11">
        <v>51900</v>
      </c>
    </row>
    <row r="7" spans="1:13" ht="12.75">
      <c r="A7" s="4">
        <v>38291</v>
      </c>
      <c r="B7" s="5">
        <v>19115.35</v>
      </c>
      <c r="C7" s="5">
        <v>744.72</v>
      </c>
      <c r="D7" s="5">
        <v>5826.04</v>
      </c>
      <c r="E7" s="5">
        <v>3594.99</v>
      </c>
      <c r="F7" s="5">
        <v>6647.87</v>
      </c>
      <c r="G7" s="5">
        <v>3698.28</v>
      </c>
      <c r="H7" s="5">
        <v>2670.5</v>
      </c>
      <c r="I7" s="5"/>
      <c r="J7" s="5"/>
      <c r="K7" s="5">
        <v>9302.25</v>
      </c>
      <c r="L7" s="5">
        <v>900</v>
      </c>
      <c r="M7" s="11">
        <v>51600</v>
      </c>
    </row>
    <row r="8" spans="1:13" ht="12.75">
      <c r="A8" s="4">
        <v>38321</v>
      </c>
      <c r="B8" s="5">
        <v>19500.41</v>
      </c>
      <c r="C8" s="5">
        <v>639.03</v>
      </c>
      <c r="D8" s="5">
        <v>5418.69</v>
      </c>
      <c r="E8" s="5">
        <v>2485.45</v>
      </c>
      <c r="F8" s="5">
        <v>6007.05</v>
      </c>
      <c r="G8" s="5">
        <v>3572.77</v>
      </c>
      <c r="H8" s="5">
        <v>3543.09</v>
      </c>
      <c r="I8" s="5"/>
      <c r="J8" s="5"/>
      <c r="K8" s="5">
        <v>9433.51</v>
      </c>
      <c r="L8" s="5">
        <v>1489.95</v>
      </c>
      <c r="M8" s="11">
        <v>50599.99999999999</v>
      </c>
    </row>
    <row r="9" spans="1:13" ht="12.75">
      <c r="A9" s="4">
        <v>38352</v>
      </c>
      <c r="B9" s="5">
        <v>19456.27</v>
      </c>
      <c r="C9" s="5">
        <v>267.47</v>
      </c>
      <c r="D9" s="5">
        <v>5246.74</v>
      </c>
      <c r="E9" s="5">
        <v>3101.14</v>
      </c>
      <c r="F9" s="5">
        <v>6238.54</v>
      </c>
      <c r="G9" s="5">
        <v>3358.44</v>
      </c>
      <c r="H9" s="5">
        <v>4399.59</v>
      </c>
      <c r="I9" s="5"/>
      <c r="J9" s="5"/>
      <c r="K9" s="5">
        <v>4831.81</v>
      </c>
      <c r="L9" s="5">
        <v>0</v>
      </c>
      <c r="M9" s="11">
        <v>46900</v>
      </c>
    </row>
    <row r="10" spans="1:13" ht="12.75">
      <c r="A10" s="4">
        <v>38383</v>
      </c>
      <c r="B10" s="5">
        <v>18303.2</v>
      </c>
      <c r="C10" s="5">
        <v>345.69</v>
      </c>
      <c r="D10" s="5">
        <v>5284.92</v>
      </c>
      <c r="E10" s="5">
        <v>1893.16</v>
      </c>
      <c r="F10" s="5">
        <v>5370.38</v>
      </c>
      <c r="G10" s="5">
        <v>3391.97</v>
      </c>
      <c r="H10" s="5">
        <v>5469.01</v>
      </c>
      <c r="I10" s="5"/>
      <c r="J10" s="5"/>
      <c r="K10" s="5">
        <v>5269.49</v>
      </c>
      <c r="L10" s="5">
        <v>3789.5</v>
      </c>
      <c r="M10" s="11">
        <v>45327.82</v>
      </c>
    </row>
    <row r="11" spans="1:13" ht="12.75">
      <c r="A11" s="4">
        <v>38411</v>
      </c>
      <c r="B11" s="5">
        <v>17711.34</v>
      </c>
      <c r="C11" s="5">
        <v>580.11</v>
      </c>
      <c r="D11" s="5">
        <v>5102.3</v>
      </c>
      <c r="E11" s="5">
        <v>1926.33</v>
      </c>
      <c r="F11" s="5">
        <v>5606.95</v>
      </c>
      <c r="G11" s="5">
        <v>3269.12</v>
      </c>
      <c r="H11" s="5">
        <v>5142.91</v>
      </c>
      <c r="I11" s="5"/>
      <c r="J11" s="5"/>
      <c r="K11" s="5">
        <v>4988.76</v>
      </c>
      <c r="L11" s="5">
        <v>130.73</v>
      </c>
      <c r="M11" s="11">
        <v>44327.82</v>
      </c>
    </row>
    <row r="12" spans="1:13" ht="12.75">
      <c r="A12" s="4">
        <v>38442</v>
      </c>
      <c r="B12" s="5">
        <v>17973.28</v>
      </c>
      <c r="C12" s="5">
        <v>481.25</v>
      </c>
      <c r="D12" s="5">
        <v>4776.23</v>
      </c>
      <c r="E12" s="5">
        <v>1924.64</v>
      </c>
      <c r="F12" s="5">
        <v>5142.12</v>
      </c>
      <c r="G12" s="5">
        <v>2820.97</v>
      </c>
      <c r="H12" s="5">
        <v>4628.82</v>
      </c>
      <c r="I12" s="5"/>
      <c r="J12" s="5"/>
      <c r="K12" s="5">
        <v>4980.51</v>
      </c>
      <c r="L12" s="5">
        <v>103.31</v>
      </c>
      <c r="M12" s="11">
        <v>42727.82</v>
      </c>
    </row>
    <row r="13" spans="1:13" ht="12.75">
      <c r="A13" s="4">
        <v>38472</v>
      </c>
      <c r="B13" s="5">
        <v>17360.99</v>
      </c>
      <c r="C13" s="5">
        <v>461.45</v>
      </c>
      <c r="D13" s="5">
        <v>4250.35</v>
      </c>
      <c r="E13" s="5">
        <v>2355.73</v>
      </c>
      <c r="F13" s="5">
        <v>4749.61</v>
      </c>
      <c r="G13" s="5">
        <v>2688.44</v>
      </c>
      <c r="H13" s="5">
        <v>5785.99</v>
      </c>
      <c r="I13" s="5"/>
      <c r="J13" s="5"/>
      <c r="K13" s="5">
        <v>4947.44</v>
      </c>
      <c r="L13" s="5">
        <v>0</v>
      </c>
      <c r="M13" s="11">
        <v>42600</v>
      </c>
    </row>
    <row r="14" spans="1:13" ht="12.75">
      <c r="A14" s="4">
        <v>38503</v>
      </c>
      <c r="B14" s="5">
        <v>17644.82</v>
      </c>
      <c r="C14" s="5">
        <v>457.33</v>
      </c>
      <c r="D14" s="5">
        <v>4398.4</v>
      </c>
      <c r="E14" s="5">
        <v>1808.41</v>
      </c>
      <c r="F14" s="5">
        <v>5141.11</v>
      </c>
      <c r="G14" s="5">
        <v>2692.84</v>
      </c>
      <c r="H14" s="5">
        <v>4563.25</v>
      </c>
      <c r="I14" s="5"/>
      <c r="J14" s="5"/>
      <c r="K14" s="5">
        <v>4893.84</v>
      </c>
      <c r="L14" s="5">
        <v>136</v>
      </c>
      <c r="M14" s="11">
        <v>41600</v>
      </c>
    </row>
    <row r="15" spans="1:13" ht="12.75">
      <c r="A15" s="4">
        <v>38533</v>
      </c>
      <c r="B15" s="5">
        <v>17160</v>
      </c>
      <c r="C15" s="5">
        <v>545.95</v>
      </c>
      <c r="D15" s="5">
        <v>4098.6</v>
      </c>
      <c r="E15" s="5">
        <v>1693.57</v>
      </c>
      <c r="F15" s="5">
        <v>4657.37</v>
      </c>
      <c r="G15" s="5">
        <v>2450.34</v>
      </c>
      <c r="H15" s="5">
        <v>3824.96</v>
      </c>
      <c r="I15" s="5"/>
      <c r="J15" s="5"/>
      <c r="K15" s="5">
        <v>4869.21</v>
      </c>
      <c r="L15" s="5">
        <v>100</v>
      </c>
      <c r="M15" s="11">
        <v>39300</v>
      </c>
    </row>
    <row r="16" spans="1:13" ht="12.75">
      <c r="A16" s="4">
        <v>38564</v>
      </c>
      <c r="B16" s="5">
        <v>15847.81</v>
      </c>
      <c r="C16" s="5">
        <v>491.92</v>
      </c>
      <c r="D16" s="5">
        <v>3024.3</v>
      </c>
      <c r="E16" s="5">
        <v>1489.59</v>
      </c>
      <c r="F16" s="5">
        <v>4862.06</v>
      </c>
      <c r="G16" s="5">
        <v>2365.23</v>
      </c>
      <c r="H16" s="5">
        <v>3346.77</v>
      </c>
      <c r="I16" s="5"/>
      <c r="J16" s="5"/>
      <c r="K16" s="5">
        <v>4872.32</v>
      </c>
      <c r="L16" s="5">
        <v>697.55</v>
      </c>
      <c r="M16" s="11">
        <v>36300</v>
      </c>
    </row>
    <row r="17" spans="1:13" ht="12.75">
      <c r="A17" s="4">
        <v>38595</v>
      </c>
      <c r="B17" s="5">
        <v>13636.24</v>
      </c>
      <c r="C17" s="5">
        <v>480.1</v>
      </c>
      <c r="D17" s="5">
        <v>2780.58</v>
      </c>
      <c r="E17" s="5">
        <v>1254.27</v>
      </c>
      <c r="F17" s="5">
        <v>4344.62</v>
      </c>
      <c r="G17" s="5">
        <v>2113.81</v>
      </c>
      <c r="H17" s="5">
        <v>3015.65</v>
      </c>
      <c r="I17" s="5"/>
      <c r="J17" s="5"/>
      <c r="K17" s="5">
        <v>4174.73</v>
      </c>
      <c r="L17" s="5">
        <v>0</v>
      </c>
      <c r="M17" s="11">
        <v>31800</v>
      </c>
    </row>
    <row r="18" spans="1:13" ht="12.75">
      <c r="A18" s="4">
        <v>38625</v>
      </c>
      <c r="B18" s="5">
        <v>12389.8</v>
      </c>
      <c r="C18" s="5">
        <v>293.61</v>
      </c>
      <c r="D18" s="5">
        <v>2425.43</v>
      </c>
      <c r="E18" s="5">
        <v>1273.44</v>
      </c>
      <c r="F18" s="5">
        <v>4286.05</v>
      </c>
      <c r="G18" s="5">
        <v>1980.4</v>
      </c>
      <c r="H18" s="5">
        <v>2528.22</v>
      </c>
      <c r="I18" s="5"/>
      <c r="J18" s="5"/>
      <c r="K18" s="5">
        <v>3923.05</v>
      </c>
      <c r="L18" s="5">
        <v>0</v>
      </c>
      <c r="M18" s="11">
        <v>29100.000000000004</v>
      </c>
    </row>
    <row r="19" spans="1:13" ht="12.75">
      <c r="A19" s="4">
        <v>38656</v>
      </c>
      <c r="B19" s="5">
        <v>10261.97</v>
      </c>
      <c r="C19" s="5">
        <v>288.76</v>
      </c>
      <c r="D19" s="5">
        <v>2596.25</v>
      </c>
      <c r="E19" s="5">
        <v>938.65</v>
      </c>
      <c r="F19" s="5">
        <v>3616.79</v>
      </c>
      <c r="G19" s="5">
        <v>1883.94</v>
      </c>
      <c r="H19" s="5">
        <v>2709.38</v>
      </c>
      <c r="I19" s="5"/>
      <c r="J19" s="5"/>
      <c r="K19" s="5">
        <v>4004.26</v>
      </c>
      <c r="L19" s="5">
        <v>208.68</v>
      </c>
      <c r="M19" s="11">
        <v>26300</v>
      </c>
    </row>
    <row r="20" spans="1:13" ht="12.75">
      <c r="A20" s="4">
        <v>38686</v>
      </c>
      <c r="B20" s="5">
        <v>9223.85</v>
      </c>
      <c r="C20" s="5">
        <v>274.69</v>
      </c>
      <c r="D20" s="5">
        <v>2056.73</v>
      </c>
      <c r="E20" s="5">
        <v>1106.79</v>
      </c>
      <c r="F20" s="5">
        <v>2850.6</v>
      </c>
      <c r="G20" s="5">
        <v>1786.28</v>
      </c>
      <c r="H20" s="5">
        <v>2265.43</v>
      </c>
      <c r="I20" s="5"/>
      <c r="J20" s="5"/>
      <c r="K20" s="5">
        <v>3835.63</v>
      </c>
      <c r="L20" s="5">
        <v>25</v>
      </c>
      <c r="M20" s="11">
        <v>23400.000000000004</v>
      </c>
    </row>
    <row r="21" spans="1:13" ht="12.75">
      <c r="A21" s="4">
        <v>38717</v>
      </c>
      <c r="B21" s="5">
        <v>9756.61</v>
      </c>
      <c r="C21" s="5">
        <v>274.29</v>
      </c>
      <c r="D21" s="5">
        <v>1895.91</v>
      </c>
      <c r="E21" s="5">
        <v>1984.96</v>
      </c>
      <c r="F21" s="5">
        <v>1984.57</v>
      </c>
      <c r="G21" s="5">
        <v>1647.91</v>
      </c>
      <c r="H21" s="5">
        <v>2289.12</v>
      </c>
      <c r="I21" s="5"/>
      <c r="J21" s="5"/>
      <c r="K21" s="5">
        <v>4566.63</v>
      </c>
      <c r="L21" s="5">
        <v>0</v>
      </c>
      <c r="M21" s="11">
        <v>24400</v>
      </c>
    </row>
    <row r="22" spans="1:13" ht="12.75">
      <c r="A22" s="4">
        <v>38748</v>
      </c>
      <c r="B22" s="5">
        <v>11195.77</v>
      </c>
      <c r="C22" s="5">
        <v>199.54</v>
      </c>
      <c r="D22" s="5">
        <v>1904.66</v>
      </c>
      <c r="E22" s="5">
        <v>734.75</v>
      </c>
      <c r="F22" s="5">
        <v>1981.64</v>
      </c>
      <c r="G22" s="5">
        <v>1620.6</v>
      </c>
      <c r="H22" s="5">
        <v>2270.34</v>
      </c>
      <c r="I22" s="5"/>
      <c r="J22" s="5"/>
      <c r="K22" s="5">
        <v>4092.7</v>
      </c>
      <c r="L22" s="5">
        <v>35</v>
      </c>
      <c r="M22" s="11">
        <v>24000</v>
      </c>
    </row>
    <row r="23" spans="1:13" ht="12.75">
      <c r="A23" s="4">
        <v>38776</v>
      </c>
      <c r="B23" s="5">
        <v>9816.2</v>
      </c>
      <c r="C23" s="5">
        <v>82.89</v>
      </c>
      <c r="D23" s="5">
        <v>1493.27</v>
      </c>
      <c r="E23" s="5">
        <v>648.9</v>
      </c>
      <c r="F23" s="5">
        <v>1839.15</v>
      </c>
      <c r="G23" s="5">
        <v>1571.47</v>
      </c>
      <c r="H23" s="5">
        <v>1894.88</v>
      </c>
      <c r="I23" s="5"/>
      <c r="J23" s="5"/>
      <c r="K23" s="5">
        <v>5453.24</v>
      </c>
      <c r="L23" s="5">
        <v>1030</v>
      </c>
      <c r="M23" s="11">
        <v>22800</v>
      </c>
    </row>
    <row r="24" spans="1:13" ht="12.75">
      <c r="A24" s="4">
        <v>38807</v>
      </c>
      <c r="B24" s="5">
        <v>8554.76</v>
      </c>
      <c r="C24" s="5">
        <v>72.59</v>
      </c>
      <c r="D24" s="5">
        <v>1392</v>
      </c>
      <c r="E24" s="5">
        <v>483.66</v>
      </c>
      <c r="F24" s="5">
        <v>2453.45</v>
      </c>
      <c r="G24" s="5">
        <v>1249.66</v>
      </c>
      <c r="H24" s="5">
        <v>1668.61</v>
      </c>
      <c r="I24" s="5"/>
      <c r="J24" s="5"/>
      <c r="K24" s="5">
        <v>5025.27</v>
      </c>
      <c r="L24" s="5">
        <v>342.6</v>
      </c>
      <c r="M24" s="11">
        <v>20900</v>
      </c>
    </row>
    <row r="25" spans="1:13" ht="12.75">
      <c r="A25" s="4">
        <v>38837</v>
      </c>
      <c r="B25" s="5">
        <v>9122.88</v>
      </c>
      <c r="C25" s="5">
        <v>73.72</v>
      </c>
      <c r="D25" s="5">
        <v>1334.09</v>
      </c>
      <c r="E25" s="5">
        <v>554.27</v>
      </c>
      <c r="F25" s="5">
        <v>1587.02</v>
      </c>
      <c r="G25" s="5">
        <v>1008.4</v>
      </c>
      <c r="H25" s="5">
        <v>1259.79</v>
      </c>
      <c r="I25" s="5"/>
      <c r="J25" s="5"/>
      <c r="K25" s="5">
        <v>5159.83</v>
      </c>
      <c r="L25" s="5">
        <v>465.76</v>
      </c>
      <c r="M25" s="11">
        <v>20100</v>
      </c>
    </row>
    <row r="26" spans="1:13" ht="12.75">
      <c r="A26" s="4">
        <v>38868</v>
      </c>
      <c r="B26" s="5">
        <v>10827.15</v>
      </c>
      <c r="C26" s="5">
        <v>70.6</v>
      </c>
      <c r="D26" s="5">
        <v>1348.46</v>
      </c>
      <c r="E26" s="5">
        <v>694.7</v>
      </c>
      <c r="F26" s="5">
        <v>1502.71</v>
      </c>
      <c r="G26" s="5">
        <v>791.99</v>
      </c>
      <c r="H26" s="5">
        <v>1276.78</v>
      </c>
      <c r="I26" s="5"/>
      <c r="J26" s="5"/>
      <c r="K26" s="5">
        <v>4087.61</v>
      </c>
      <c r="L26" s="5">
        <v>0</v>
      </c>
      <c r="M26" s="11">
        <v>20600</v>
      </c>
    </row>
    <row r="27" spans="1:13" ht="12.75">
      <c r="A27" s="4">
        <v>38898</v>
      </c>
      <c r="B27" s="5">
        <v>9652.4</v>
      </c>
      <c r="C27" s="5">
        <v>60.73</v>
      </c>
      <c r="D27" s="5">
        <v>1433.88</v>
      </c>
      <c r="E27" s="5">
        <v>550.68</v>
      </c>
      <c r="F27" s="5">
        <v>1502.54</v>
      </c>
      <c r="G27" s="5">
        <v>830.1</v>
      </c>
      <c r="H27" s="5">
        <v>1239.44</v>
      </c>
      <c r="I27" s="5"/>
      <c r="J27" s="5"/>
      <c r="K27" s="5">
        <v>5130.23</v>
      </c>
      <c r="L27" s="5">
        <v>0</v>
      </c>
      <c r="M27" s="11">
        <v>20400</v>
      </c>
    </row>
    <row r="28" spans="1:13" ht="12.75">
      <c r="A28" s="4">
        <v>38929</v>
      </c>
      <c r="B28" s="5">
        <v>9331.73</v>
      </c>
      <c r="C28" s="5">
        <v>40.68</v>
      </c>
      <c r="D28" s="5">
        <v>1533.17</v>
      </c>
      <c r="E28" s="5">
        <v>692.06</v>
      </c>
      <c r="F28" s="5">
        <v>1757.9</v>
      </c>
      <c r="G28" s="5">
        <v>845.14</v>
      </c>
      <c r="H28" s="5">
        <v>1292.2</v>
      </c>
      <c r="I28" s="5"/>
      <c r="J28" s="5"/>
      <c r="K28" s="5">
        <v>5507.12</v>
      </c>
      <c r="L28" s="5">
        <v>612.16</v>
      </c>
      <c r="M28" s="11">
        <v>21000</v>
      </c>
    </row>
    <row r="29" spans="1:13" ht="12.75">
      <c r="A29" s="4">
        <v>38960</v>
      </c>
      <c r="B29" s="5">
        <v>9350.92</v>
      </c>
      <c r="C29" s="5">
        <v>42.54</v>
      </c>
      <c r="D29" s="5">
        <v>1590.31</v>
      </c>
      <c r="E29" s="5">
        <v>1164.56</v>
      </c>
      <c r="F29" s="5">
        <v>2119.94</v>
      </c>
      <c r="G29" s="5">
        <v>879.18</v>
      </c>
      <c r="H29" s="5">
        <v>1296.94</v>
      </c>
      <c r="I29" s="5"/>
      <c r="J29" s="5"/>
      <c r="K29" s="5">
        <v>5555.61</v>
      </c>
      <c r="L29" s="5">
        <v>350</v>
      </c>
      <c r="M29" s="11">
        <v>22000</v>
      </c>
    </row>
    <row r="30" spans="1:13" ht="12.75">
      <c r="A30" s="4">
        <f>'Obligacje(A)'!A30</f>
        <v>38990</v>
      </c>
      <c r="B30" s="5">
        <v>9952.95</v>
      </c>
      <c r="C30" s="5">
        <v>38.04</v>
      </c>
      <c r="D30" s="5">
        <v>1845.42</v>
      </c>
      <c r="E30" s="5">
        <v>2191.59</v>
      </c>
      <c r="F30" s="5">
        <v>1988.47</v>
      </c>
      <c r="G30" s="5">
        <v>859.76</v>
      </c>
      <c r="H30" s="5">
        <v>1047.3</v>
      </c>
      <c r="I30" s="5"/>
      <c r="J30" s="5"/>
      <c r="K30" s="5">
        <v>5276.47</v>
      </c>
      <c r="L30" s="5">
        <v>90</v>
      </c>
      <c r="M30" s="11">
        <v>23200</v>
      </c>
    </row>
    <row r="31" spans="1:13" ht="12.75">
      <c r="A31" s="4">
        <f>'Obligacje(A)'!A31</f>
        <v>39021</v>
      </c>
      <c r="B31" s="5">
        <v>9576.57</v>
      </c>
      <c r="C31" s="5">
        <v>14.65</v>
      </c>
      <c r="D31" s="5">
        <v>1783.52</v>
      </c>
      <c r="E31" s="5">
        <v>2691.96</v>
      </c>
      <c r="F31" s="5">
        <v>1988.26</v>
      </c>
      <c r="G31" s="5">
        <v>823.79</v>
      </c>
      <c r="H31" s="5">
        <v>1172.53</v>
      </c>
      <c r="I31" s="5"/>
      <c r="J31" s="5"/>
      <c r="K31" s="5">
        <v>4948.72</v>
      </c>
      <c r="L31" s="5">
        <v>20</v>
      </c>
      <c r="M31" s="11">
        <v>23000</v>
      </c>
    </row>
    <row r="32" spans="1:13" ht="12.75">
      <c r="A32" s="4">
        <v>39051</v>
      </c>
      <c r="B32" s="5">
        <v>9379.98</v>
      </c>
      <c r="C32" s="5">
        <v>4.65</v>
      </c>
      <c r="D32" s="5">
        <v>1923.93</v>
      </c>
      <c r="E32" s="5">
        <v>3072.91</v>
      </c>
      <c r="F32" s="5">
        <v>2123.19</v>
      </c>
      <c r="G32" s="5">
        <v>814.51</v>
      </c>
      <c r="H32" s="5">
        <v>1443.24</v>
      </c>
      <c r="I32" s="5"/>
      <c r="J32" s="5"/>
      <c r="K32" s="5">
        <v>4937.59</v>
      </c>
      <c r="L32" s="5">
        <v>0</v>
      </c>
      <c r="M32" s="11">
        <v>23700</v>
      </c>
    </row>
    <row r="33" spans="1:13" ht="12.75">
      <c r="A33" s="4">
        <v>39082</v>
      </c>
      <c r="B33" s="5">
        <v>10804.86</v>
      </c>
      <c r="C33" s="5">
        <v>6.48</v>
      </c>
      <c r="D33" s="5">
        <v>1993.83</v>
      </c>
      <c r="E33" s="5">
        <v>2496.55</v>
      </c>
      <c r="F33" s="5">
        <v>2464.52</v>
      </c>
      <c r="G33" s="5">
        <v>810.34</v>
      </c>
      <c r="H33" s="5">
        <v>1416.44</v>
      </c>
      <c r="I33" s="5"/>
      <c r="J33" s="5"/>
      <c r="K33" s="5">
        <v>5806.98</v>
      </c>
      <c r="L33" s="5">
        <v>0</v>
      </c>
      <c r="M33" s="11">
        <v>25800</v>
      </c>
    </row>
    <row r="34" spans="1:13" ht="12.75">
      <c r="A34" s="4">
        <v>39113</v>
      </c>
      <c r="B34" s="5">
        <v>8798.73</v>
      </c>
      <c r="C34" s="5">
        <v>20.18</v>
      </c>
      <c r="D34" s="5">
        <v>1807.39</v>
      </c>
      <c r="E34" s="5">
        <v>2105.46</v>
      </c>
      <c r="F34" s="5">
        <v>2468.91</v>
      </c>
      <c r="G34" s="5">
        <v>756.78</v>
      </c>
      <c r="H34" s="5">
        <v>1095.76</v>
      </c>
      <c r="I34" s="5"/>
      <c r="J34" s="5"/>
      <c r="K34" s="5">
        <v>6246.79</v>
      </c>
      <c r="L34" s="5">
        <v>58</v>
      </c>
      <c r="M34" s="11">
        <v>23300</v>
      </c>
    </row>
    <row r="35" spans="1:13" ht="12.75">
      <c r="A35" s="4">
        <v>39141</v>
      </c>
      <c r="B35" s="5">
        <v>9069.74</v>
      </c>
      <c r="C35" s="5">
        <v>20.09</v>
      </c>
      <c r="D35" s="5">
        <v>1778.48</v>
      </c>
      <c r="E35" s="5">
        <v>804.99</v>
      </c>
      <c r="F35" s="5">
        <v>3450</v>
      </c>
      <c r="G35" s="5">
        <v>709.27</v>
      </c>
      <c r="H35" s="5">
        <v>1152.42</v>
      </c>
      <c r="I35" s="5"/>
      <c r="J35" s="5"/>
      <c r="K35" s="5">
        <v>6115.01</v>
      </c>
      <c r="L35" s="5">
        <v>40</v>
      </c>
      <c r="M35" s="11">
        <v>23100</v>
      </c>
    </row>
    <row r="36" spans="1:13" ht="12.75">
      <c r="A36" s="4">
        <v>39172</v>
      </c>
      <c r="B36" s="5">
        <v>8686.25</v>
      </c>
      <c r="C36" s="5">
        <v>20.02</v>
      </c>
      <c r="D36" s="5">
        <v>1898.81</v>
      </c>
      <c r="E36" s="5">
        <v>810.21</v>
      </c>
      <c r="F36" s="5">
        <v>3479.59</v>
      </c>
      <c r="G36" s="5">
        <v>656.34</v>
      </c>
      <c r="H36" s="5">
        <v>1298.81</v>
      </c>
      <c r="I36" s="5"/>
      <c r="J36" s="5"/>
      <c r="K36" s="5">
        <v>5949.97</v>
      </c>
      <c r="L36" s="5">
        <v>40</v>
      </c>
      <c r="M36" s="11">
        <v>22800.000000000004</v>
      </c>
    </row>
    <row r="37" spans="1:13" ht="12.75">
      <c r="A37" s="4">
        <v>39202</v>
      </c>
      <c r="B37" s="5">
        <v>7952.58</v>
      </c>
      <c r="C37" s="5">
        <v>40.72</v>
      </c>
      <c r="D37" s="5">
        <v>1879.55</v>
      </c>
      <c r="E37" s="5">
        <v>1053.02</v>
      </c>
      <c r="F37" s="5">
        <v>3310.77</v>
      </c>
      <c r="G37" s="5">
        <v>611.12</v>
      </c>
      <c r="H37" s="5">
        <v>1276.93</v>
      </c>
      <c r="I37" s="5"/>
      <c r="J37" s="5"/>
      <c r="K37" s="5">
        <v>6475.31</v>
      </c>
      <c r="L37" s="5">
        <v>190</v>
      </c>
      <c r="M37" s="11">
        <v>22600.000000000004</v>
      </c>
    </row>
    <row r="38" spans="1:13" ht="12.75">
      <c r="A38" s="4">
        <v>39233</v>
      </c>
      <c r="B38" s="5">
        <v>7467.67</v>
      </c>
      <c r="C38" s="5">
        <v>43.33</v>
      </c>
      <c r="D38" s="5">
        <v>1627.43</v>
      </c>
      <c r="E38" s="5">
        <v>1107.49</v>
      </c>
      <c r="F38" s="5">
        <v>3337.34</v>
      </c>
      <c r="G38" s="5">
        <v>555.53</v>
      </c>
      <c r="H38" s="5">
        <v>1313.2</v>
      </c>
      <c r="I38" s="5"/>
      <c r="J38" s="5"/>
      <c r="K38" s="5">
        <v>6048.01</v>
      </c>
      <c r="L38" s="5">
        <v>146.97</v>
      </c>
      <c r="M38" s="11">
        <v>21500</v>
      </c>
    </row>
    <row r="39" spans="1:13" ht="12.75">
      <c r="A39" s="4">
        <v>39263</v>
      </c>
      <c r="B39" s="5">
        <v>7239.54</v>
      </c>
      <c r="C39" s="5">
        <v>51.77</v>
      </c>
      <c r="D39" s="5">
        <v>1226.31</v>
      </c>
      <c r="E39" s="5">
        <v>1134.9</v>
      </c>
      <c r="F39" s="5">
        <v>2830.44</v>
      </c>
      <c r="G39" s="5">
        <v>500.08</v>
      </c>
      <c r="H39" s="5">
        <v>1289.92</v>
      </c>
      <c r="I39" s="5"/>
      <c r="J39" s="5"/>
      <c r="K39" s="5">
        <v>5727.04</v>
      </c>
      <c r="L39" s="5">
        <v>0</v>
      </c>
      <c r="M39" s="11">
        <v>20000</v>
      </c>
    </row>
    <row r="40" spans="1:13" ht="12.75">
      <c r="A40" s="4">
        <v>39294</v>
      </c>
      <c r="B40" s="5">
        <v>6542.33</v>
      </c>
      <c r="C40" s="5">
        <v>51.6</v>
      </c>
      <c r="D40" s="5">
        <v>1193.01</v>
      </c>
      <c r="E40" s="5">
        <v>1025.12</v>
      </c>
      <c r="F40" s="5">
        <v>2957.45</v>
      </c>
      <c r="G40" s="5">
        <v>443.22</v>
      </c>
      <c r="H40" s="5">
        <v>1120.04</v>
      </c>
      <c r="I40" s="5"/>
      <c r="J40" s="5"/>
      <c r="K40" s="5">
        <v>5167.23</v>
      </c>
      <c r="L40" s="5">
        <v>0</v>
      </c>
      <c r="M40" s="11">
        <v>18500</v>
      </c>
    </row>
    <row r="41" spans="1:13" ht="12.75">
      <c r="A41" s="4">
        <v>39325</v>
      </c>
      <c r="B41" s="5">
        <v>6080.91</v>
      </c>
      <c r="C41" s="5">
        <v>51.76</v>
      </c>
      <c r="D41" s="5">
        <v>1012.1</v>
      </c>
      <c r="E41" s="5">
        <v>1077.48</v>
      </c>
      <c r="F41" s="5">
        <v>2692.65</v>
      </c>
      <c r="G41" s="5">
        <v>397.72</v>
      </c>
      <c r="H41" s="5">
        <v>1061.21</v>
      </c>
      <c r="I41" s="5"/>
      <c r="J41" s="5"/>
      <c r="K41" s="5">
        <v>4926.17</v>
      </c>
      <c r="L41" s="5">
        <v>0</v>
      </c>
      <c r="M41" s="11">
        <v>17300</v>
      </c>
    </row>
    <row r="42" spans="1:13" ht="12.75">
      <c r="A42" s="4">
        <v>39355</v>
      </c>
      <c r="B42" s="5">
        <v>5942.76</v>
      </c>
      <c r="C42" s="5">
        <v>48.38</v>
      </c>
      <c r="D42" s="5">
        <v>814.24</v>
      </c>
      <c r="E42" s="5">
        <v>944.12</v>
      </c>
      <c r="F42" s="5">
        <v>2691.07</v>
      </c>
      <c r="G42" s="5">
        <v>383.63</v>
      </c>
      <c r="H42" s="5">
        <v>1040.69</v>
      </c>
      <c r="I42" s="5"/>
      <c r="J42" s="5"/>
      <c r="K42" s="5">
        <v>4835.11</v>
      </c>
      <c r="L42" s="5">
        <v>0</v>
      </c>
      <c r="M42" s="11">
        <v>16700</v>
      </c>
    </row>
    <row r="43" spans="1:13" ht="12.75">
      <c r="A43" s="4">
        <v>39386</v>
      </c>
      <c r="B43" s="5">
        <v>6296.75</v>
      </c>
      <c r="C43" s="5">
        <v>46.96</v>
      </c>
      <c r="D43" s="5">
        <v>837.15</v>
      </c>
      <c r="E43" s="5">
        <v>549.12</v>
      </c>
      <c r="F43" s="5">
        <v>2466.89</v>
      </c>
      <c r="G43" s="5">
        <v>356.8</v>
      </c>
      <c r="H43" s="5">
        <v>1015.76</v>
      </c>
      <c r="I43" s="5"/>
      <c r="J43" s="5"/>
      <c r="K43" s="5">
        <v>4530.57</v>
      </c>
      <c r="L43" s="5">
        <v>0</v>
      </c>
      <c r="M43" s="11">
        <v>16099.999999999998</v>
      </c>
    </row>
    <row r="44" spans="1:13" ht="12.75">
      <c r="A44" s="4">
        <v>39416</v>
      </c>
      <c r="B44" s="5">
        <v>6476.2</v>
      </c>
      <c r="C44" s="5">
        <v>15.96</v>
      </c>
      <c r="D44" s="5">
        <v>776.7</v>
      </c>
      <c r="E44" s="5">
        <v>340.93</v>
      </c>
      <c r="F44" s="5">
        <v>2454.58</v>
      </c>
      <c r="G44" s="5">
        <v>330.94</v>
      </c>
      <c r="H44" s="5">
        <v>868.48</v>
      </c>
      <c r="I44" s="5"/>
      <c r="J44" s="5"/>
      <c r="K44" s="5">
        <v>4236.21</v>
      </c>
      <c r="L44" s="5">
        <v>0</v>
      </c>
      <c r="M44" s="11">
        <v>15500</v>
      </c>
    </row>
    <row r="45" spans="1:13" ht="12.75">
      <c r="A45" s="4">
        <v>39447</v>
      </c>
      <c r="B45" s="5">
        <v>11468.16</v>
      </c>
      <c r="C45" s="5">
        <v>16.31</v>
      </c>
      <c r="D45" s="5">
        <v>868.15</v>
      </c>
      <c r="E45" s="5">
        <v>2484.84</v>
      </c>
      <c r="F45" s="5">
        <v>2343.85</v>
      </c>
      <c r="G45" s="5">
        <v>323.14</v>
      </c>
      <c r="H45" s="5">
        <v>764.58</v>
      </c>
      <c r="I45" s="5"/>
      <c r="J45" s="5"/>
      <c r="K45" s="5">
        <v>4317.19</v>
      </c>
      <c r="L45" s="5">
        <v>0</v>
      </c>
      <c r="M45" s="11">
        <v>22586.219999999998</v>
      </c>
    </row>
    <row r="46" spans="1:13" ht="12.75">
      <c r="A46" s="4">
        <v>39478</v>
      </c>
      <c r="B46" s="5">
        <v>7499.58</v>
      </c>
      <c r="C46" s="5">
        <v>18.99</v>
      </c>
      <c r="D46" s="5">
        <v>686.95</v>
      </c>
      <c r="E46" s="5">
        <v>1080.25</v>
      </c>
      <c r="F46" s="5">
        <v>937.83</v>
      </c>
      <c r="G46" s="5">
        <v>323.36</v>
      </c>
      <c r="H46" s="5">
        <v>827.66</v>
      </c>
      <c r="I46" s="5"/>
      <c r="J46" s="5"/>
      <c r="K46" s="5">
        <v>4253.05</v>
      </c>
      <c r="L46" s="5">
        <v>231</v>
      </c>
      <c r="M46" s="11">
        <v>15627.670000000002</v>
      </c>
    </row>
    <row r="47" spans="1:13" ht="12.75">
      <c r="A47" s="4">
        <v>39507</v>
      </c>
      <c r="B47" s="5">
        <v>6964.64</v>
      </c>
      <c r="C47" s="5">
        <v>18.99</v>
      </c>
      <c r="D47" s="5">
        <v>527.33</v>
      </c>
      <c r="E47" s="5">
        <v>870.25</v>
      </c>
      <c r="F47" s="5">
        <v>862.66</v>
      </c>
      <c r="G47" s="5">
        <v>286.13</v>
      </c>
      <c r="H47" s="5">
        <v>751.9</v>
      </c>
      <c r="I47" s="5"/>
      <c r="J47" s="5"/>
      <c r="K47" s="5">
        <v>4045.77</v>
      </c>
      <c r="L47" s="5">
        <v>0</v>
      </c>
      <c r="M47" s="11">
        <v>14327.669999999998</v>
      </c>
    </row>
    <row r="48" spans="1:13" ht="12.75">
      <c r="A48" s="4">
        <v>39538</v>
      </c>
      <c r="B48" s="5">
        <v>6687.52</v>
      </c>
      <c r="C48" s="5">
        <v>11.49</v>
      </c>
      <c r="D48" s="5">
        <v>433.64</v>
      </c>
      <c r="E48" s="5">
        <v>1123.86</v>
      </c>
      <c r="F48" s="5">
        <v>673.71</v>
      </c>
      <c r="G48" s="5">
        <v>249.92</v>
      </c>
      <c r="H48" s="5">
        <v>536.83</v>
      </c>
      <c r="I48" s="5"/>
      <c r="J48" s="5"/>
      <c r="K48" s="5">
        <v>3423.77</v>
      </c>
      <c r="L48" s="5">
        <v>0</v>
      </c>
      <c r="M48" s="11">
        <v>13140.740000000002</v>
      </c>
    </row>
    <row r="49" spans="1:13" ht="12.75">
      <c r="A49" s="4">
        <v>39568</v>
      </c>
      <c r="B49" s="5">
        <v>7948.96</v>
      </c>
      <c r="C49" s="5">
        <v>6.89</v>
      </c>
      <c r="D49" s="5">
        <v>421.38</v>
      </c>
      <c r="E49" s="5">
        <v>2002.5</v>
      </c>
      <c r="F49" s="5">
        <v>886.57</v>
      </c>
      <c r="G49" s="5">
        <v>231.22</v>
      </c>
      <c r="H49" s="5">
        <v>443.64</v>
      </c>
      <c r="I49" s="5"/>
      <c r="J49" s="5"/>
      <c r="K49" s="5">
        <v>3373.99</v>
      </c>
      <c r="L49" s="5">
        <v>0</v>
      </c>
      <c r="M49" s="11">
        <v>15315.149999999998</v>
      </c>
    </row>
    <row r="50" spans="1:13" ht="12.75">
      <c r="A50" s="4">
        <v>39599</v>
      </c>
      <c r="B50" s="5">
        <v>12255.09</v>
      </c>
      <c r="C50" s="5">
        <v>26.89</v>
      </c>
      <c r="D50" s="5">
        <v>531.39</v>
      </c>
      <c r="E50" s="5">
        <v>3735.5</v>
      </c>
      <c r="F50" s="5">
        <v>1427.31</v>
      </c>
      <c r="G50" s="5">
        <v>263.88</v>
      </c>
      <c r="H50" s="5">
        <v>472.72</v>
      </c>
      <c r="I50" s="5"/>
      <c r="J50" s="5"/>
      <c r="K50" s="5">
        <v>3895.88</v>
      </c>
      <c r="L50" s="5">
        <v>0</v>
      </c>
      <c r="M50" s="11">
        <v>22608.660000000003</v>
      </c>
    </row>
    <row r="51" spans="1:13" ht="12.75">
      <c r="A51" s="4">
        <v>39629</v>
      </c>
      <c r="B51" s="5">
        <v>16022.09</v>
      </c>
      <c r="C51" s="5">
        <v>1358.74</v>
      </c>
      <c r="D51" s="5">
        <v>651.82</v>
      </c>
      <c r="E51" s="5">
        <v>4660.19</v>
      </c>
      <c r="F51" s="5">
        <v>1896.1</v>
      </c>
      <c r="G51" s="5">
        <v>326.81</v>
      </c>
      <c r="H51" s="5">
        <v>608.53</v>
      </c>
      <c r="I51" s="5"/>
      <c r="J51" s="5"/>
      <c r="K51" s="5">
        <v>4678.55</v>
      </c>
      <c r="L51" s="5">
        <v>0</v>
      </c>
      <c r="M51" s="11">
        <v>30202.829999999998</v>
      </c>
    </row>
    <row r="52" spans="1:13" ht="12.75">
      <c r="A52" s="4">
        <v>39660</v>
      </c>
      <c r="B52" s="5">
        <v>21995.39</v>
      </c>
      <c r="C52" s="5">
        <v>1081.04</v>
      </c>
      <c r="D52" s="5">
        <v>878.51</v>
      </c>
      <c r="E52" s="5">
        <v>3412.5</v>
      </c>
      <c r="F52" s="5">
        <v>2578.81</v>
      </c>
      <c r="G52" s="5">
        <v>335.04</v>
      </c>
      <c r="H52" s="5">
        <v>816.17</v>
      </c>
      <c r="I52" s="5"/>
      <c r="J52" s="5"/>
      <c r="K52" s="5">
        <v>4683.38</v>
      </c>
      <c r="L52" s="5">
        <v>0</v>
      </c>
      <c r="M52" s="11">
        <v>35780.84</v>
      </c>
    </row>
    <row r="53" spans="1:13" ht="12.75">
      <c r="A53" s="4">
        <v>39691</v>
      </c>
      <c r="B53" s="5">
        <v>22429.77</v>
      </c>
      <c r="C53" s="5">
        <v>1079.55</v>
      </c>
      <c r="D53" s="5">
        <v>1261.13</v>
      </c>
      <c r="E53" s="5">
        <v>3379.3</v>
      </c>
      <c r="F53" s="5">
        <v>2717.02</v>
      </c>
      <c r="G53" s="5">
        <v>366.33</v>
      </c>
      <c r="H53" s="5">
        <v>864.51</v>
      </c>
      <c r="I53" s="5"/>
      <c r="J53" s="5"/>
      <c r="K53" s="5">
        <v>6516.33</v>
      </c>
      <c r="L53" s="5">
        <v>1786</v>
      </c>
      <c r="M53" s="11">
        <v>38613.94</v>
      </c>
    </row>
    <row r="54" spans="1:13" ht="12.75">
      <c r="A54" s="4">
        <v>39721</v>
      </c>
      <c r="B54" s="5">
        <v>20988.26</v>
      </c>
      <c r="C54" s="5">
        <v>1464.23</v>
      </c>
      <c r="D54" s="5">
        <v>1675.35</v>
      </c>
      <c r="E54" s="5">
        <v>3550.74</v>
      </c>
      <c r="F54" s="5">
        <v>2570.87</v>
      </c>
      <c r="G54" s="5">
        <v>345.89</v>
      </c>
      <c r="H54" s="5">
        <v>776.03</v>
      </c>
      <c r="I54" s="5"/>
      <c r="J54" s="5"/>
      <c r="K54" s="5">
        <v>5022.43</v>
      </c>
      <c r="L54" s="5">
        <v>1200</v>
      </c>
      <c r="M54" s="11">
        <v>36393.79999999999</v>
      </c>
    </row>
    <row r="55" spans="1:13" ht="12.75">
      <c r="A55" s="4">
        <v>39752</v>
      </c>
      <c r="B55" s="5">
        <v>23137.55</v>
      </c>
      <c r="C55" s="5">
        <v>393.91</v>
      </c>
      <c r="D55" s="5">
        <v>1350.09</v>
      </c>
      <c r="E55" s="5">
        <v>1915.83</v>
      </c>
      <c r="F55" s="5">
        <v>2066.3</v>
      </c>
      <c r="G55" s="5">
        <v>1144.93</v>
      </c>
      <c r="H55" s="5">
        <v>1708.89</v>
      </c>
      <c r="I55" s="5"/>
      <c r="J55" s="5"/>
      <c r="K55" s="5">
        <v>4908.65</v>
      </c>
      <c r="L55" s="5">
        <v>890</v>
      </c>
      <c r="M55" s="11">
        <v>36626.149999999994</v>
      </c>
    </row>
    <row r="56" spans="1:13" ht="12.75">
      <c r="A56" s="4">
        <v>39782</v>
      </c>
      <c r="B56" s="5">
        <v>26773.33</v>
      </c>
      <c r="C56" s="5">
        <v>865.63</v>
      </c>
      <c r="D56" s="5">
        <v>1231.76</v>
      </c>
      <c r="E56" s="5">
        <v>1797.53</v>
      </c>
      <c r="F56" s="5">
        <v>2357.11</v>
      </c>
      <c r="G56" s="5">
        <v>1243.7</v>
      </c>
      <c r="H56" s="5">
        <v>1830.04</v>
      </c>
      <c r="I56" s="5"/>
      <c r="J56" s="5"/>
      <c r="K56" s="5">
        <v>6094.14</v>
      </c>
      <c r="L56" s="5">
        <v>2012.75</v>
      </c>
      <c r="M56" s="11">
        <v>42193.24</v>
      </c>
    </row>
    <row r="57" spans="1:13" ht="12.75">
      <c r="A57" s="4">
        <v>39813</v>
      </c>
      <c r="B57" s="5">
        <v>38113.31</v>
      </c>
      <c r="C57" s="5">
        <v>619.85</v>
      </c>
      <c r="D57" s="5">
        <v>2064.1</v>
      </c>
      <c r="E57" s="5">
        <v>991.92</v>
      </c>
      <c r="F57" s="5">
        <v>2152.26</v>
      </c>
      <c r="G57" s="5">
        <v>1265.03</v>
      </c>
      <c r="H57" s="5">
        <v>1634.45</v>
      </c>
      <c r="I57" s="5"/>
      <c r="J57" s="5"/>
      <c r="K57" s="5">
        <v>3562.52</v>
      </c>
      <c r="L57" s="5">
        <v>0</v>
      </c>
      <c r="M57" s="11">
        <v>50403.43999999999</v>
      </c>
    </row>
    <row r="58" spans="1:13" ht="12.75">
      <c r="A58" s="4">
        <v>39844</v>
      </c>
      <c r="B58" s="5">
        <v>34323.82</v>
      </c>
      <c r="C58" s="5">
        <v>564.34</v>
      </c>
      <c r="D58" s="5">
        <v>2350.62</v>
      </c>
      <c r="E58" s="5">
        <v>415.82</v>
      </c>
      <c r="F58" s="5">
        <v>2126.21</v>
      </c>
      <c r="G58" s="5">
        <v>1050.72</v>
      </c>
      <c r="H58" s="5">
        <v>1513.84</v>
      </c>
      <c r="I58" s="5"/>
      <c r="J58" s="5"/>
      <c r="K58" s="5">
        <v>6845.14</v>
      </c>
      <c r="L58" s="5">
        <v>3594</v>
      </c>
      <c r="M58" s="11">
        <v>49190.509999999995</v>
      </c>
    </row>
    <row r="59" spans="1:13" ht="12.75">
      <c r="A59" s="4">
        <v>39871</v>
      </c>
      <c r="B59" s="5">
        <v>37843.61</v>
      </c>
      <c r="C59" s="5">
        <v>356.78</v>
      </c>
      <c r="D59" s="5">
        <v>2423.39</v>
      </c>
      <c r="E59" s="5">
        <v>1038.78</v>
      </c>
      <c r="F59" s="5">
        <v>1776.15</v>
      </c>
      <c r="G59" s="5">
        <v>799.63</v>
      </c>
      <c r="H59" s="5">
        <v>2256.21</v>
      </c>
      <c r="I59" s="5"/>
      <c r="J59" s="5"/>
      <c r="K59" s="5">
        <v>3452.09</v>
      </c>
      <c r="L59" s="5">
        <v>455</v>
      </c>
      <c r="M59" s="11">
        <v>49946.64</v>
      </c>
    </row>
    <row r="60" spans="1:13" ht="12.75">
      <c r="A60" s="4">
        <v>39903</v>
      </c>
      <c r="B60" s="5">
        <v>40893.59</v>
      </c>
      <c r="C60" s="5">
        <v>2843.32</v>
      </c>
      <c r="D60" s="5">
        <v>1976.1</v>
      </c>
      <c r="E60" s="5">
        <v>1212.91</v>
      </c>
      <c r="F60" s="5">
        <v>1784.33</v>
      </c>
      <c r="G60" s="5">
        <v>644.68</v>
      </c>
      <c r="H60" s="5">
        <v>1978.57</v>
      </c>
      <c r="I60" s="5"/>
      <c r="J60" s="5"/>
      <c r="K60" s="5">
        <v>3254.23</v>
      </c>
      <c r="L60" s="5">
        <v>0</v>
      </c>
      <c r="M60" s="11">
        <v>54587.73</v>
      </c>
    </row>
    <row r="61" spans="1:13" ht="12.75">
      <c r="A61" s="4">
        <v>39933</v>
      </c>
      <c r="B61" s="5">
        <v>43394.71</v>
      </c>
      <c r="C61" s="5">
        <v>3208.63</v>
      </c>
      <c r="D61" s="5">
        <v>2116.66</v>
      </c>
      <c r="E61" s="5">
        <v>1014.41</v>
      </c>
      <c r="F61" s="5">
        <v>3113.14</v>
      </c>
      <c r="G61" s="5">
        <v>541.59</v>
      </c>
      <c r="H61" s="5">
        <v>1869.59</v>
      </c>
      <c r="I61" s="5"/>
      <c r="J61" s="5"/>
      <c r="K61" s="5">
        <v>3953.93</v>
      </c>
      <c r="L61" s="5">
        <v>403</v>
      </c>
      <c r="M61" s="11">
        <v>59212.659999999996</v>
      </c>
    </row>
    <row r="62" spans="1:13" ht="12.75">
      <c r="A62" s="4">
        <v>39964</v>
      </c>
      <c r="B62" s="5">
        <v>44772.69</v>
      </c>
      <c r="C62" s="5">
        <v>3206.36</v>
      </c>
      <c r="D62" s="5">
        <v>2256.65</v>
      </c>
      <c r="E62" s="5">
        <v>1202.51</v>
      </c>
      <c r="F62" s="5">
        <v>2792.79</v>
      </c>
      <c r="G62" s="5">
        <v>452.17</v>
      </c>
      <c r="H62" s="5">
        <v>1688.74</v>
      </c>
      <c r="I62" s="5"/>
      <c r="J62" s="5"/>
      <c r="K62" s="5">
        <v>3307.08</v>
      </c>
      <c r="L62" s="5">
        <v>0</v>
      </c>
      <c r="M62" s="11">
        <v>59678.990000000005</v>
      </c>
    </row>
    <row r="63" spans="1:13" ht="12.75">
      <c r="A63" s="4">
        <v>39994</v>
      </c>
      <c r="B63" s="5">
        <v>43585.32</v>
      </c>
      <c r="C63" s="5">
        <v>4972.88</v>
      </c>
      <c r="D63" s="5">
        <v>2081.45</v>
      </c>
      <c r="E63" s="5">
        <v>867.51</v>
      </c>
      <c r="F63" s="5">
        <v>3807.45</v>
      </c>
      <c r="G63" s="5">
        <v>353.27</v>
      </c>
      <c r="H63" s="5">
        <v>1664.55</v>
      </c>
      <c r="I63" s="5"/>
      <c r="J63" s="5"/>
      <c r="K63" s="5">
        <v>3032.11</v>
      </c>
      <c r="L63" s="5">
        <v>0</v>
      </c>
      <c r="M63" s="11">
        <v>60364.53999999999</v>
      </c>
    </row>
    <row r="64" spans="1:13" ht="12.75">
      <c r="A64" s="4">
        <v>40025</v>
      </c>
      <c r="B64" s="5">
        <v>46214.56</v>
      </c>
      <c r="C64" s="5">
        <v>5294.72</v>
      </c>
      <c r="D64" s="5">
        <v>2945.81</v>
      </c>
      <c r="E64" s="5">
        <v>1184.91</v>
      </c>
      <c r="F64" s="5">
        <v>3735.02</v>
      </c>
      <c r="G64" s="5">
        <v>313.44</v>
      </c>
      <c r="H64" s="5">
        <v>1562.15</v>
      </c>
      <c r="I64" s="5"/>
      <c r="J64" s="5"/>
      <c r="K64" s="5">
        <v>3076.98</v>
      </c>
      <c r="L64" s="5">
        <v>0</v>
      </c>
      <c r="M64" s="11">
        <v>64327.590000000004</v>
      </c>
    </row>
    <row r="65" spans="1:13" ht="12.75">
      <c r="A65" s="4">
        <v>40056</v>
      </c>
      <c r="B65" s="5">
        <v>44400.87</v>
      </c>
      <c r="C65" s="5">
        <v>2696.72</v>
      </c>
      <c r="D65" s="5">
        <v>4623.26</v>
      </c>
      <c r="E65" s="5">
        <v>1094.91</v>
      </c>
      <c r="F65" s="5">
        <v>3694.4</v>
      </c>
      <c r="G65" s="5">
        <v>265.73</v>
      </c>
      <c r="H65" s="5">
        <v>1405.01</v>
      </c>
      <c r="I65" s="5"/>
      <c r="J65" s="5"/>
      <c r="K65" s="5">
        <v>5373.89</v>
      </c>
      <c r="L65" s="5">
        <v>2519</v>
      </c>
      <c r="M65" s="11">
        <v>63554.790000000015</v>
      </c>
    </row>
    <row r="66" spans="1:13" ht="12.75">
      <c r="A66" s="4">
        <v>40086</v>
      </c>
      <c r="B66" s="5">
        <v>42491.28</v>
      </c>
      <c r="C66" s="5">
        <v>2152.57</v>
      </c>
      <c r="D66" s="5">
        <v>5839.35</v>
      </c>
      <c r="E66" s="5">
        <v>1371.46</v>
      </c>
      <c r="F66" s="5">
        <v>3515.18</v>
      </c>
      <c r="G66" s="5">
        <v>251.05</v>
      </c>
      <c r="H66" s="5">
        <v>1711.84</v>
      </c>
      <c r="I66" s="5"/>
      <c r="J66" s="5"/>
      <c r="K66" s="5">
        <v>3424.7</v>
      </c>
      <c r="L66" s="5">
        <v>632</v>
      </c>
      <c r="M66" s="11">
        <v>60757.42999999999</v>
      </c>
    </row>
    <row r="67" spans="1:13" ht="12.75">
      <c r="A67" s="4">
        <v>40117</v>
      </c>
      <c r="B67" s="5">
        <v>40426.43</v>
      </c>
      <c r="C67" s="5">
        <v>2888.75</v>
      </c>
      <c r="D67" s="5">
        <v>5075.64</v>
      </c>
      <c r="E67" s="5">
        <v>543.84</v>
      </c>
      <c r="F67" s="5">
        <v>2893.08</v>
      </c>
      <c r="G67" s="5">
        <v>204.5</v>
      </c>
      <c r="H67" s="5">
        <v>1695.87</v>
      </c>
      <c r="I67" s="5"/>
      <c r="J67" s="5"/>
      <c r="K67" s="5">
        <v>2838.21</v>
      </c>
      <c r="L67" s="5">
        <v>90</v>
      </c>
      <c r="M67" s="11">
        <v>56566.32</v>
      </c>
    </row>
    <row r="68" spans="1:13" ht="12.75">
      <c r="A68" s="4">
        <v>40147</v>
      </c>
      <c r="B68" s="5">
        <v>39106.54</v>
      </c>
      <c r="C68" s="5">
        <v>3212.95</v>
      </c>
      <c r="D68" s="5">
        <v>2503.32</v>
      </c>
      <c r="E68" s="5">
        <v>536.55</v>
      </c>
      <c r="F68" s="5">
        <v>2602.01</v>
      </c>
      <c r="G68" s="5">
        <v>164.92</v>
      </c>
      <c r="H68" s="5">
        <v>1418.36</v>
      </c>
      <c r="I68" s="5"/>
      <c r="J68" s="5"/>
      <c r="K68" s="5">
        <v>3144.86</v>
      </c>
      <c r="L68" s="5">
        <v>681</v>
      </c>
      <c r="M68" s="11">
        <v>52689.51</v>
      </c>
    </row>
    <row r="69" spans="1:13" ht="12.75">
      <c r="A69" s="4">
        <v>40178</v>
      </c>
      <c r="B69" s="5">
        <v>32742.42</v>
      </c>
      <c r="C69" s="5">
        <v>3261.75</v>
      </c>
      <c r="D69" s="5">
        <v>2525.74</v>
      </c>
      <c r="E69" s="5">
        <v>546.55</v>
      </c>
      <c r="F69" s="5">
        <v>2661.99</v>
      </c>
      <c r="G69" s="5">
        <v>137.12</v>
      </c>
      <c r="H69" s="5">
        <v>1286.9</v>
      </c>
      <c r="I69" s="5"/>
      <c r="J69" s="5"/>
      <c r="K69" s="5">
        <v>4382.13</v>
      </c>
      <c r="L69" s="5">
        <v>0</v>
      </c>
      <c r="M69" s="11">
        <v>47544.6</v>
      </c>
    </row>
    <row r="70" spans="1:13" ht="12.75">
      <c r="A70" s="4">
        <v>40209</v>
      </c>
      <c r="B70" s="5">
        <v>33390.18</v>
      </c>
      <c r="C70" s="5">
        <v>3275.93</v>
      </c>
      <c r="D70" s="5">
        <v>2575.85</v>
      </c>
      <c r="E70" s="5">
        <v>501.55</v>
      </c>
      <c r="F70" s="5">
        <v>2757.17</v>
      </c>
      <c r="G70" s="5">
        <v>133.96</v>
      </c>
      <c r="H70" s="5">
        <v>1489.57</v>
      </c>
      <c r="I70" s="5"/>
      <c r="J70" s="5"/>
      <c r="K70" s="5">
        <v>3953.39</v>
      </c>
      <c r="L70" s="5">
        <v>685</v>
      </c>
      <c r="M70" s="11">
        <v>48077.6</v>
      </c>
    </row>
    <row r="71" spans="1:13" ht="12.75">
      <c r="A71" s="4">
        <v>40237</v>
      </c>
      <c r="B71" s="5">
        <v>32619.46</v>
      </c>
      <c r="C71" s="5">
        <v>2830.15</v>
      </c>
      <c r="D71" s="5">
        <v>2641.35</v>
      </c>
      <c r="E71" s="5">
        <v>386.55</v>
      </c>
      <c r="F71" s="5">
        <v>2309.03</v>
      </c>
      <c r="G71" s="5">
        <v>96.28</v>
      </c>
      <c r="H71" s="5">
        <v>1106.85</v>
      </c>
      <c r="I71" s="5"/>
      <c r="J71" s="5"/>
      <c r="K71" s="5">
        <v>4668.02</v>
      </c>
      <c r="L71" s="5">
        <v>0</v>
      </c>
      <c r="M71" s="11">
        <v>46657.69</v>
      </c>
    </row>
    <row r="72" spans="1:13" ht="12.75">
      <c r="A72" s="4">
        <v>40268</v>
      </c>
      <c r="B72" s="5">
        <v>33870.28</v>
      </c>
      <c r="C72" s="5">
        <v>2966.67</v>
      </c>
      <c r="D72" s="5">
        <v>2040.33</v>
      </c>
      <c r="E72" s="5">
        <v>398.15</v>
      </c>
      <c r="F72" s="5">
        <v>2665.76</v>
      </c>
      <c r="G72" s="5">
        <v>95.87</v>
      </c>
      <c r="H72" s="5">
        <v>1058.99</v>
      </c>
      <c r="I72" s="5"/>
      <c r="J72" s="5"/>
      <c r="K72" s="5">
        <v>5023.9</v>
      </c>
      <c r="L72" s="5">
        <v>800</v>
      </c>
      <c r="M72" s="11">
        <v>48119.950000000004</v>
      </c>
    </row>
    <row r="73" spans="1:13" ht="12.75">
      <c r="A73" s="4">
        <v>40298</v>
      </c>
      <c r="B73" s="5">
        <v>30256.37</v>
      </c>
      <c r="C73" s="5">
        <v>2723.61</v>
      </c>
      <c r="D73" s="5">
        <v>1830.32</v>
      </c>
      <c r="E73" s="5">
        <v>1424.15</v>
      </c>
      <c r="F73" s="5">
        <v>2967.15</v>
      </c>
      <c r="G73" s="5">
        <v>76.2</v>
      </c>
      <c r="H73" s="5">
        <v>994.38</v>
      </c>
      <c r="I73" s="5"/>
      <c r="J73" s="5"/>
      <c r="K73" s="5">
        <v>4966.54</v>
      </c>
      <c r="L73" s="5">
        <v>1200</v>
      </c>
      <c r="M73" s="11">
        <v>45238.719999999994</v>
      </c>
    </row>
    <row r="74" spans="1:13" ht="12.75">
      <c r="A74" s="4">
        <v>40329</v>
      </c>
      <c r="B74" s="5">
        <v>28219.02</v>
      </c>
      <c r="C74" s="5">
        <v>3480.66</v>
      </c>
      <c r="D74" s="5">
        <v>1605.44</v>
      </c>
      <c r="E74" s="5">
        <v>793.55</v>
      </c>
      <c r="F74" s="5">
        <v>2466.59</v>
      </c>
      <c r="G74" s="5">
        <v>65.2</v>
      </c>
      <c r="H74" s="5">
        <v>991.99</v>
      </c>
      <c r="I74" s="5"/>
      <c r="J74" s="5"/>
      <c r="K74" s="5">
        <v>4917.34</v>
      </c>
      <c r="L74" s="5">
        <v>734</v>
      </c>
      <c r="M74" s="11">
        <v>42539.79000000001</v>
      </c>
    </row>
    <row r="75" spans="1:13" ht="12.75">
      <c r="A75" s="4">
        <v>40359</v>
      </c>
      <c r="B75" s="5">
        <v>26531.08</v>
      </c>
      <c r="C75" s="5">
        <v>2906.18</v>
      </c>
      <c r="D75" s="5">
        <v>1472.67</v>
      </c>
      <c r="E75" s="5">
        <v>1082</v>
      </c>
      <c r="F75" s="5">
        <v>3137.24</v>
      </c>
      <c r="G75" s="5">
        <v>60.69</v>
      </c>
      <c r="H75" s="5">
        <v>898.04</v>
      </c>
      <c r="I75" s="5"/>
      <c r="J75" s="5"/>
      <c r="K75" s="5">
        <v>3641.59</v>
      </c>
      <c r="L75" s="5">
        <v>0</v>
      </c>
      <c r="M75" s="11">
        <v>39729.490000000005</v>
      </c>
    </row>
    <row r="76" spans="1:13" ht="12.75">
      <c r="A76" s="4">
        <v>40390</v>
      </c>
      <c r="B76" s="5">
        <v>22735.28</v>
      </c>
      <c r="C76" s="5">
        <v>3613.15</v>
      </c>
      <c r="D76" s="5">
        <v>1415.29</v>
      </c>
      <c r="E76" s="5">
        <v>1835.34</v>
      </c>
      <c r="F76" s="5">
        <v>3440.85</v>
      </c>
      <c r="G76" s="5">
        <v>56.14</v>
      </c>
      <c r="H76" s="5">
        <v>896.4</v>
      </c>
      <c r="I76" s="5"/>
      <c r="J76" s="5"/>
      <c r="K76" s="5">
        <v>5487.43</v>
      </c>
      <c r="L76" s="5">
        <v>378</v>
      </c>
      <c r="M76" s="11">
        <v>39479.880000000005</v>
      </c>
    </row>
    <row r="77" spans="1:13" ht="12.75">
      <c r="A77" s="4">
        <v>40421</v>
      </c>
      <c r="B77" s="5">
        <v>21157.45</v>
      </c>
      <c r="C77" s="5">
        <v>3196.38</v>
      </c>
      <c r="D77" s="5">
        <v>1608.93</v>
      </c>
      <c r="E77" s="5">
        <v>2924.2</v>
      </c>
      <c r="F77" s="5">
        <v>4031.72</v>
      </c>
      <c r="G77" s="5">
        <v>54.94</v>
      </c>
      <c r="H77" s="5">
        <v>875.66</v>
      </c>
      <c r="I77" s="5"/>
      <c r="J77" s="5"/>
      <c r="K77" s="5">
        <v>4150.7</v>
      </c>
      <c r="L77" s="5">
        <v>0</v>
      </c>
      <c r="M77" s="11">
        <v>37999.98</v>
      </c>
    </row>
    <row r="78" spans="1:13" ht="12.75">
      <c r="A78" s="4">
        <v>40451</v>
      </c>
      <c r="B78" s="5">
        <v>22397.83</v>
      </c>
      <c r="C78" s="5">
        <v>2955.42</v>
      </c>
      <c r="D78" s="5">
        <v>1205.76</v>
      </c>
      <c r="E78" s="5">
        <v>2951.5</v>
      </c>
      <c r="F78" s="5">
        <v>3200.66</v>
      </c>
      <c r="G78" s="5">
        <v>43.15</v>
      </c>
      <c r="H78" s="5">
        <v>790.68</v>
      </c>
      <c r="I78" s="5"/>
      <c r="J78" s="5"/>
      <c r="K78" s="5">
        <v>1920.03</v>
      </c>
      <c r="L78" s="5">
        <v>1013</v>
      </c>
      <c r="M78" s="11">
        <v>35465.03</v>
      </c>
    </row>
    <row r="79" spans="1:13" ht="12.75">
      <c r="A79" s="4">
        <v>40482</v>
      </c>
      <c r="B79" s="5">
        <v>23450.98</v>
      </c>
      <c r="C79" s="5">
        <v>2978.93</v>
      </c>
      <c r="D79" s="5">
        <v>1034.55</v>
      </c>
      <c r="E79" s="5">
        <v>1935.5</v>
      </c>
      <c r="F79" s="5">
        <v>3215.84</v>
      </c>
      <c r="G79" s="5">
        <v>23.75</v>
      </c>
      <c r="H79" s="5">
        <v>756.31</v>
      </c>
      <c r="I79" s="5"/>
      <c r="J79" s="5"/>
      <c r="K79" s="5">
        <v>1651.19</v>
      </c>
      <c r="L79" s="5">
        <v>520</v>
      </c>
      <c r="M79" s="11">
        <v>35047.05</v>
      </c>
    </row>
    <row r="80" spans="1:13" ht="12.75">
      <c r="A80" s="4">
        <v>40512</v>
      </c>
      <c r="B80" s="5">
        <v>22718.63</v>
      </c>
      <c r="C80" s="5">
        <v>3156.42</v>
      </c>
      <c r="D80" s="5">
        <v>960.7</v>
      </c>
      <c r="E80" s="5">
        <v>3078.5</v>
      </c>
      <c r="F80" s="5">
        <v>2555.92</v>
      </c>
      <c r="G80" s="5">
        <v>16.25</v>
      </c>
      <c r="H80" s="5">
        <v>788.44</v>
      </c>
      <c r="I80" s="5"/>
      <c r="J80" s="5"/>
      <c r="K80" s="5">
        <v>1772.19</v>
      </c>
      <c r="L80" s="5">
        <v>75</v>
      </c>
      <c r="M80" s="11">
        <v>35047.05000000001</v>
      </c>
    </row>
    <row r="81" spans="1:13" ht="12.75">
      <c r="A81" s="4">
        <v>40543</v>
      </c>
      <c r="B81" s="5">
        <v>15870.96</v>
      </c>
      <c r="C81" s="5">
        <v>3500.53</v>
      </c>
      <c r="D81" s="5">
        <v>1144.76</v>
      </c>
      <c r="E81" s="5">
        <v>1730.5</v>
      </c>
      <c r="F81" s="5">
        <v>2477.29</v>
      </c>
      <c r="G81" s="5">
        <v>11.25</v>
      </c>
      <c r="H81" s="5">
        <v>816.54</v>
      </c>
      <c r="I81" s="5"/>
      <c r="J81" s="5"/>
      <c r="K81" s="5">
        <v>2414.31</v>
      </c>
      <c r="L81" s="5">
        <v>0</v>
      </c>
      <c r="M81" s="11">
        <v>27966.14</v>
      </c>
    </row>
    <row r="82" spans="1:13" ht="12.75">
      <c r="A82" s="4">
        <v>40574</v>
      </c>
      <c r="B82" s="5">
        <v>15396.1</v>
      </c>
      <c r="C82" s="5">
        <v>2730.34</v>
      </c>
      <c r="D82" s="5">
        <v>1004.93</v>
      </c>
      <c r="E82" s="5">
        <v>2499.5</v>
      </c>
      <c r="F82" s="5">
        <v>2503.38</v>
      </c>
      <c r="G82" s="5">
        <v>7.3</v>
      </c>
      <c r="H82" s="5">
        <v>594.1</v>
      </c>
      <c r="I82" s="5"/>
      <c r="J82" s="5"/>
      <c r="K82" s="5">
        <v>2944.49</v>
      </c>
      <c r="L82" s="5">
        <v>800</v>
      </c>
      <c r="M82" s="11">
        <v>27680.14</v>
      </c>
    </row>
    <row r="83" spans="1:13" ht="12.75">
      <c r="A83" s="4">
        <v>40602</v>
      </c>
      <c r="B83" s="5">
        <v>19494.63</v>
      </c>
      <c r="C83" s="5">
        <v>3147.2</v>
      </c>
      <c r="D83" s="5">
        <v>1068.43</v>
      </c>
      <c r="E83" s="5">
        <v>1849.5</v>
      </c>
      <c r="F83" s="5">
        <v>2674.04</v>
      </c>
      <c r="G83" s="5">
        <v>6.87</v>
      </c>
      <c r="H83" s="5">
        <v>523.53</v>
      </c>
      <c r="I83" s="5"/>
      <c r="J83" s="5"/>
      <c r="K83" s="5">
        <v>2546.7</v>
      </c>
      <c r="L83" s="5">
        <v>298</v>
      </c>
      <c r="M83" s="11">
        <v>31310.9</v>
      </c>
    </row>
    <row r="84" spans="1:13" ht="12.75">
      <c r="A84" s="4">
        <v>40633</v>
      </c>
      <c r="B84" s="5">
        <v>18476.06</v>
      </c>
      <c r="C84" s="5">
        <v>4103.04</v>
      </c>
      <c r="D84" s="5">
        <v>1251.02</v>
      </c>
      <c r="E84" s="5">
        <v>2035.5</v>
      </c>
      <c r="F84" s="5">
        <v>2480.77</v>
      </c>
      <c r="G84" s="5">
        <v>6.35</v>
      </c>
      <c r="H84" s="5">
        <v>510.66</v>
      </c>
      <c r="I84" s="5"/>
      <c r="J84" s="5"/>
      <c r="K84" s="5">
        <v>2875.19</v>
      </c>
      <c r="L84" s="5">
        <v>540</v>
      </c>
      <c r="M84" s="11">
        <v>31738.59</v>
      </c>
    </row>
    <row r="85" spans="1:13" ht="12.75">
      <c r="A85" s="4">
        <v>40663</v>
      </c>
      <c r="B85" s="5">
        <v>18423.53</v>
      </c>
      <c r="C85" s="5">
        <v>4797.38</v>
      </c>
      <c r="D85" s="5">
        <v>1497.61</v>
      </c>
      <c r="E85" s="5">
        <v>1938.6</v>
      </c>
      <c r="F85" s="5">
        <v>2388.95</v>
      </c>
      <c r="G85" s="5">
        <v>9.04</v>
      </c>
      <c r="H85" s="5">
        <v>508.16</v>
      </c>
      <c r="I85" s="5"/>
      <c r="J85" s="5"/>
      <c r="K85" s="5">
        <v>2522.1</v>
      </c>
      <c r="L85" s="5">
        <v>0</v>
      </c>
      <c r="M85" s="11">
        <v>32085.37</v>
      </c>
    </row>
    <row r="86" spans="1:13" ht="12.75">
      <c r="A86" s="4">
        <v>40694</v>
      </c>
      <c r="B86" s="5">
        <v>16639.05</v>
      </c>
      <c r="C86" s="5">
        <v>4401.12</v>
      </c>
      <c r="D86" s="5">
        <v>1656.87</v>
      </c>
      <c r="E86" s="5">
        <v>3125.6</v>
      </c>
      <c r="F86" s="5">
        <v>3147.16</v>
      </c>
      <c r="G86" s="5">
        <v>9.85</v>
      </c>
      <c r="H86" s="5">
        <v>594.97</v>
      </c>
      <c r="I86" s="5"/>
      <c r="J86" s="5"/>
      <c r="K86" s="5">
        <v>2521.75</v>
      </c>
      <c r="L86" s="5">
        <v>0</v>
      </c>
      <c r="M86" s="11">
        <v>32096.369999999995</v>
      </c>
    </row>
    <row r="87" spans="1:13" ht="12.75">
      <c r="A87" s="4">
        <v>40724</v>
      </c>
      <c r="B87" s="5">
        <v>15046.97</v>
      </c>
      <c r="C87" s="5">
        <v>4006.12</v>
      </c>
      <c r="D87" s="5">
        <v>1434.64</v>
      </c>
      <c r="E87" s="5">
        <v>1745</v>
      </c>
      <c r="F87" s="5">
        <v>2510.37</v>
      </c>
      <c r="G87" s="5">
        <v>9.44</v>
      </c>
      <c r="H87" s="5">
        <v>749.72</v>
      </c>
      <c r="I87" s="5"/>
      <c r="J87" s="5"/>
      <c r="K87" s="5">
        <v>2471.37</v>
      </c>
      <c r="L87" s="5">
        <v>222</v>
      </c>
      <c r="M87" s="11">
        <v>27973.629999999997</v>
      </c>
    </row>
    <row r="88" spans="1:13" ht="12.75">
      <c r="A88" s="4">
        <v>40755</v>
      </c>
      <c r="B88" s="5">
        <v>11556.28</v>
      </c>
      <c r="C88" s="5">
        <v>3766.78</v>
      </c>
      <c r="D88" s="5">
        <v>1235.82</v>
      </c>
      <c r="E88" s="5">
        <v>2485.87</v>
      </c>
      <c r="F88" s="5">
        <v>2127.11</v>
      </c>
      <c r="G88" s="5">
        <v>9.54</v>
      </c>
      <c r="H88" s="5">
        <v>257.22</v>
      </c>
      <c r="I88" s="5"/>
      <c r="J88" s="5"/>
      <c r="K88" s="5">
        <v>2167.21</v>
      </c>
      <c r="L88" s="5">
        <v>0</v>
      </c>
      <c r="M88" s="11">
        <v>23605.83</v>
      </c>
    </row>
    <row r="89" spans="1:13" ht="12.75">
      <c r="A89" s="4">
        <v>40786</v>
      </c>
      <c r="B89" s="5">
        <v>8471.11</v>
      </c>
      <c r="C89" s="5">
        <v>3160.77</v>
      </c>
      <c r="D89" s="5">
        <v>1395.08</v>
      </c>
      <c r="E89" s="5">
        <v>2312.22</v>
      </c>
      <c r="F89" s="5">
        <v>1545.7</v>
      </c>
      <c r="G89" s="5">
        <v>7.93</v>
      </c>
      <c r="H89" s="5">
        <v>207.52</v>
      </c>
      <c r="I89" s="5"/>
      <c r="J89" s="5"/>
      <c r="K89" s="5">
        <v>1649.21</v>
      </c>
      <c r="L89" s="5">
        <v>0</v>
      </c>
      <c r="M89" s="11">
        <v>18749.54</v>
      </c>
    </row>
    <row r="90" spans="1:13" ht="12.75">
      <c r="A90" s="4">
        <v>40816</v>
      </c>
      <c r="B90" s="5">
        <v>8541.34</v>
      </c>
      <c r="C90" s="5">
        <v>1870.96</v>
      </c>
      <c r="D90" s="5">
        <v>889.09</v>
      </c>
      <c r="E90" s="5">
        <v>3198.89</v>
      </c>
      <c r="F90" s="5">
        <v>1685.36</v>
      </c>
      <c r="G90" s="5">
        <v>7.09</v>
      </c>
      <c r="H90" s="5">
        <v>231.4</v>
      </c>
      <c r="I90" s="5"/>
      <c r="J90" s="5"/>
      <c r="K90" s="5">
        <v>1145.01</v>
      </c>
      <c r="L90" s="5">
        <v>0</v>
      </c>
      <c r="M90" s="11">
        <v>17569.14</v>
      </c>
    </row>
    <row r="91" spans="1:13" ht="12.75">
      <c r="A91" s="4">
        <v>40847</v>
      </c>
      <c r="B91" s="5">
        <v>8714.04</v>
      </c>
      <c r="C91" s="5">
        <v>1646.76</v>
      </c>
      <c r="D91" s="5">
        <v>870.29</v>
      </c>
      <c r="E91" s="5">
        <v>2780.77</v>
      </c>
      <c r="F91" s="5">
        <v>1926.46</v>
      </c>
      <c r="G91" s="5">
        <v>7.34</v>
      </c>
      <c r="H91" s="5">
        <v>269.68</v>
      </c>
      <c r="I91" s="5"/>
      <c r="J91" s="5"/>
      <c r="K91" s="5">
        <v>531.25</v>
      </c>
      <c r="L91" s="5">
        <v>0</v>
      </c>
      <c r="M91" s="11">
        <v>16746.59</v>
      </c>
    </row>
    <row r="92" spans="1:13" ht="12.75">
      <c r="A92" s="4">
        <v>40877</v>
      </c>
      <c r="B92" s="5">
        <v>10101.04</v>
      </c>
      <c r="C92" s="5">
        <v>1546.76</v>
      </c>
      <c r="D92" s="5">
        <v>653.19</v>
      </c>
      <c r="E92" s="5">
        <v>2570.77</v>
      </c>
      <c r="F92" s="5">
        <v>1137.78</v>
      </c>
      <c r="G92" s="5">
        <v>7.34</v>
      </c>
      <c r="H92" s="5">
        <v>220.63</v>
      </c>
      <c r="I92" s="5"/>
      <c r="J92" s="5"/>
      <c r="K92" s="5">
        <v>509.08</v>
      </c>
      <c r="L92" s="5">
        <v>0</v>
      </c>
      <c r="M92" s="11">
        <v>16746.590000000004</v>
      </c>
    </row>
    <row r="93" spans="1:13" ht="12.75">
      <c r="A93" s="4">
        <v>40908</v>
      </c>
      <c r="B93" s="5">
        <v>7044.38</v>
      </c>
      <c r="C93" s="5">
        <v>1734.26</v>
      </c>
      <c r="D93" s="5">
        <v>728.69</v>
      </c>
      <c r="E93" s="5">
        <v>1011</v>
      </c>
      <c r="F93" s="5">
        <v>942.27</v>
      </c>
      <c r="G93" s="5">
        <v>7.34</v>
      </c>
      <c r="H93" s="5">
        <v>12.03</v>
      </c>
      <c r="I93" s="5"/>
      <c r="J93" s="5"/>
      <c r="K93" s="5">
        <v>533.85</v>
      </c>
      <c r="L93" s="5">
        <v>0</v>
      </c>
      <c r="M93" s="11">
        <v>12013.820000000002</v>
      </c>
    </row>
    <row r="94" spans="1:13" ht="12.75">
      <c r="A94" s="4">
        <v>40939</v>
      </c>
      <c r="B94" s="5">
        <v>8597.94</v>
      </c>
      <c r="C94" s="5">
        <v>618.26</v>
      </c>
      <c r="D94" s="5">
        <v>1503.83</v>
      </c>
      <c r="E94" s="5">
        <v>1301</v>
      </c>
      <c r="F94" s="5">
        <v>1129.04</v>
      </c>
      <c r="G94" s="5">
        <v>7.34</v>
      </c>
      <c r="H94" s="5">
        <v>17.33</v>
      </c>
      <c r="I94" s="5"/>
      <c r="J94" s="5"/>
      <c r="K94" s="5">
        <v>1061.98</v>
      </c>
      <c r="L94" s="5">
        <v>100</v>
      </c>
      <c r="M94" s="11">
        <v>14236.72</v>
      </c>
    </row>
    <row r="95" spans="1:13" ht="12.75">
      <c r="A95" s="4">
        <v>40968</v>
      </c>
      <c r="B95" s="5">
        <v>6088.32</v>
      </c>
      <c r="C95" s="5">
        <v>538.8</v>
      </c>
      <c r="D95" s="5">
        <v>1192.53</v>
      </c>
      <c r="E95" s="5">
        <v>996.2</v>
      </c>
      <c r="F95" s="5">
        <v>1385.73</v>
      </c>
      <c r="G95" s="5">
        <v>7.22</v>
      </c>
      <c r="H95" s="5">
        <v>11.5</v>
      </c>
      <c r="I95" s="5"/>
      <c r="J95" s="5"/>
      <c r="K95" s="5">
        <v>1579.84</v>
      </c>
      <c r="L95" s="5">
        <v>640</v>
      </c>
      <c r="M95" s="11">
        <v>11800.14</v>
      </c>
    </row>
    <row r="96" spans="1:13" ht="12.75">
      <c r="A96" s="4">
        <v>40999</v>
      </c>
      <c r="B96" s="5">
        <v>6118.42</v>
      </c>
      <c r="C96" s="5">
        <v>331.6</v>
      </c>
      <c r="D96" s="5">
        <v>1108.75</v>
      </c>
      <c r="E96" s="5">
        <v>1100</v>
      </c>
      <c r="F96" s="5">
        <v>1352.46</v>
      </c>
      <c r="G96" s="5">
        <v>4.78</v>
      </c>
      <c r="H96" s="5">
        <v>11.97</v>
      </c>
      <c r="I96" s="5"/>
      <c r="J96" s="5"/>
      <c r="K96" s="5">
        <v>807.13</v>
      </c>
      <c r="L96" s="5">
        <v>0</v>
      </c>
      <c r="M96" s="11">
        <v>10835.109999999999</v>
      </c>
    </row>
    <row r="97" spans="1:13" ht="12.75">
      <c r="A97" s="4">
        <v>41029</v>
      </c>
      <c r="B97" s="5">
        <v>5990.2</v>
      </c>
      <c r="C97" s="5">
        <v>1181.6</v>
      </c>
      <c r="D97" s="5">
        <v>1326.56</v>
      </c>
      <c r="E97" s="5">
        <v>1207.56</v>
      </c>
      <c r="F97" s="5">
        <v>1494.35</v>
      </c>
      <c r="G97" s="5">
        <v>5.15</v>
      </c>
      <c r="H97" s="5">
        <v>12.12</v>
      </c>
      <c r="I97" s="5"/>
      <c r="J97" s="5"/>
      <c r="K97" s="5">
        <v>949.68</v>
      </c>
      <c r="L97" s="5">
        <v>0</v>
      </c>
      <c r="M97" s="11">
        <v>12167.22</v>
      </c>
    </row>
    <row r="98" spans="1:13" ht="12.75">
      <c r="A98" s="4">
        <v>41060</v>
      </c>
      <c r="B98" s="5">
        <v>6269.86</v>
      </c>
      <c r="C98" s="5">
        <v>241.1</v>
      </c>
      <c r="D98" s="5">
        <v>1266.2</v>
      </c>
      <c r="E98" s="5">
        <v>781</v>
      </c>
      <c r="F98" s="5">
        <v>1568.13</v>
      </c>
      <c r="G98" s="5">
        <v>5.15</v>
      </c>
      <c r="H98" s="5">
        <v>14.12</v>
      </c>
      <c r="I98" s="5"/>
      <c r="J98" s="5"/>
      <c r="K98" s="5">
        <v>1516.66</v>
      </c>
      <c r="L98" s="5">
        <v>615</v>
      </c>
      <c r="M98" s="11">
        <v>11662.220000000001</v>
      </c>
    </row>
    <row r="99" spans="1:13" ht="12.75">
      <c r="A99" s="4">
        <v>41090</v>
      </c>
      <c r="B99" s="5">
        <v>6920.05</v>
      </c>
      <c r="C99" s="5">
        <v>357.6</v>
      </c>
      <c r="D99" s="5">
        <v>1283.61</v>
      </c>
      <c r="E99" s="5">
        <v>275</v>
      </c>
      <c r="F99" s="5">
        <v>1903.26</v>
      </c>
      <c r="G99" s="5">
        <v>5.15</v>
      </c>
      <c r="H99" s="5">
        <v>14.12</v>
      </c>
      <c r="I99" s="5"/>
      <c r="J99" s="5"/>
      <c r="K99" s="5">
        <v>903.43</v>
      </c>
      <c r="L99" s="5">
        <v>0</v>
      </c>
      <c r="M99" s="11">
        <v>11662.220000000001</v>
      </c>
    </row>
    <row r="100" spans="1:13" ht="12.75">
      <c r="A100" s="4">
        <v>41121</v>
      </c>
      <c r="B100" s="5">
        <v>5858.47</v>
      </c>
      <c r="C100" s="5">
        <v>805.91</v>
      </c>
      <c r="D100" s="5">
        <v>1497.73</v>
      </c>
      <c r="E100" s="5">
        <v>996.27</v>
      </c>
      <c r="F100" s="5">
        <v>1517.99</v>
      </c>
      <c r="G100" s="5">
        <v>5.15</v>
      </c>
      <c r="H100" s="5">
        <v>14.17</v>
      </c>
      <c r="I100" s="5"/>
      <c r="J100" s="5"/>
      <c r="K100" s="5">
        <v>966.53</v>
      </c>
      <c r="L100" s="5">
        <v>0</v>
      </c>
      <c r="M100" s="11">
        <v>11662.220000000001</v>
      </c>
    </row>
    <row r="101" spans="1:13" ht="12.75">
      <c r="A101" s="4">
        <v>41152</v>
      </c>
      <c r="B101" s="5">
        <v>5230.33</v>
      </c>
      <c r="C101" s="5">
        <v>681.41</v>
      </c>
      <c r="D101" s="5">
        <v>1229.93</v>
      </c>
      <c r="E101" s="5">
        <v>503.89</v>
      </c>
      <c r="F101" s="5">
        <v>1182.96</v>
      </c>
      <c r="G101" s="5">
        <v>5.15</v>
      </c>
      <c r="H101" s="5">
        <v>13.77</v>
      </c>
      <c r="I101" s="5"/>
      <c r="J101" s="5"/>
      <c r="K101" s="5">
        <v>817.94</v>
      </c>
      <c r="L101" s="5">
        <v>0</v>
      </c>
      <c r="M101" s="11">
        <v>9665.380000000001</v>
      </c>
    </row>
    <row r="102" spans="1:13" ht="12.75">
      <c r="A102" s="4">
        <v>41182</v>
      </c>
      <c r="B102" s="5">
        <v>5240.1</v>
      </c>
      <c r="C102" s="5">
        <v>724.81</v>
      </c>
      <c r="D102" s="5">
        <v>1221.25</v>
      </c>
      <c r="E102" s="5">
        <v>503.89</v>
      </c>
      <c r="F102" s="5">
        <v>1160.46</v>
      </c>
      <c r="G102" s="5">
        <v>5.15</v>
      </c>
      <c r="H102" s="5">
        <v>11.77</v>
      </c>
      <c r="I102" s="5"/>
      <c r="J102" s="5"/>
      <c r="K102" s="5">
        <v>797.95</v>
      </c>
      <c r="L102" s="5">
        <v>0</v>
      </c>
      <c r="M102" s="11">
        <v>9665.380000000001</v>
      </c>
    </row>
    <row r="103" spans="1:13" ht="12.75">
      <c r="A103" s="4">
        <v>41213</v>
      </c>
      <c r="B103" s="5">
        <v>5332.91</v>
      </c>
      <c r="C103" s="5">
        <v>769.31</v>
      </c>
      <c r="D103" s="5">
        <v>1189.22</v>
      </c>
      <c r="E103" s="5">
        <v>503.89</v>
      </c>
      <c r="F103" s="5">
        <v>1053.51</v>
      </c>
      <c r="G103" s="5">
        <v>5.15</v>
      </c>
      <c r="H103" s="5">
        <v>11.84</v>
      </c>
      <c r="I103" s="5"/>
      <c r="J103" s="5"/>
      <c r="K103" s="5">
        <v>799.55</v>
      </c>
      <c r="L103" s="5">
        <v>0</v>
      </c>
      <c r="M103" s="11">
        <v>9665.38</v>
      </c>
    </row>
    <row r="104" spans="1:13" ht="12.75">
      <c r="A104" s="4">
        <v>41243</v>
      </c>
      <c r="B104" s="5">
        <v>4423.05</v>
      </c>
      <c r="C104" s="5">
        <v>735.81</v>
      </c>
      <c r="D104" s="5">
        <v>932.75</v>
      </c>
      <c r="E104" s="5">
        <v>564.57</v>
      </c>
      <c r="F104" s="5">
        <v>912.58</v>
      </c>
      <c r="G104" s="5">
        <v>5.15</v>
      </c>
      <c r="H104" s="5">
        <v>11.91</v>
      </c>
      <c r="I104" s="5"/>
      <c r="J104" s="5"/>
      <c r="K104" s="5">
        <v>747.45</v>
      </c>
      <c r="L104" s="5">
        <v>0</v>
      </c>
      <c r="M104" s="11">
        <v>8333.27</v>
      </c>
    </row>
    <row r="105" spans="1:13" ht="12.75">
      <c r="A105" s="4">
        <v>41274</v>
      </c>
      <c r="B105" s="5">
        <v>3769.78</v>
      </c>
      <c r="C105" s="5">
        <v>589.71</v>
      </c>
      <c r="D105" s="5">
        <v>516.79</v>
      </c>
      <c r="E105" s="5">
        <v>368.89</v>
      </c>
      <c r="F105" s="5">
        <v>559.13</v>
      </c>
      <c r="G105" s="5">
        <v>5.15</v>
      </c>
      <c r="H105" s="5">
        <v>6.43</v>
      </c>
      <c r="I105" s="5"/>
      <c r="J105" s="5"/>
      <c r="K105" s="5">
        <v>294.49</v>
      </c>
      <c r="L105" s="5">
        <v>0</v>
      </c>
      <c r="M105" s="11">
        <v>6110.37</v>
      </c>
    </row>
    <row r="106" spans="1:13" ht="12.75">
      <c r="A106" s="4">
        <v>41305</v>
      </c>
      <c r="B106" s="5">
        <v>4088.79</v>
      </c>
      <c r="C106" s="5">
        <v>601.81</v>
      </c>
      <c r="D106" s="5">
        <v>881</v>
      </c>
      <c r="E106" s="5">
        <v>862.91</v>
      </c>
      <c r="F106" s="5">
        <v>1291.86</v>
      </c>
      <c r="G106" s="5">
        <v>2.93</v>
      </c>
      <c r="H106" s="5">
        <v>2.88</v>
      </c>
      <c r="I106" s="5"/>
      <c r="J106" s="5"/>
      <c r="K106" s="5">
        <v>389.14</v>
      </c>
      <c r="L106" s="5">
        <v>0</v>
      </c>
      <c r="M106" s="11">
        <v>8121.320000000001</v>
      </c>
    </row>
    <row r="107" spans="1:13" ht="12.75">
      <c r="A107" s="4">
        <v>41333</v>
      </c>
      <c r="B107" s="5">
        <v>3518.28</v>
      </c>
      <c r="C107" s="5">
        <v>132.01</v>
      </c>
      <c r="D107" s="5">
        <v>883.56</v>
      </c>
      <c r="E107" s="5">
        <v>1370.9</v>
      </c>
      <c r="F107" s="5">
        <v>1482.88</v>
      </c>
      <c r="G107" s="5">
        <v>4.87</v>
      </c>
      <c r="H107" s="5">
        <v>3.59</v>
      </c>
      <c r="I107" s="5"/>
      <c r="J107" s="5"/>
      <c r="K107" s="5">
        <v>282.2</v>
      </c>
      <c r="L107" s="5">
        <v>0</v>
      </c>
      <c r="M107" s="11">
        <v>7678.29</v>
      </c>
    </row>
    <row r="108" spans="1:13" ht="12.75">
      <c r="A108" s="4">
        <v>41364</v>
      </c>
      <c r="B108" s="5">
        <v>4696.43</v>
      </c>
      <c r="C108" s="5">
        <v>268.6</v>
      </c>
      <c r="D108" s="5">
        <v>713.95</v>
      </c>
      <c r="E108" s="5">
        <v>341.56</v>
      </c>
      <c r="F108" s="5">
        <v>1491.66</v>
      </c>
      <c r="G108" s="5">
        <v>4.55</v>
      </c>
      <c r="H108" s="5">
        <v>14.33</v>
      </c>
      <c r="I108" s="5"/>
      <c r="J108" s="5"/>
      <c r="K108" s="5">
        <v>901.79</v>
      </c>
      <c r="L108" s="5">
        <v>0</v>
      </c>
      <c r="M108" s="11">
        <v>8432.87</v>
      </c>
    </row>
    <row r="109" spans="1:13" ht="12.75">
      <c r="A109" s="4">
        <v>41394</v>
      </c>
      <c r="B109" s="5">
        <v>4305.88</v>
      </c>
      <c r="C109" s="5">
        <v>248.8</v>
      </c>
      <c r="D109" s="5">
        <v>1039.75</v>
      </c>
      <c r="E109" s="5">
        <v>781.56</v>
      </c>
      <c r="F109" s="5">
        <v>1339.22</v>
      </c>
      <c r="G109" s="5">
        <v>4.55</v>
      </c>
      <c r="H109" s="5">
        <v>16.84</v>
      </c>
      <c r="I109" s="5"/>
      <c r="J109" s="5"/>
      <c r="K109" s="5">
        <v>696.27</v>
      </c>
      <c r="L109" s="5">
        <v>0</v>
      </c>
      <c r="M109" s="11">
        <v>8432.87</v>
      </c>
    </row>
    <row r="110" spans="1:13" ht="12.75">
      <c r="A110" s="4">
        <v>41425</v>
      </c>
      <c r="B110" s="5">
        <v>2957.95</v>
      </c>
      <c r="C110" s="5">
        <v>161.6</v>
      </c>
      <c r="D110" s="5">
        <v>625.32</v>
      </c>
      <c r="E110" s="5">
        <v>50</v>
      </c>
      <c r="F110" s="5">
        <v>437.19</v>
      </c>
      <c r="G110" s="5">
        <v>2.84</v>
      </c>
      <c r="H110" s="5">
        <v>21.39</v>
      </c>
      <c r="I110" s="5"/>
      <c r="J110" s="5"/>
      <c r="K110" s="5">
        <v>574.05</v>
      </c>
      <c r="L110" s="5">
        <v>0</v>
      </c>
      <c r="M110" s="11">
        <v>4830.34</v>
      </c>
    </row>
    <row r="111" spans="1:13" ht="12.75">
      <c r="A111" s="4">
        <v>41455</v>
      </c>
      <c r="B111" s="15">
        <v>2088.57</v>
      </c>
      <c r="C111" s="15">
        <v>103.4</v>
      </c>
      <c r="D111" s="15">
        <v>385.35</v>
      </c>
      <c r="E111" s="15">
        <v>0</v>
      </c>
      <c r="F111" s="15">
        <v>349.9</v>
      </c>
      <c r="G111" s="15">
        <v>2.85</v>
      </c>
      <c r="H111" s="15">
        <v>13.88</v>
      </c>
      <c r="I111" s="15"/>
      <c r="J111" s="15"/>
      <c r="K111" s="15">
        <v>139.55</v>
      </c>
      <c r="L111" s="15">
        <v>0</v>
      </c>
      <c r="M111" s="11">
        <v>3083.5000000000005</v>
      </c>
    </row>
    <row r="112" spans="1:13" ht="12.75">
      <c r="A112" s="4">
        <v>41486</v>
      </c>
      <c r="B112" s="15">
        <v>2010.82</v>
      </c>
      <c r="C112" s="15">
        <v>104.9</v>
      </c>
      <c r="D112" s="15">
        <v>493.35</v>
      </c>
      <c r="E112" s="15">
        <v>0</v>
      </c>
      <c r="F112" s="15">
        <v>325.5</v>
      </c>
      <c r="G112" s="15">
        <v>2.85</v>
      </c>
      <c r="H112" s="15">
        <v>14.01</v>
      </c>
      <c r="I112" s="15"/>
      <c r="J112" s="15"/>
      <c r="K112" s="15">
        <v>132.07</v>
      </c>
      <c r="L112" s="15">
        <v>0</v>
      </c>
      <c r="M112" s="11">
        <v>3083.5</v>
      </c>
    </row>
    <row r="113" spans="1:13" ht="12.75">
      <c r="A113" s="4">
        <v>41517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/>
      <c r="J113" s="15"/>
      <c r="K113" s="15">
        <v>0</v>
      </c>
      <c r="L113" s="15">
        <v>0</v>
      </c>
      <c r="M113" s="11">
        <v>0</v>
      </c>
    </row>
    <row r="114" spans="1:13" ht="12.75">
      <c r="A114" s="4">
        <v>41547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/>
      <c r="J114" s="15"/>
      <c r="K114" s="15">
        <v>0</v>
      </c>
      <c r="L114" s="15">
        <v>0</v>
      </c>
      <c r="M114" s="11">
        <v>0</v>
      </c>
    </row>
    <row r="115" spans="1:13" ht="12.75">
      <c r="A115" s="4">
        <f>'Obligacje(A)'!A115</f>
        <v>41578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/>
      <c r="J115" s="15"/>
      <c r="K115" s="15">
        <v>0</v>
      </c>
      <c r="L115" s="15">
        <v>0</v>
      </c>
      <c r="M115" s="11">
        <v>0</v>
      </c>
    </row>
    <row r="116" spans="1:13" ht="12.75">
      <c r="A116" s="4">
        <f>'Obligacje(A)'!A116</f>
        <v>41608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/>
      <c r="J116" s="15"/>
      <c r="K116" s="15">
        <v>0</v>
      </c>
      <c r="L116" s="15">
        <v>0</v>
      </c>
      <c r="M116" s="11">
        <v>0</v>
      </c>
    </row>
    <row r="117" spans="1:13" ht="12.75">
      <c r="A117" s="4">
        <f>'Obligacje(A)'!A117</f>
        <v>41639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/>
      <c r="J117" s="15"/>
      <c r="K117" s="15">
        <v>0</v>
      </c>
      <c r="L117" s="15">
        <v>0</v>
      </c>
      <c r="M117" s="11">
        <v>0</v>
      </c>
    </row>
    <row r="118" spans="1:13" ht="12.75">
      <c r="A118" s="4">
        <f>'Obligacje(A)'!A118</f>
        <v>41670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/>
      <c r="J118" s="15"/>
      <c r="K118" s="15">
        <v>0</v>
      </c>
      <c r="L118" s="15">
        <v>0</v>
      </c>
      <c r="M118" s="11">
        <v>0</v>
      </c>
    </row>
    <row r="119" spans="1:13" ht="12.75">
      <c r="A119" s="4">
        <v>41698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/>
      <c r="J119" s="15"/>
      <c r="K119" s="15">
        <v>0</v>
      </c>
      <c r="L119" s="15">
        <v>0</v>
      </c>
      <c r="M119" s="11">
        <v>0</v>
      </c>
    </row>
    <row r="120" spans="1:13" ht="12.75">
      <c r="A120" s="4">
        <v>41729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/>
      <c r="J120" s="15"/>
      <c r="K120" s="15">
        <v>0</v>
      </c>
      <c r="L120" s="15">
        <v>0</v>
      </c>
      <c r="M120" s="11">
        <v>0</v>
      </c>
    </row>
    <row r="121" spans="1:13" ht="12.75">
      <c r="A121" s="4">
        <v>41759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/>
      <c r="J121" s="15"/>
      <c r="K121" s="15">
        <v>0</v>
      </c>
      <c r="L121" s="15">
        <v>0</v>
      </c>
      <c r="M121" s="11">
        <v>0</v>
      </c>
    </row>
    <row r="122" spans="1:13" ht="12.75">
      <c r="A122" s="4">
        <v>41790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/>
      <c r="J122" s="15"/>
      <c r="K122" s="15">
        <v>0</v>
      </c>
      <c r="L122" s="15">
        <v>0</v>
      </c>
      <c r="M122" s="11">
        <v>0</v>
      </c>
    </row>
    <row r="123" spans="1:13" ht="12.75">
      <c r="A123" s="4">
        <v>41820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/>
      <c r="J123" s="15"/>
      <c r="K123" s="15">
        <v>0</v>
      </c>
      <c r="L123" s="15">
        <v>0</v>
      </c>
      <c r="M123" s="11">
        <v>0</v>
      </c>
    </row>
    <row r="124" spans="1:13" ht="12.75">
      <c r="A124" s="4">
        <v>41851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/>
      <c r="J124" s="15"/>
      <c r="K124" s="15">
        <v>0</v>
      </c>
      <c r="L124" s="15">
        <v>0</v>
      </c>
      <c r="M124" s="11">
        <v>0</v>
      </c>
    </row>
    <row r="125" spans="1:13" ht="12.75">
      <c r="A125" s="4">
        <f>'Obligacje(A)'!A125</f>
        <v>41882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/>
      <c r="J125" s="15"/>
      <c r="K125" s="15">
        <v>0</v>
      </c>
      <c r="L125" s="15">
        <v>0</v>
      </c>
      <c r="M125" s="11">
        <v>0</v>
      </c>
    </row>
    <row r="126" spans="1:13" ht="12.75">
      <c r="A126" s="4">
        <f>'Obligacje(A)'!A126</f>
        <v>41912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/>
      <c r="J126" s="15"/>
      <c r="K126" s="15">
        <v>0</v>
      </c>
      <c r="L126" s="15">
        <v>0</v>
      </c>
      <c r="M126" s="11">
        <v>0</v>
      </c>
    </row>
    <row r="127" spans="1:13" ht="12.75">
      <c r="A127" s="4">
        <f>'Obligacje(A)'!A127</f>
        <v>41943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/>
      <c r="J127" s="15"/>
      <c r="K127" s="15">
        <v>0</v>
      </c>
      <c r="L127" s="15">
        <v>0</v>
      </c>
      <c r="M127" s="11">
        <v>0</v>
      </c>
    </row>
    <row r="128" spans="1:13" ht="12.75">
      <c r="A128" s="4">
        <f>'Obligacje(A)'!A128</f>
        <v>41973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/>
      <c r="J128" s="15"/>
      <c r="K128" s="15">
        <v>0</v>
      </c>
      <c r="L128" s="15">
        <v>0</v>
      </c>
      <c r="M128" s="11">
        <v>0</v>
      </c>
    </row>
    <row r="129" spans="1:13" ht="12.75">
      <c r="A129" s="4">
        <f>'Obligacje(A)'!A129</f>
        <v>42004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/>
      <c r="J129" s="15"/>
      <c r="K129" s="15">
        <v>0</v>
      </c>
      <c r="L129" s="15">
        <v>0</v>
      </c>
      <c r="M129" s="11">
        <v>0</v>
      </c>
    </row>
    <row r="130" spans="1:13" ht="12.75">
      <c r="A130" s="4">
        <f>'Obligacje(A)'!A130</f>
        <v>42035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/>
      <c r="J130" s="15"/>
      <c r="K130" s="15">
        <v>0</v>
      </c>
      <c r="L130" s="15">
        <v>0</v>
      </c>
      <c r="M130" s="11">
        <v>0</v>
      </c>
    </row>
    <row r="131" spans="1:13" ht="12.75">
      <c r="A131" s="4">
        <f>'Obligacje(A)'!A131</f>
        <v>42063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/>
      <c r="J131" s="15"/>
      <c r="K131" s="15">
        <v>0</v>
      </c>
      <c r="L131" s="15">
        <v>0</v>
      </c>
      <c r="M131" s="11">
        <v>0</v>
      </c>
    </row>
    <row r="132" spans="1:13" ht="12.75">
      <c r="A132" s="4">
        <f>'Obligacje(A)'!A132</f>
        <v>42094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/>
      <c r="J132" s="15"/>
      <c r="K132" s="15">
        <v>0</v>
      </c>
      <c r="L132" s="15">
        <v>0</v>
      </c>
      <c r="M132" s="11">
        <v>0</v>
      </c>
    </row>
    <row r="133" spans="1:13" ht="12.75">
      <c r="A133" s="4">
        <f>'Obligacje(A)'!A133</f>
        <v>42124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/>
      <c r="J133" s="15"/>
      <c r="K133" s="15">
        <v>0</v>
      </c>
      <c r="L133" s="15">
        <v>0</v>
      </c>
      <c r="M133" s="11">
        <v>0</v>
      </c>
    </row>
    <row r="134" spans="1:13" ht="12.75">
      <c r="A134" s="4">
        <f>'Obligacje(A)'!A134</f>
        <v>42155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/>
      <c r="J134" s="15"/>
      <c r="K134" s="15">
        <v>0</v>
      </c>
      <c r="L134" s="15">
        <v>0</v>
      </c>
      <c r="M134" s="11">
        <v>0</v>
      </c>
    </row>
    <row r="135" spans="1:13" ht="12.75">
      <c r="A135" s="4">
        <f>'Obligacje(A)'!A135</f>
        <v>42185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/>
      <c r="J135" s="15"/>
      <c r="K135" s="15">
        <v>0</v>
      </c>
      <c r="L135" s="15">
        <v>0</v>
      </c>
      <c r="M135" s="11">
        <v>0</v>
      </c>
    </row>
    <row r="136" spans="1:13" ht="12.75">
      <c r="A136" s="4">
        <f>'Obligacje(A)'!A136</f>
        <v>42216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/>
      <c r="J136" s="15"/>
      <c r="K136" s="15">
        <v>0</v>
      </c>
      <c r="L136" s="15">
        <v>0</v>
      </c>
      <c r="M136" s="11">
        <v>0</v>
      </c>
    </row>
    <row r="137" spans="1:13" ht="12.75">
      <c r="A137" s="4">
        <f>'Obligacje(A)'!A137</f>
        <v>42247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/>
      <c r="J137" s="15"/>
      <c r="K137" s="15">
        <v>0</v>
      </c>
      <c r="L137" s="15">
        <v>0</v>
      </c>
      <c r="M137" s="11">
        <v>0</v>
      </c>
    </row>
    <row r="138" spans="1:13" ht="12.75">
      <c r="A138" s="4">
        <f>'Obligacje(A)'!A138</f>
        <v>42277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/>
      <c r="J138" s="15"/>
      <c r="K138" s="15">
        <v>0</v>
      </c>
      <c r="L138" s="15">
        <v>0</v>
      </c>
      <c r="M138" s="11">
        <v>0</v>
      </c>
    </row>
    <row r="139" spans="1:13" ht="12.75">
      <c r="A139" s="17">
        <f>'Obligacje(A)'!A139</f>
        <v>42308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/>
      <c r="J139" s="18"/>
      <c r="K139" s="18">
        <v>0</v>
      </c>
      <c r="L139" s="18">
        <v>0</v>
      </c>
      <c r="M139" s="19">
        <v>0</v>
      </c>
    </row>
    <row r="140" spans="1:13" ht="12.75">
      <c r="A140" s="17">
        <f>'Obligacje(A)'!A140</f>
        <v>42338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/>
      <c r="J140" s="18"/>
      <c r="K140" s="18">
        <v>0</v>
      </c>
      <c r="L140" s="18">
        <v>0</v>
      </c>
      <c r="M140" s="19">
        <v>0</v>
      </c>
    </row>
    <row r="141" spans="1:13" ht="12.75">
      <c r="A141" s="17">
        <f>'Obligacje(A)'!A141</f>
        <v>42369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/>
      <c r="J141" s="18"/>
      <c r="K141" s="18">
        <v>0</v>
      </c>
      <c r="L141" s="18">
        <v>0</v>
      </c>
      <c r="M141" s="19">
        <v>0</v>
      </c>
    </row>
    <row r="142" spans="1:13" ht="12.75">
      <c r="A142" s="17">
        <f>'Obligacje(A)'!A142</f>
        <v>42400</v>
      </c>
      <c r="B142" s="18">
        <v>2020.3</v>
      </c>
      <c r="C142" s="18">
        <v>0</v>
      </c>
      <c r="D142" s="18">
        <v>270</v>
      </c>
      <c r="E142" s="18">
        <v>0</v>
      </c>
      <c r="F142" s="18">
        <v>0</v>
      </c>
      <c r="G142" s="18">
        <v>0</v>
      </c>
      <c r="H142" s="18">
        <v>0</v>
      </c>
      <c r="I142" s="18"/>
      <c r="J142" s="18"/>
      <c r="K142" s="18">
        <v>110</v>
      </c>
      <c r="L142" s="18">
        <v>0</v>
      </c>
      <c r="M142" s="19">
        <v>2400.3</v>
      </c>
    </row>
    <row r="143" spans="1:13" ht="12.75">
      <c r="A143" s="17">
        <f>'Obligacje(A)'!A143</f>
        <v>42429</v>
      </c>
      <c r="B143" s="18">
        <v>4265.3</v>
      </c>
      <c r="C143" s="18">
        <v>50</v>
      </c>
      <c r="D143" s="18">
        <v>292.5</v>
      </c>
      <c r="E143" s="18">
        <v>0</v>
      </c>
      <c r="F143" s="18">
        <v>70</v>
      </c>
      <c r="G143" s="18">
        <v>0</v>
      </c>
      <c r="H143" s="18">
        <v>0</v>
      </c>
      <c r="I143" s="18"/>
      <c r="J143" s="18"/>
      <c r="K143" s="18">
        <v>112.5</v>
      </c>
      <c r="L143" s="18">
        <v>0</v>
      </c>
      <c r="M143" s="19">
        <v>4790.3</v>
      </c>
    </row>
    <row r="144" spans="1:13" ht="12.75">
      <c r="A144" s="17">
        <f>'Obligacje(A)'!A144</f>
        <v>42460</v>
      </c>
      <c r="B144" s="18">
        <v>5831.15</v>
      </c>
      <c r="C144" s="18">
        <v>50.65</v>
      </c>
      <c r="D144" s="18">
        <v>254.5</v>
      </c>
      <c r="E144" s="18">
        <v>0</v>
      </c>
      <c r="F144" s="18">
        <v>151.5</v>
      </c>
      <c r="G144" s="18">
        <v>0</v>
      </c>
      <c r="H144" s="18">
        <v>15</v>
      </c>
      <c r="I144" s="18"/>
      <c r="J144" s="18"/>
      <c r="K144" s="18">
        <v>179.5</v>
      </c>
      <c r="L144" s="18">
        <v>0</v>
      </c>
      <c r="M144" s="19">
        <v>6482.299999999999</v>
      </c>
    </row>
    <row r="145" spans="1:13" ht="12.75">
      <c r="A145" s="17">
        <f>'Obligacje(A)'!A145</f>
        <v>42490</v>
      </c>
      <c r="B145" s="18">
        <v>5824.85</v>
      </c>
      <c r="C145" s="18">
        <v>61.15</v>
      </c>
      <c r="D145" s="18">
        <v>244</v>
      </c>
      <c r="E145" s="18">
        <v>0</v>
      </c>
      <c r="F145" s="18">
        <v>157.8</v>
      </c>
      <c r="G145" s="18">
        <v>0</v>
      </c>
      <c r="H145" s="18">
        <v>15</v>
      </c>
      <c r="I145" s="18"/>
      <c r="J145" s="18"/>
      <c r="K145" s="18">
        <v>179.5</v>
      </c>
      <c r="L145" s="18">
        <v>0</v>
      </c>
      <c r="M145" s="19">
        <v>6482.3</v>
      </c>
    </row>
    <row r="146" spans="1:13" ht="12.75">
      <c r="A146" s="17">
        <f>'Obligacje(A)'!A146</f>
        <v>42521</v>
      </c>
      <c r="B146" s="18">
        <v>5919.85</v>
      </c>
      <c r="C146" s="18">
        <v>38.15</v>
      </c>
      <c r="D146" s="18">
        <v>242</v>
      </c>
      <c r="E146" s="18">
        <v>0</v>
      </c>
      <c r="F146" s="18">
        <v>87.8</v>
      </c>
      <c r="G146" s="18">
        <v>0</v>
      </c>
      <c r="H146" s="18">
        <v>15</v>
      </c>
      <c r="I146" s="18"/>
      <c r="J146" s="18"/>
      <c r="K146" s="18">
        <v>179.5</v>
      </c>
      <c r="L146" s="18">
        <v>0</v>
      </c>
      <c r="M146" s="19">
        <v>6482.3</v>
      </c>
    </row>
    <row r="147" spans="1:13" ht="12.75">
      <c r="A147" s="17">
        <f>'Obligacje(A)'!A147</f>
        <v>42551</v>
      </c>
      <c r="B147" s="18">
        <v>5920.65</v>
      </c>
      <c r="C147" s="18">
        <v>41.15</v>
      </c>
      <c r="D147" s="18">
        <v>239</v>
      </c>
      <c r="E147" s="18">
        <v>0</v>
      </c>
      <c r="F147" s="18">
        <v>87</v>
      </c>
      <c r="G147" s="18">
        <v>0</v>
      </c>
      <c r="H147" s="18">
        <v>15</v>
      </c>
      <c r="I147" s="18"/>
      <c r="J147" s="18"/>
      <c r="K147" s="18">
        <v>179.5</v>
      </c>
      <c r="L147" s="18">
        <v>0</v>
      </c>
      <c r="M147" s="19">
        <v>6482.299999999999</v>
      </c>
    </row>
    <row r="148" spans="1:13" ht="12.75">
      <c r="A148" s="17">
        <f>'Obligacje(A)'!A148</f>
        <v>42582</v>
      </c>
      <c r="B148" s="18">
        <v>5905.65</v>
      </c>
      <c r="C148" s="18">
        <v>16.15</v>
      </c>
      <c r="D148" s="18">
        <v>279</v>
      </c>
      <c r="E148" s="18">
        <v>0</v>
      </c>
      <c r="F148" s="18">
        <v>87</v>
      </c>
      <c r="G148" s="18">
        <v>0</v>
      </c>
      <c r="H148" s="18">
        <v>15</v>
      </c>
      <c r="I148" s="18"/>
      <c r="J148" s="18"/>
      <c r="K148" s="18">
        <v>179.5</v>
      </c>
      <c r="L148" s="18">
        <v>0</v>
      </c>
      <c r="M148" s="19">
        <v>6482.299999999999</v>
      </c>
    </row>
    <row r="149" spans="1:13" ht="12.75">
      <c r="A149" s="17">
        <f>'Obligacje(A)'!A149</f>
        <v>42613</v>
      </c>
      <c r="B149" s="18">
        <v>3908</v>
      </c>
      <c r="C149" s="18">
        <v>0</v>
      </c>
      <c r="D149" s="18">
        <v>22.5</v>
      </c>
      <c r="E149" s="18">
        <v>0</v>
      </c>
      <c r="F149" s="18">
        <v>67</v>
      </c>
      <c r="G149" s="18">
        <v>0</v>
      </c>
      <c r="H149" s="18">
        <v>15</v>
      </c>
      <c r="I149" s="18"/>
      <c r="J149" s="18"/>
      <c r="K149" s="18">
        <v>69.5</v>
      </c>
      <c r="L149" s="18">
        <v>0</v>
      </c>
      <c r="M149" s="19">
        <v>4082</v>
      </c>
    </row>
    <row r="150" spans="1:13" ht="12.75">
      <c r="A150" s="17">
        <f>'Obligacje(A)'!A150</f>
        <v>42643</v>
      </c>
      <c r="B150" s="18">
        <v>1543</v>
      </c>
      <c r="C150" s="18">
        <v>0</v>
      </c>
      <c r="D150" s="18">
        <v>0</v>
      </c>
      <c r="E150" s="18">
        <v>0</v>
      </c>
      <c r="F150" s="18">
        <v>67</v>
      </c>
      <c r="G150" s="18">
        <v>0</v>
      </c>
      <c r="H150" s="18">
        <v>15</v>
      </c>
      <c r="I150" s="18"/>
      <c r="J150" s="18"/>
      <c r="K150" s="18">
        <v>67</v>
      </c>
      <c r="L150" s="18">
        <v>0</v>
      </c>
      <c r="M150" s="19">
        <v>1692</v>
      </c>
    </row>
    <row r="151" spans="1:13" ht="12.75">
      <c r="A151" s="17">
        <f>'Obligacje(A)'!A151</f>
        <v>42674</v>
      </c>
      <c r="B151" s="18">
        <v>1548</v>
      </c>
      <c r="C151" s="18">
        <v>0</v>
      </c>
      <c r="D151" s="18">
        <v>0</v>
      </c>
      <c r="E151" s="18">
        <v>0</v>
      </c>
      <c r="F151" s="18">
        <v>67</v>
      </c>
      <c r="G151" s="18">
        <v>0</v>
      </c>
      <c r="H151" s="18">
        <v>10</v>
      </c>
      <c r="I151" s="18"/>
      <c r="J151" s="18"/>
      <c r="K151" s="18">
        <v>67</v>
      </c>
      <c r="L151" s="18">
        <v>0</v>
      </c>
      <c r="M151" s="19">
        <v>1692</v>
      </c>
    </row>
    <row r="152" spans="1:13" ht="12.75">
      <c r="A152" s="17">
        <f>'Obligacje(A)'!A152</f>
        <v>42704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/>
      <c r="J152" s="18"/>
      <c r="K152" s="18">
        <v>0</v>
      </c>
      <c r="L152" s="18">
        <v>0</v>
      </c>
      <c r="M152" s="19">
        <v>0</v>
      </c>
    </row>
    <row r="153" spans="1:13" ht="12.75">
      <c r="A153" s="17">
        <f>'Obligacje(A)'!A153</f>
        <v>42735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/>
      <c r="J153" s="18"/>
      <c r="K153" s="18">
        <v>0</v>
      </c>
      <c r="L153" s="18">
        <v>0</v>
      </c>
      <c r="M153" s="19">
        <v>0</v>
      </c>
    </row>
    <row r="154" spans="1:13" ht="12.75">
      <c r="A154" s="17">
        <f>'Obligacje(A)'!A154</f>
        <v>42766</v>
      </c>
      <c r="B154" s="18">
        <v>2463.2</v>
      </c>
      <c r="C154" s="18">
        <v>20</v>
      </c>
      <c r="D154" s="18">
        <v>26.8</v>
      </c>
      <c r="E154" s="18">
        <v>0</v>
      </c>
      <c r="F154" s="18">
        <v>345</v>
      </c>
      <c r="G154" s="18">
        <v>0</v>
      </c>
      <c r="H154" s="18">
        <v>0</v>
      </c>
      <c r="I154" s="18"/>
      <c r="J154" s="18"/>
      <c r="K154" s="18">
        <v>1170</v>
      </c>
      <c r="L154" s="18">
        <v>0</v>
      </c>
      <c r="M154" s="19">
        <v>4025</v>
      </c>
    </row>
    <row r="155" spans="1:13" ht="12.75">
      <c r="A155" s="17">
        <f>'Obligacje(A)'!A155</f>
        <v>42794</v>
      </c>
      <c r="B155" s="23">
        <v>3933.2</v>
      </c>
      <c r="C155" s="23">
        <v>49</v>
      </c>
      <c r="D155" s="23">
        <v>78.4</v>
      </c>
      <c r="E155" s="23">
        <v>0</v>
      </c>
      <c r="F155" s="23">
        <v>345</v>
      </c>
      <c r="G155" s="23">
        <v>0</v>
      </c>
      <c r="H155" s="23">
        <v>0</v>
      </c>
      <c r="I155" s="23"/>
      <c r="J155" s="23"/>
      <c r="K155" s="23">
        <v>1570</v>
      </c>
      <c r="L155" s="23">
        <v>0</v>
      </c>
      <c r="M155" s="19">
        <v>5975.6</v>
      </c>
    </row>
    <row r="156" spans="1:13" ht="12.75">
      <c r="A156" s="17">
        <f>'Obligacje(A)'!A156</f>
        <v>42825</v>
      </c>
      <c r="B156" s="18">
        <v>3905.9</v>
      </c>
      <c r="C156" s="18">
        <v>69</v>
      </c>
      <c r="D156" s="18">
        <v>79.7</v>
      </c>
      <c r="E156" s="18">
        <v>0</v>
      </c>
      <c r="F156" s="18">
        <v>351</v>
      </c>
      <c r="G156" s="18">
        <v>0</v>
      </c>
      <c r="H156" s="18">
        <v>0</v>
      </c>
      <c r="I156" s="18"/>
      <c r="J156" s="18"/>
      <c r="K156" s="18">
        <v>1570</v>
      </c>
      <c r="L156" s="18">
        <v>0</v>
      </c>
      <c r="M156" s="19">
        <v>5975.6</v>
      </c>
    </row>
    <row r="157" spans="1:13" ht="12.75">
      <c r="A157" s="17">
        <f>'Obligacje(A)'!A157</f>
        <v>42855</v>
      </c>
      <c r="B157" s="18">
        <v>3911.42</v>
      </c>
      <c r="C157" s="18">
        <v>69</v>
      </c>
      <c r="D157" s="18">
        <v>84.18</v>
      </c>
      <c r="E157" s="18">
        <v>0</v>
      </c>
      <c r="F157" s="18">
        <v>341</v>
      </c>
      <c r="G157" s="18">
        <v>0</v>
      </c>
      <c r="H157" s="18">
        <v>0</v>
      </c>
      <c r="I157" s="18"/>
      <c r="J157" s="18"/>
      <c r="K157" s="18">
        <v>1570</v>
      </c>
      <c r="L157" s="18">
        <v>0</v>
      </c>
      <c r="M157" s="19">
        <v>5975.6</v>
      </c>
    </row>
    <row r="158" spans="1:13" ht="12.75">
      <c r="A158" s="17">
        <f>'Obligacje(A)'!A158</f>
        <v>42886</v>
      </c>
      <c r="B158" s="18">
        <v>4204</v>
      </c>
      <c r="C158" s="18">
        <v>79</v>
      </c>
      <c r="D158" s="18">
        <v>116.6</v>
      </c>
      <c r="E158" s="18">
        <v>0</v>
      </c>
      <c r="F158" s="18">
        <v>6</v>
      </c>
      <c r="G158" s="18">
        <v>0</v>
      </c>
      <c r="H158" s="18">
        <v>0</v>
      </c>
      <c r="I158" s="18"/>
      <c r="J158" s="18"/>
      <c r="K158" s="18">
        <v>1570</v>
      </c>
      <c r="L158" s="18">
        <v>0</v>
      </c>
      <c r="M158" s="19">
        <v>5975.6</v>
      </c>
    </row>
    <row r="159" spans="1:13" ht="12.75">
      <c r="A159" s="17">
        <f>'Obligacje(A)'!A159</f>
        <v>42916</v>
      </c>
      <c r="B159" s="18">
        <v>4199</v>
      </c>
      <c r="C159" s="18">
        <v>79</v>
      </c>
      <c r="D159" s="18">
        <v>116.6</v>
      </c>
      <c r="E159" s="18">
        <v>0</v>
      </c>
      <c r="F159" s="18">
        <v>11</v>
      </c>
      <c r="G159" s="18">
        <v>0</v>
      </c>
      <c r="H159" s="18">
        <v>0</v>
      </c>
      <c r="I159" s="18"/>
      <c r="J159" s="18"/>
      <c r="K159" s="18">
        <v>1570</v>
      </c>
      <c r="L159" s="18">
        <v>0</v>
      </c>
      <c r="M159" s="19">
        <v>5975.6</v>
      </c>
    </row>
    <row r="160" spans="1:13" ht="12.75">
      <c r="A160" s="17">
        <f>'Obligacje(A)'!A160</f>
        <v>42947</v>
      </c>
      <c r="B160" s="18">
        <v>4194</v>
      </c>
      <c r="C160" s="18">
        <v>79</v>
      </c>
      <c r="D160" s="18">
        <v>116.6</v>
      </c>
      <c r="E160" s="18">
        <v>0</v>
      </c>
      <c r="F160" s="18">
        <v>16</v>
      </c>
      <c r="G160" s="18">
        <v>0</v>
      </c>
      <c r="H160" s="18">
        <v>0</v>
      </c>
      <c r="I160" s="18"/>
      <c r="J160" s="18"/>
      <c r="K160" s="18">
        <v>1570</v>
      </c>
      <c r="L160" s="18">
        <v>0</v>
      </c>
      <c r="M160" s="19">
        <v>5975.6</v>
      </c>
    </row>
    <row r="161" spans="1:13" ht="12.75">
      <c r="A161" s="17">
        <f>'Obligacje(A)'!A161</f>
        <v>42978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/>
      <c r="J161" s="18"/>
      <c r="K161" s="18">
        <v>0</v>
      </c>
      <c r="L161" s="18">
        <v>0</v>
      </c>
      <c r="M161" s="19">
        <v>0</v>
      </c>
    </row>
    <row r="162" spans="1:13" ht="12.75">
      <c r="A162" s="17">
        <f>'Obligacje(A)'!A162</f>
        <v>43008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/>
      <c r="J162" s="18"/>
      <c r="K162" s="18">
        <v>0</v>
      </c>
      <c r="L162" s="18">
        <v>0</v>
      </c>
      <c r="M162" s="19">
        <v>0</v>
      </c>
    </row>
    <row r="163" spans="1:13" ht="12.75">
      <c r="A163" s="17">
        <f>'Obligacje(A)'!A163</f>
        <v>43039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/>
      <c r="J163" s="18"/>
      <c r="K163" s="18">
        <v>0</v>
      </c>
      <c r="L163" s="18">
        <v>0</v>
      </c>
      <c r="M163" s="19">
        <v>0</v>
      </c>
    </row>
    <row r="164" spans="1:13" ht="12.75">
      <c r="A164" s="17">
        <f>'Obligacje(A)'!A164</f>
        <v>43069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/>
      <c r="J164" s="18"/>
      <c r="K164" s="18">
        <v>0</v>
      </c>
      <c r="L164" s="18">
        <v>0</v>
      </c>
      <c r="M164" s="19">
        <v>0</v>
      </c>
    </row>
    <row r="165" spans="1:13" ht="12.75">
      <c r="A165" s="17">
        <f>'Obligacje(A)'!A165</f>
        <v>43100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/>
      <c r="J165" s="18"/>
      <c r="K165" s="18">
        <v>0</v>
      </c>
      <c r="L165" s="18">
        <v>0</v>
      </c>
      <c r="M165" s="19">
        <v>0</v>
      </c>
    </row>
    <row r="166" spans="1:13" ht="12.75">
      <c r="A166" s="17">
        <f>'Obligacje(A)'!A166</f>
        <v>43131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/>
      <c r="J166" s="18"/>
      <c r="K166" s="18">
        <v>0</v>
      </c>
      <c r="L166" s="18">
        <v>0</v>
      </c>
      <c r="M166" s="19">
        <v>0</v>
      </c>
    </row>
    <row r="167" spans="1:13" ht="12.75">
      <c r="A167" s="17">
        <f>'Obligacje(A)'!A167</f>
        <v>43159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/>
      <c r="J167" s="18"/>
      <c r="K167" s="18">
        <v>0</v>
      </c>
      <c r="L167" s="18">
        <v>0</v>
      </c>
      <c r="M167" s="19">
        <v>0</v>
      </c>
    </row>
    <row r="168" spans="1:13" ht="12.75">
      <c r="A168" s="17">
        <f>'Obligacje(A)'!A168</f>
        <v>43190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/>
      <c r="J168" s="18"/>
      <c r="K168" s="18">
        <v>0</v>
      </c>
      <c r="L168" s="18">
        <v>0</v>
      </c>
      <c r="M168" s="19">
        <v>0</v>
      </c>
    </row>
    <row r="169" spans="1:13" ht="12.75">
      <c r="A169" s="17">
        <f>'Obligacje(A)'!A169</f>
        <v>43220</v>
      </c>
      <c r="B169" s="18">
        <v>0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/>
      <c r="J169" s="18"/>
      <c r="K169" s="18">
        <v>0</v>
      </c>
      <c r="L169" s="18">
        <v>0</v>
      </c>
      <c r="M169" s="19">
        <v>0</v>
      </c>
    </row>
    <row r="170" spans="1:13" ht="12.75">
      <c r="A170" s="17">
        <f>'Obligacje(A)'!A170</f>
        <v>43251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/>
      <c r="J170" s="18"/>
      <c r="K170" s="18">
        <v>0</v>
      </c>
      <c r="L170" s="18">
        <v>0</v>
      </c>
      <c r="M170" s="19">
        <v>0</v>
      </c>
    </row>
    <row r="171" spans="1:13" ht="12.75">
      <c r="A171" s="17">
        <f>'Obligacje(A)'!A171</f>
        <v>43281</v>
      </c>
      <c r="B171" s="18">
        <v>0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/>
      <c r="J171" s="18"/>
      <c r="K171" s="18">
        <v>0</v>
      </c>
      <c r="L171" s="18">
        <v>0</v>
      </c>
      <c r="M171" s="19">
        <v>0</v>
      </c>
    </row>
    <row r="172" spans="1:13" ht="12.75">
      <c r="A172" s="17">
        <f>'Obligacje(A)'!A172</f>
        <v>43312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/>
      <c r="J172" s="18"/>
      <c r="K172" s="18">
        <v>0</v>
      </c>
      <c r="L172" s="18">
        <v>0</v>
      </c>
      <c r="M172" s="19">
        <v>0</v>
      </c>
    </row>
    <row r="173" spans="1:13" ht="12.75">
      <c r="A173" s="17">
        <f>'Obligacje(A)'!A173</f>
        <v>43343</v>
      </c>
      <c r="B173" s="18">
        <v>0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/>
      <c r="J173" s="18"/>
      <c r="K173" s="18">
        <v>0</v>
      </c>
      <c r="L173" s="18">
        <v>0</v>
      </c>
      <c r="M173" s="19">
        <v>0</v>
      </c>
    </row>
    <row r="174" spans="1:13" ht="12.75">
      <c r="A174" s="17">
        <f>'Obligacje(A)'!A174</f>
        <v>43373</v>
      </c>
      <c r="B174" s="18">
        <v>0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/>
      <c r="J174" s="18"/>
      <c r="K174" s="18">
        <v>0</v>
      </c>
      <c r="L174" s="18">
        <v>0</v>
      </c>
      <c r="M174" s="19">
        <v>0</v>
      </c>
    </row>
    <row r="175" spans="1:13" ht="12.75">
      <c r="A175" s="17">
        <f>'Obligacje(A)'!A175</f>
        <v>43404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/>
      <c r="J175" s="18"/>
      <c r="K175" s="18">
        <v>0</v>
      </c>
      <c r="L175" s="18">
        <v>0</v>
      </c>
      <c r="M175" s="19">
        <v>0</v>
      </c>
    </row>
    <row r="176" spans="1:13" ht="12.75">
      <c r="A176" s="17">
        <f>'Obligacje(A)'!A176</f>
        <v>43434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/>
      <c r="J176" s="18"/>
      <c r="K176" s="18">
        <v>0</v>
      </c>
      <c r="L176" s="18">
        <v>0</v>
      </c>
      <c r="M176" s="19">
        <v>0</v>
      </c>
    </row>
    <row r="177" spans="1:13" ht="12.75">
      <c r="A177" s="17">
        <f>'Obligacje(A)'!A177</f>
        <v>43465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/>
      <c r="J177" s="18"/>
      <c r="K177" s="18">
        <v>0</v>
      </c>
      <c r="L177" s="18">
        <v>0</v>
      </c>
      <c r="M177" s="19">
        <v>0</v>
      </c>
    </row>
    <row r="178" spans="1:13" ht="12.75">
      <c r="A178" s="17">
        <f>'Obligacje(A)'!A178</f>
        <v>43496</v>
      </c>
      <c r="B178" s="18">
        <v>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/>
      <c r="J178" s="18"/>
      <c r="K178" s="18">
        <v>0</v>
      </c>
      <c r="L178" s="18">
        <v>0</v>
      </c>
      <c r="M178" s="19">
        <v>0</v>
      </c>
    </row>
    <row r="179" spans="1:13" ht="12.75">
      <c r="A179" s="17">
        <f>'Obligacje(A)'!A179</f>
        <v>43524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/>
      <c r="J179" s="18"/>
      <c r="K179" s="18">
        <v>0</v>
      </c>
      <c r="L179" s="18">
        <v>0</v>
      </c>
      <c r="M179" s="19">
        <v>0</v>
      </c>
    </row>
    <row r="180" spans="1:13" ht="12.75">
      <c r="A180" s="17">
        <f>'Obligacje(A)'!A180</f>
        <v>43555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/>
      <c r="J180" s="18"/>
      <c r="K180" s="18">
        <v>0</v>
      </c>
      <c r="L180" s="18">
        <v>0</v>
      </c>
      <c r="M180" s="19">
        <v>0</v>
      </c>
    </row>
    <row r="181" spans="1:13" ht="12.75">
      <c r="A181" s="17">
        <f>'Obligacje(A)'!A181</f>
        <v>43585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/>
      <c r="J181" s="18"/>
      <c r="K181" s="18">
        <v>0</v>
      </c>
      <c r="L181" s="18">
        <v>0</v>
      </c>
      <c r="M181" s="19">
        <v>0</v>
      </c>
    </row>
    <row r="182" spans="1:13" ht="12.75">
      <c r="A182" s="17">
        <f>'Obligacje(A)'!A182</f>
        <v>43616</v>
      </c>
      <c r="B182" s="18">
        <v>0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/>
      <c r="J182" s="18"/>
      <c r="K182" s="18">
        <v>0</v>
      </c>
      <c r="L182" s="18">
        <v>0</v>
      </c>
      <c r="M182" s="19">
        <v>0</v>
      </c>
    </row>
    <row r="183" spans="1:13" ht="12.75">
      <c r="A183" s="17">
        <f>'Obligacje(A)'!A183</f>
        <v>43646</v>
      </c>
      <c r="B183" s="18">
        <v>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/>
      <c r="J183" s="18"/>
      <c r="K183" s="18">
        <v>0</v>
      </c>
      <c r="L183" s="18">
        <v>0</v>
      </c>
      <c r="M183" s="19">
        <v>0</v>
      </c>
    </row>
    <row r="184" spans="1:13" ht="12.75">
      <c r="A184" s="17">
        <f>'Obligacje(A)'!A184</f>
        <v>43677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/>
      <c r="J184" s="18"/>
      <c r="K184" s="18">
        <v>0</v>
      </c>
      <c r="L184" s="18">
        <v>0</v>
      </c>
      <c r="M184" s="19">
        <v>0</v>
      </c>
    </row>
    <row r="185" spans="1:13" ht="12.75">
      <c r="A185" s="17">
        <f>'Obligacje(A)'!A185</f>
        <v>43708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/>
      <c r="J185" s="18"/>
      <c r="K185" s="18">
        <v>0</v>
      </c>
      <c r="L185" s="18">
        <v>0</v>
      </c>
      <c r="M185" s="19">
        <v>0</v>
      </c>
    </row>
    <row r="186" spans="1:13" ht="12.75">
      <c r="A186" s="17">
        <f>'Obligacje(A)'!A186</f>
        <v>43738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/>
      <c r="J186" s="18"/>
      <c r="K186" s="18">
        <v>0</v>
      </c>
      <c r="L186" s="18">
        <v>0</v>
      </c>
      <c r="M186" s="19">
        <v>0</v>
      </c>
    </row>
    <row r="187" spans="1:13" ht="12.75">
      <c r="A187" s="17">
        <f>'Obligacje(A)'!A187</f>
        <v>43769</v>
      </c>
      <c r="B187" s="18">
        <v>0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/>
      <c r="J187" s="18"/>
      <c r="K187" s="18">
        <v>0</v>
      </c>
      <c r="L187" s="18">
        <v>0</v>
      </c>
      <c r="M187" s="19">
        <v>0</v>
      </c>
    </row>
    <row r="188" spans="1:13" ht="12.75">
      <c r="A188" s="17">
        <f>'Obligacje(A)'!A188</f>
        <v>43799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/>
      <c r="J188" s="18"/>
      <c r="K188" s="18">
        <v>0</v>
      </c>
      <c r="L188" s="18">
        <v>0</v>
      </c>
      <c r="M188" s="19">
        <v>0</v>
      </c>
    </row>
    <row r="189" spans="1:13" ht="12.75">
      <c r="A189" s="17">
        <f>'Obligacje(A)'!A189</f>
        <v>43830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/>
      <c r="J189" s="18"/>
      <c r="K189" s="18">
        <v>0</v>
      </c>
      <c r="L189" s="18">
        <v>0</v>
      </c>
      <c r="M189" s="19">
        <v>0</v>
      </c>
    </row>
    <row r="190" spans="1:13" ht="12.75">
      <c r="A190" s="17">
        <f>'Obligacje(A)'!A190</f>
        <v>43861</v>
      </c>
      <c r="B190" s="18">
        <v>0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/>
      <c r="J190" s="18"/>
      <c r="K190" s="18">
        <v>0</v>
      </c>
      <c r="L190" s="18">
        <v>0</v>
      </c>
      <c r="M190" s="19">
        <v>0</v>
      </c>
    </row>
    <row r="191" spans="1:13" ht="12.75">
      <c r="A191" s="17">
        <f>'Obligacje(A)'!A191</f>
        <v>43890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/>
      <c r="J191" s="18"/>
      <c r="K191" s="18">
        <v>0</v>
      </c>
      <c r="L191" s="18">
        <v>0</v>
      </c>
      <c r="M191" s="19">
        <v>0</v>
      </c>
    </row>
    <row r="192" spans="1:13" ht="12.75">
      <c r="A192" s="17">
        <f>'Obligacje(A)'!A192</f>
        <v>43921</v>
      </c>
      <c r="B192" s="18">
        <v>0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/>
      <c r="J192" s="18"/>
      <c r="K192" s="18">
        <v>0</v>
      </c>
      <c r="L192" s="18">
        <v>0</v>
      </c>
      <c r="M192" s="19">
        <v>0</v>
      </c>
    </row>
    <row r="193" spans="1:13" ht="12.75">
      <c r="A193" s="17">
        <f>'Obligacje(A)'!A193</f>
        <v>43951</v>
      </c>
      <c r="B193" s="18">
        <v>13914.96</v>
      </c>
      <c r="C193" s="18">
        <v>400</v>
      </c>
      <c r="D193" s="18">
        <v>435.89</v>
      </c>
      <c r="E193" s="18">
        <v>0</v>
      </c>
      <c r="F193" s="18">
        <v>1038.65</v>
      </c>
      <c r="G193" s="18">
        <v>0</v>
      </c>
      <c r="H193" s="18">
        <v>0</v>
      </c>
      <c r="I193" s="18"/>
      <c r="J193" s="18"/>
      <c r="K193" s="18">
        <v>1957</v>
      </c>
      <c r="L193" s="18">
        <v>0</v>
      </c>
      <c r="M193" s="19">
        <v>17746.5</v>
      </c>
    </row>
    <row r="194" spans="1:13" ht="12.75">
      <c r="A194" s="17">
        <v>43982</v>
      </c>
      <c r="B194" s="18">
        <v>14144.8</v>
      </c>
      <c r="C194" s="18">
        <v>200</v>
      </c>
      <c r="D194" s="18">
        <v>495.89</v>
      </c>
      <c r="E194" s="18">
        <v>0</v>
      </c>
      <c r="F194" s="18">
        <v>848.81</v>
      </c>
      <c r="G194" s="18">
        <v>0</v>
      </c>
      <c r="H194" s="18">
        <v>0</v>
      </c>
      <c r="I194" s="18"/>
      <c r="J194" s="18"/>
      <c r="K194" s="18">
        <v>2057</v>
      </c>
      <c r="L194" s="18">
        <v>0</v>
      </c>
      <c r="M194" s="19">
        <v>17746.5</v>
      </c>
    </row>
    <row r="195" spans="1:13" ht="12.75">
      <c r="A195" s="17">
        <v>44012</v>
      </c>
      <c r="B195" s="18">
        <v>14340.35</v>
      </c>
      <c r="C195" s="18">
        <v>307.8</v>
      </c>
      <c r="D195" s="18">
        <v>505.89</v>
      </c>
      <c r="E195" s="18">
        <v>0</v>
      </c>
      <c r="F195" s="18">
        <v>535.46</v>
      </c>
      <c r="G195" s="18">
        <v>0</v>
      </c>
      <c r="H195" s="18">
        <v>0</v>
      </c>
      <c r="I195" s="18"/>
      <c r="J195" s="18"/>
      <c r="K195" s="18">
        <v>2057</v>
      </c>
      <c r="L195" s="18">
        <v>0</v>
      </c>
      <c r="M195" s="19">
        <v>17746.5</v>
      </c>
    </row>
    <row r="196" spans="1:13" ht="12.75">
      <c r="A196" s="17">
        <v>44043</v>
      </c>
      <c r="B196" s="18">
        <v>13594.35</v>
      </c>
      <c r="C196" s="18">
        <v>307.8</v>
      </c>
      <c r="D196" s="18">
        <v>418.39</v>
      </c>
      <c r="E196" s="18">
        <v>0</v>
      </c>
      <c r="F196" s="18">
        <v>531.46</v>
      </c>
      <c r="G196" s="18">
        <v>0</v>
      </c>
      <c r="H196" s="18">
        <v>0</v>
      </c>
      <c r="I196" s="18"/>
      <c r="J196" s="18"/>
      <c r="K196" s="18">
        <v>1957</v>
      </c>
      <c r="L196" s="18">
        <v>0</v>
      </c>
      <c r="M196" s="19">
        <v>16809</v>
      </c>
    </row>
    <row r="197" spans="1:13" ht="12.75">
      <c r="A197" s="17">
        <v>44074</v>
      </c>
      <c r="B197" s="18">
        <v>10327.25</v>
      </c>
      <c r="C197" s="18">
        <v>245</v>
      </c>
      <c r="D197" s="18">
        <v>273.05</v>
      </c>
      <c r="E197" s="18">
        <v>0</v>
      </c>
      <c r="F197" s="18">
        <v>10</v>
      </c>
      <c r="G197" s="18">
        <v>0</v>
      </c>
      <c r="H197" s="18">
        <v>0</v>
      </c>
      <c r="I197" s="18"/>
      <c r="J197" s="18"/>
      <c r="K197" s="18">
        <v>1386</v>
      </c>
      <c r="L197" s="18">
        <v>0</v>
      </c>
      <c r="M197" s="19">
        <v>12241.3</v>
      </c>
    </row>
    <row r="198" spans="1:13" ht="12.75">
      <c r="A198" s="17">
        <v>44104</v>
      </c>
      <c r="B198" s="18">
        <v>9532.25</v>
      </c>
      <c r="C198" s="18">
        <v>245</v>
      </c>
      <c r="D198" s="18">
        <v>53.05</v>
      </c>
      <c r="E198" s="18">
        <v>0</v>
      </c>
      <c r="F198" s="18">
        <v>10</v>
      </c>
      <c r="G198" s="18">
        <v>0</v>
      </c>
      <c r="H198" s="18">
        <v>0</v>
      </c>
      <c r="I198" s="18">
        <v>100</v>
      </c>
      <c r="J198" s="18">
        <v>0</v>
      </c>
      <c r="K198" s="18">
        <v>980</v>
      </c>
      <c r="L198" s="36" t="s">
        <v>0</v>
      </c>
      <c r="M198" s="19">
        <v>10920.3</v>
      </c>
    </row>
    <row r="199" spans="1:13" ht="12.75">
      <c r="A199" s="17">
        <v>44135</v>
      </c>
      <c r="B199" s="18">
        <v>9777.25</v>
      </c>
      <c r="C199" s="18">
        <v>0</v>
      </c>
      <c r="D199" s="18">
        <v>53.05</v>
      </c>
      <c r="E199" s="18">
        <v>0</v>
      </c>
      <c r="F199" s="18">
        <v>10</v>
      </c>
      <c r="G199" s="18">
        <v>0</v>
      </c>
      <c r="H199" s="18">
        <v>0</v>
      </c>
      <c r="I199" s="18">
        <v>100</v>
      </c>
      <c r="J199" s="18">
        <v>0</v>
      </c>
      <c r="K199" s="18">
        <v>980</v>
      </c>
      <c r="L199" s="36" t="s">
        <v>0</v>
      </c>
      <c r="M199" s="19">
        <v>10920.3</v>
      </c>
    </row>
    <row r="200" spans="1:13" ht="12.75">
      <c r="A200" s="17">
        <v>44165</v>
      </c>
      <c r="B200" s="18">
        <v>9592.25</v>
      </c>
      <c r="C200" s="18">
        <v>0</v>
      </c>
      <c r="D200" s="18">
        <v>238.05</v>
      </c>
      <c r="E200" s="18">
        <v>0</v>
      </c>
      <c r="F200" s="18">
        <v>10</v>
      </c>
      <c r="G200" s="18">
        <v>0</v>
      </c>
      <c r="H200" s="18">
        <v>0</v>
      </c>
      <c r="I200" s="18">
        <v>100</v>
      </c>
      <c r="J200" s="18">
        <v>0</v>
      </c>
      <c r="K200" s="18">
        <v>980</v>
      </c>
      <c r="L200" s="36" t="s">
        <v>0</v>
      </c>
      <c r="M200" s="19">
        <v>10920.3</v>
      </c>
    </row>
    <row r="201" spans="1:13" ht="12.75">
      <c r="A201" s="17">
        <v>44196</v>
      </c>
      <c r="B201" s="18">
        <v>9527.25</v>
      </c>
      <c r="C201" s="18">
        <v>0</v>
      </c>
      <c r="D201" s="18">
        <v>302.25</v>
      </c>
      <c r="E201" s="18">
        <v>0</v>
      </c>
      <c r="F201" s="18">
        <v>10.8</v>
      </c>
      <c r="G201" s="18">
        <v>0</v>
      </c>
      <c r="H201" s="18">
        <v>0</v>
      </c>
      <c r="I201" s="18">
        <v>100</v>
      </c>
      <c r="J201" s="18">
        <v>0</v>
      </c>
      <c r="K201" s="18">
        <v>980</v>
      </c>
      <c r="L201" s="36" t="s">
        <v>0</v>
      </c>
      <c r="M201" s="39">
        <v>10920.3</v>
      </c>
    </row>
    <row r="202" spans="1:13" ht="12.75">
      <c r="A202" s="17">
        <v>44227</v>
      </c>
      <c r="B202" s="18">
        <v>9501.35</v>
      </c>
      <c r="C202" s="18">
        <v>0</v>
      </c>
      <c r="D202" s="18">
        <v>151.05</v>
      </c>
      <c r="E202" s="18">
        <v>0</v>
      </c>
      <c r="F202" s="18">
        <v>187.9</v>
      </c>
      <c r="G202" s="18">
        <v>0</v>
      </c>
      <c r="H202" s="18">
        <v>0</v>
      </c>
      <c r="I202" s="18">
        <v>100</v>
      </c>
      <c r="J202" s="18">
        <v>0</v>
      </c>
      <c r="K202" s="18">
        <v>980</v>
      </c>
      <c r="L202" s="36" t="s">
        <v>0</v>
      </c>
      <c r="M202" s="39">
        <v>10920.3</v>
      </c>
    </row>
    <row r="203" spans="1:13" ht="12.75">
      <c r="A203" s="17">
        <v>44255</v>
      </c>
      <c r="B203" s="18">
        <v>8762.25</v>
      </c>
      <c r="C203" s="18">
        <v>950</v>
      </c>
      <c r="D203" s="18">
        <v>117.25</v>
      </c>
      <c r="E203" s="18">
        <v>0</v>
      </c>
      <c r="F203" s="18">
        <v>10.8</v>
      </c>
      <c r="G203" s="18">
        <v>0</v>
      </c>
      <c r="H203" s="18">
        <v>0</v>
      </c>
      <c r="I203" s="18">
        <v>100</v>
      </c>
      <c r="J203" s="18">
        <v>0</v>
      </c>
      <c r="K203" s="18">
        <v>980</v>
      </c>
      <c r="L203" s="36" t="s">
        <v>0</v>
      </c>
      <c r="M203" s="39">
        <v>10920.3</v>
      </c>
    </row>
    <row r="204" spans="1:13" ht="12.75">
      <c r="A204" s="17">
        <v>44286</v>
      </c>
      <c r="B204" s="18">
        <v>0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36" t="s">
        <v>0</v>
      </c>
      <c r="M204" s="39">
        <v>0</v>
      </c>
    </row>
    <row r="205" spans="1:13" ht="12.75">
      <c r="A205" s="17">
        <v>44316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36" t="s">
        <v>0</v>
      </c>
      <c r="M205" s="39">
        <v>0</v>
      </c>
    </row>
    <row r="206" spans="1:13" ht="12.75">
      <c r="A206" s="17">
        <v>44347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36" t="s">
        <v>0</v>
      </c>
      <c r="M206" s="39">
        <v>0</v>
      </c>
    </row>
    <row r="207" spans="1:13" ht="12.75">
      <c r="A207" s="17">
        <v>44377</v>
      </c>
      <c r="B207" s="18">
        <v>0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36" t="s">
        <v>0</v>
      </c>
      <c r="M207" s="39">
        <v>0</v>
      </c>
    </row>
    <row r="208" spans="1:13" ht="12.75">
      <c r="A208" s="17">
        <v>44408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36" t="s">
        <v>0</v>
      </c>
      <c r="M208" s="39">
        <v>0</v>
      </c>
    </row>
    <row r="209" spans="1:13" ht="12.75">
      <c r="A209" s="17">
        <v>44439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36" t="s">
        <v>0</v>
      </c>
      <c r="M209" s="39">
        <v>0</v>
      </c>
    </row>
    <row r="210" spans="1:13" ht="12.75">
      <c r="A210" s="17">
        <v>44469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36" t="s">
        <v>0</v>
      </c>
      <c r="M210" s="39">
        <v>0</v>
      </c>
    </row>
    <row r="211" spans="1:13" ht="12.75">
      <c r="A211" s="17">
        <v>44500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36" t="s">
        <v>0</v>
      </c>
      <c r="M211" s="39">
        <v>0</v>
      </c>
    </row>
    <row r="212" spans="1:13" ht="12.75">
      <c r="A212" s="17">
        <v>44530</v>
      </c>
      <c r="B212" s="18">
        <v>0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36" t="s">
        <v>0</v>
      </c>
      <c r="M212" s="39">
        <v>0</v>
      </c>
    </row>
    <row r="213" spans="1:13" ht="12.75">
      <c r="A213" s="17">
        <v>44561</v>
      </c>
      <c r="B213" s="18">
        <v>0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36" t="s">
        <v>0</v>
      </c>
      <c r="M213" s="39">
        <v>0</v>
      </c>
    </row>
    <row r="214" spans="1:13" ht="12.75">
      <c r="A214" s="17">
        <v>44592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36" t="s">
        <v>0</v>
      </c>
      <c r="M214" s="39">
        <v>0</v>
      </c>
    </row>
    <row r="215" spans="1:13" ht="12.75">
      <c r="A215" s="17">
        <v>44620</v>
      </c>
      <c r="B215" s="18">
        <v>0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36" t="s">
        <v>0</v>
      </c>
      <c r="M215" s="39">
        <v>0</v>
      </c>
    </row>
    <row r="216" spans="1:13" ht="12.75">
      <c r="A216" s="17">
        <v>44651</v>
      </c>
      <c r="B216" s="18">
        <v>0</v>
      </c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36" t="s">
        <v>0</v>
      </c>
      <c r="M216" s="39">
        <v>0</v>
      </c>
    </row>
    <row r="217" spans="1:13" ht="12.75">
      <c r="A217" s="17">
        <v>44681</v>
      </c>
      <c r="B217" s="18">
        <v>0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36" t="s">
        <v>0</v>
      </c>
      <c r="M217" s="39">
        <v>0</v>
      </c>
    </row>
    <row r="218" spans="1:13" ht="12.75">
      <c r="A218" s="17">
        <v>44712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36" t="s">
        <v>0</v>
      </c>
      <c r="M218" s="39">
        <v>0</v>
      </c>
    </row>
    <row r="219" spans="1:13" ht="12.75">
      <c r="A219" s="17">
        <v>44742</v>
      </c>
      <c r="B219" s="18">
        <v>0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36" t="s">
        <v>0</v>
      </c>
      <c r="M219" s="39">
        <v>0</v>
      </c>
    </row>
    <row r="220" spans="1:13" ht="12.75">
      <c r="A220" s="17">
        <v>44773</v>
      </c>
      <c r="B220" s="18">
        <v>0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36" t="s">
        <v>0</v>
      </c>
      <c r="M220" s="39">
        <v>0</v>
      </c>
    </row>
    <row r="221" spans="1:13" ht="12.75">
      <c r="A221" s="17">
        <v>44804</v>
      </c>
      <c r="B221" s="18">
        <v>0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36" t="s">
        <v>0</v>
      </c>
      <c r="M221" s="39">
        <v>0</v>
      </c>
    </row>
    <row r="222" spans="1:13" ht="12.75">
      <c r="A222" s="17">
        <v>44834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36" t="s">
        <v>0</v>
      </c>
      <c r="M222" s="39">
        <v>0</v>
      </c>
    </row>
    <row r="223" spans="1:13" ht="12.75">
      <c r="A223" s="17">
        <v>44865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36" t="s">
        <v>0</v>
      </c>
      <c r="M223" s="39">
        <v>0</v>
      </c>
    </row>
    <row r="224" spans="1:13" ht="12.75">
      <c r="A224" s="17">
        <v>44895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36" t="s">
        <v>0</v>
      </c>
      <c r="M224" s="39">
        <v>0</v>
      </c>
    </row>
    <row r="225" spans="1:13" ht="12.75">
      <c r="A225" s="17">
        <v>44926</v>
      </c>
      <c r="B225" s="18">
        <v>0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36" t="s">
        <v>0</v>
      </c>
      <c r="M225" s="39">
        <v>0</v>
      </c>
    </row>
    <row r="226" spans="1:13" ht="12.75">
      <c r="A226" s="17">
        <v>44957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36" t="s">
        <v>0</v>
      </c>
      <c r="M226" s="39">
        <v>0</v>
      </c>
    </row>
    <row r="227" spans="1:13" ht="12.75">
      <c r="A227" s="17">
        <v>44985</v>
      </c>
      <c r="B227" s="18">
        <v>0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36" t="s">
        <v>0</v>
      </c>
      <c r="M227" s="39">
        <v>0</v>
      </c>
    </row>
    <row r="228" spans="1:13" ht="12.75">
      <c r="A228" s="17">
        <v>45016</v>
      </c>
      <c r="B228" s="18">
        <v>0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36" t="s">
        <v>0</v>
      </c>
      <c r="M228" s="39">
        <v>0</v>
      </c>
    </row>
    <row r="229" spans="1:13" ht="12.75">
      <c r="A229" s="17">
        <v>45046</v>
      </c>
      <c r="B229" s="18">
        <v>0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36" t="s">
        <v>0</v>
      </c>
      <c r="M229" s="39">
        <v>0</v>
      </c>
    </row>
    <row r="230" spans="1:13" ht="12.75">
      <c r="A230" s="17">
        <v>45077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36" t="s">
        <v>0</v>
      </c>
      <c r="M230" s="39">
        <v>0</v>
      </c>
    </row>
    <row r="231" spans="1:13" ht="12.75">
      <c r="A231" s="17">
        <v>45107</v>
      </c>
      <c r="B231" s="18">
        <v>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36" t="s">
        <v>0</v>
      </c>
      <c r="M231" s="39">
        <v>0</v>
      </c>
    </row>
    <row r="232" spans="1:13" ht="12.75">
      <c r="A232" s="17">
        <v>45138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36" t="s">
        <v>0</v>
      </c>
      <c r="M232" s="39">
        <v>0</v>
      </c>
    </row>
    <row r="233" spans="1:13" ht="12.75">
      <c r="A233" s="17">
        <v>45169</v>
      </c>
      <c r="B233" s="18">
        <v>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36" t="s">
        <v>0</v>
      </c>
      <c r="M233" s="39">
        <v>0</v>
      </c>
    </row>
    <row r="234" spans="1:13" ht="12.75">
      <c r="A234" s="17">
        <v>45199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36" t="s">
        <v>0</v>
      </c>
      <c r="M234" s="39">
        <v>0</v>
      </c>
    </row>
    <row r="235" spans="1:13" ht="12.75">
      <c r="A235" s="17">
        <v>45230</v>
      </c>
      <c r="B235" s="18">
        <v>0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36" t="s">
        <v>0</v>
      </c>
      <c r="M235" s="39">
        <v>0</v>
      </c>
    </row>
    <row r="236" spans="1:13" ht="12.75">
      <c r="A236" s="17">
        <v>45260</v>
      </c>
      <c r="B236" s="18">
        <v>0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36" t="s">
        <v>0</v>
      </c>
      <c r="M236" s="39">
        <v>0</v>
      </c>
    </row>
    <row r="237" spans="1:13" ht="12.75">
      <c r="A237" s="17">
        <v>45291</v>
      </c>
      <c r="B237" s="18">
        <v>0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36" t="s">
        <v>0</v>
      </c>
      <c r="M237" s="39">
        <v>0</v>
      </c>
    </row>
    <row r="238" spans="1:13" ht="12.75">
      <c r="A238" s="17">
        <v>45322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36" t="s">
        <v>0</v>
      </c>
      <c r="M238" s="39">
        <v>0</v>
      </c>
    </row>
    <row r="239" spans="1:13" ht="12.75">
      <c r="A239" s="17">
        <v>45351</v>
      </c>
      <c r="B239" s="18">
        <v>0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36" t="s">
        <v>0</v>
      </c>
      <c r="M239" s="39">
        <v>0</v>
      </c>
    </row>
    <row r="240" spans="1:13" ht="12.75">
      <c r="A240" s="17">
        <v>45382</v>
      </c>
      <c r="B240" s="18">
        <v>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36" t="s">
        <v>0</v>
      </c>
      <c r="M240" s="39">
        <v>0</v>
      </c>
    </row>
    <row r="241" spans="1:13" ht="12.75">
      <c r="A241" s="17">
        <v>45412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36" t="s">
        <v>0</v>
      </c>
      <c r="M241" s="39">
        <v>0</v>
      </c>
    </row>
    <row r="242" spans="1:13" ht="12.75">
      <c r="A242" s="17">
        <v>45443</v>
      </c>
      <c r="B242" s="18">
        <v>0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36" t="s">
        <v>0</v>
      </c>
      <c r="M242" s="39">
        <v>0</v>
      </c>
    </row>
  </sheetData>
  <sheetProtection/>
  <mergeCells count="11">
    <mergeCell ref="M1:M2"/>
    <mergeCell ref="E1:E2"/>
    <mergeCell ref="F1:F2"/>
    <mergeCell ref="G1:G2"/>
    <mergeCell ref="H1:H2"/>
    <mergeCell ref="A1:A2"/>
    <mergeCell ref="B1:B2"/>
    <mergeCell ref="C1:C2"/>
    <mergeCell ref="D1:D2"/>
    <mergeCell ref="K1:L1"/>
    <mergeCell ref="I1:J1"/>
  </mergeCells>
  <printOptions/>
  <pageMargins left="0.79" right="0.79" top="0.98" bottom="0.98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V555"/>
  <sheetViews>
    <sheetView zoomScale="140" zoomScaleNormal="140" zoomScalePageLayoutView="0" workbookViewId="0" topLeftCell="A1">
      <pane ySplit="2" topLeftCell="A223" activePane="bottomLeft" state="frozen"/>
      <selection pane="topLeft" activeCell="A1" sqref="A1"/>
      <selection pane="bottomLeft" activeCell="G244" sqref="G244"/>
    </sheetView>
  </sheetViews>
  <sheetFormatPr defaultColWidth="0" defaultRowHeight="12.75"/>
  <cols>
    <col min="1" max="1" width="11.375" style="1" customWidth="1"/>
    <col min="2" max="2" width="12.625" style="7" customWidth="1"/>
    <col min="3" max="3" width="12.375" style="7" customWidth="1"/>
    <col min="4" max="4" width="17.75390625" style="7" customWidth="1"/>
    <col min="5" max="5" width="12.00390625" style="7" customWidth="1"/>
    <col min="6" max="6" width="13.25390625" style="7" customWidth="1"/>
    <col min="7" max="7" width="15.75390625" style="7" customWidth="1"/>
    <col min="8" max="8" width="17.875" style="7" customWidth="1"/>
    <col min="9" max="10" width="13.625" style="7" customWidth="1"/>
    <col min="11" max="12" width="12.75390625" style="7" customWidth="1"/>
    <col min="13" max="13" width="12.75390625" style="8" customWidth="1"/>
    <col min="14" max="243" width="9.125" style="0" hidden="1" customWidth="1"/>
    <col min="244" max="255" width="0" style="0" hidden="1" customWidth="1"/>
    <col min="256" max="16384" width="2.375" style="0" hidden="1" customWidth="1"/>
  </cols>
  <sheetData>
    <row r="1" spans="1:13" ht="27" customHeight="1">
      <c r="A1" s="55" t="s">
        <v>2</v>
      </c>
      <c r="B1" s="55" t="s">
        <v>3</v>
      </c>
      <c r="C1" s="55" t="s">
        <v>1</v>
      </c>
      <c r="D1" s="55" t="s">
        <v>4</v>
      </c>
      <c r="E1" s="55" t="s">
        <v>5</v>
      </c>
      <c r="F1" s="55" t="s">
        <v>6</v>
      </c>
      <c r="G1" s="55" t="s">
        <v>7</v>
      </c>
      <c r="H1" s="55" t="s">
        <v>8</v>
      </c>
      <c r="I1" s="57" t="s">
        <v>9</v>
      </c>
      <c r="J1" s="58"/>
      <c r="K1" s="57" t="s">
        <v>12</v>
      </c>
      <c r="L1" s="58"/>
      <c r="M1" s="59" t="s">
        <v>10</v>
      </c>
    </row>
    <row r="2" spans="1:13" ht="20.25" customHeight="1">
      <c r="A2" s="56"/>
      <c r="B2" s="56"/>
      <c r="C2" s="56"/>
      <c r="D2" s="56"/>
      <c r="E2" s="56"/>
      <c r="F2" s="56"/>
      <c r="G2" s="56"/>
      <c r="H2" s="56"/>
      <c r="I2" s="12" t="s">
        <v>10</v>
      </c>
      <c r="J2" s="12" t="s">
        <v>11</v>
      </c>
      <c r="K2" s="12" t="s">
        <v>10</v>
      </c>
      <c r="L2" s="12" t="s">
        <v>11</v>
      </c>
      <c r="M2" s="60"/>
    </row>
    <row r="3" spans="1:13" ht="12.75">
      <c r="A3" s="4">
        <v>38168</v>
      </c>
      <c r="B3" s="5">
        <f>'Obligacje(A)'!B3+'Bony Skarbowe(A)'!B3</f>
        <v>77528.09615494254</v>
      </c>
      <c r="C3" s="5">
        <f>'Obligacje(A)'!C3+'Bony Skarbowe(A)'!C3</f>
        <v>52394.57899999999</v>
      </c>
      <c r="D3" s="5">
        <f>'Obligacje(A)'!D3+'Bony Skarbowe(A)'!D3</f>
        <v>47402.78994734968</v>
      </c>
      <c r="E3" s="5">
        <f>'Obligacje(A)'!E3+'Bony Skarbowe(A)'!E3</f>
        <v>34865.049143121</v>
      </c>
      <c r="F3" s="5">
        <f>'Obligacje(A)'!F3+'Bony Skarbowe(A)'!F3</f>
        <v>17538.143442486868</v>
      </c>
      <c r="G3" s="5">
        <f>'Obligacje(A)'!G3+'Bony Skarbowe(A)'!G3</f>
        <v>20635.117520338048</v>
      </c>
      <c r="H3" s="5">
        <f>'Obligacje(A)'!H3+'Bony Skarbowe(A)'!H3</f>
        <v>3382.7891555675415</v>
      </c>
      <c r="I3" s="5"/>
      <c r="J3" s="5"/>
      <c r="K3" s="5">
        <f>'Obligacje(A)'!K3+'Bony Skarbowe(A)'!K3</f>
        <v>12598.691336194312</v>
      </c>
      <c r="L3" s="5">
        <f>IF('Obligacje(A)'!L3="-",'Bony Skarbowe(A)'!L3,'Obligacje(A)'!L3+'Bony Skarbowe(A)'!L3)</f>
        <v>1532.91</v>
      </c>
      <c r="M3" s="6">
        <v>266345.2556999999</v>
      </c>
    </row>
    <row r="4" spans="1:13" ht="12.75">
      <c r="A4" s="4">
        <v>38199</v>
      </c>
      <c r="B4" s="5">
        <f>'Obligacje(A)'!B4+'Bony Skarbowe(A)'!B4</f>
        <v>77599.88242291773</v>
      </c>
      <c r="C4" s="5">
        <f>'Obligacje(A)'!C4+'Bony Skarbowe(A)'!C4</f>
        <v>52320.38249999999</v>
      </c>
      <c r="D4" s="5">
        <f>'Obligacje(A)'!D4+'Bony Skarbowe(A)'!D4</f>
        <v>47836.85937256437</v>
      </c>
      <c r="E4" s="5">
        <f>'Obligacje(A)'!E4+'Bony Skarbowe(A)'!E4</f>
        <v>35866.69616664542</v>
      </c>
      <c r="F4" s="5">
        <f>'Obligacje(A)'!F4+'Bony Skarbowe(A)'!F4</f>
        <v>18303.813448468773</v>
      </c>
      <c r="G4" s="5">
        <f>'Obligacje(A)'!G4+'Bony Skarbowe(A)'!G4</f>
        <v>21118.461423176203</v>
      </c>
      <c r="H4" s="5">
        <f>'Obligacje(A)'!H4+'Bony Skarbowe(A)'!H4</f>
        <v>4745.240996653427</v>
      </c>
      <c r="I4" s="5"/>
      <c r="J4" s="5"/>
      <c r="K4" s="5">
        <f>'Obligacje(A)'!K4+'Bony Skarbowe(A)'!K4</f>
        <v>11434.95276957405</v>
      </c>
      <c r="L4" s="5">
        <f>IF('Obligacje(A)'!L4="-",'Bony Skarbowe(A)'!L4,'Obligacje(A)'!L4+'Bony Skarbowe(A)'!L4)</f>
        <v>571.04</v>
      </c>
      <c r="M4" s="6">
        <v>269226.28909999994</v>
      </c>
    </row>
    <row r="5" spans="1:13" ht="12.75">
      <c r="A5" s="4">
        <v>38230</v>
      </c>
      <c r="B5" s="5">
        <f>'Obligacje(A)'!B5+'Bony Skarbowe(A)'!B5</f>
        <v>76527.94074886927</v>
      </c>
      <c r="C5" s="5">
        <f>'Obligacje(A)'!C5+'Bony Skarbowe(A)'!C5</f>
        <v>53761.11298242</v>
      </c>
      <c r="D5" s="5">
        <f>'Obligacje(A)'!D5+'Bony Skarbowe(A)'!D5</f>
        <v>47703.787207626934</v>
      </c>
      <c r="E5" s="5">
        <f>'Obligacje(A)'!E5+'Bony Skarbowe(A)'!E5</f>
        <v>36246.988881940415</v>
      </c>
      <c r="F5" s="5">
        <f>'Obligacje(A)'!F5+'Bony Skarbowe(A)'!F5</f>
        <v>18048.898251969003</v>
      </c>
      <c r="G5" s="5">
        <f>'Obligacje(A)'!G5+'Bony Skarbowe(A)'!G5</f>
        <v>21229.013300082064</v>
      </c>
      <c r="H5" s="5">
        <f>'Obligacje(A)'!H5+'Bony Skarbowe(A)'!H5</f>
        <v>4644.429262649817</v>
      </c>
      <c r="I5" s="5"/>
      <c r="J5" s="5"/>
      <c r="K5" s="5">
        <f>'Obligacje(A)'!K5+'Bony Skarbowe(A)'!K5</f>
        <v>11231.784264442505</v>
      </c>
      <c r="L5" s="5">
        <f>IF('Obligacje(A)'!L5="-",'Bony Skarbowe(A)'!L5,'Obligacje(A)'!L5+'Bony Skarbowe(A)'!L5)</f>
        <v>606.4</v>
      </c>
      <c r="M5" s="6">
        <v>269393.9549</v>
      </c>
    </row>
    <row r="6" spans="1:13" ht="12.75">
      <c r="A6" s="4">
        <v>38260</v>
      </c>
      <c r="B6" s="5">
        <f>'Obligacje(A)'!B6+'Bony Skarbowe(A)'!B6</f>
        <v>79216.99965305848</v>
      </c>
      <c r="C6" s="5">
        <f>'Obligacje(A)'!C6+'Bony Skarbowe(A)'!C6</f>
        <v>55701.65180614</v>
      </c>
      <c r="D6" s="5">
        <f>'Obligacje(A)'!D6+'Bony Skarbowe(A)'!D6</f>
        <v>48196.336805429906</v>
      </c>
      <c r="E6" s="5">
        <f>'Obligacje(A)'!E6+'Bony Skarbowe(A)'!E6</f>
        <v>37465.45312380412</v>
      </c>
      <c r="F6" s="5">
        <f>'Obligacje(A)'!F6+'Bony Skarbowe(A)'!F6</f>
        <v>18002.827828647074</v>
      </c>
      <c r="G6" s="5">
        <f>'Obligacje(A)'!G6+'Bony Skarbowe(A)'!G6</f>
        <v>21373.553940519756</v>
      </c>
      <c r="H6" s="5">
        <f>'Obligacje(A)'!H6+'Bony Skarbowe(A)'!H6</f>
        <v>4763.020050139616</v>
      </c>
      <c r="I6" s="5"/>
      <c r="J6" s="5"/>
      <c r="K6" s="5">
        <f>'Obligacje(A)'!K6+'Bony Skarbowe(A)'!K6</f>
        <v>11952.972092261029</v>
      </c>
      <c r="L6" s="5">
        <f>IF('Obligacje(A)'!L6="-",'Bony Skarbowe(A)'!L6,'Obligacje(A)'!L6+'Bony Skarbowe(A)'!L6)</f>
        <v>703.95</v>
      </c>
      <c r="M6" s="6">
        <v>276672.81529999996</v>
      </c>
    </row>
    <row r="7" spans="1:13" ht="12.75">
      <c r="A7" s="4">
        <v>38291</v>
      </c>
      <c r="B7" s="5">
        <f>'Obligacje(A)'!B7+'Bony Skarbowe(A)'!B7</f>
        <v>78850.96342808945</v>
      </c>
      <c r="C7" s="5">
        <f>'Obligacje(A)'!C7+'Bony Skarbowe(A)'!C7</f>
        <v>58418.94947702999</v>
      </c>
      <c r="D7" s="5">
        <f>'Obligacje(A)'!D7+'Bony Skarbowe(A)'!D7</f>
        <v>49010.99693911592</v>
      </c>
      <c r="E7" s="5">
        <f>'Obligacje(A)'!E7+'Bony Skarbowe(A)'!E7</f>
        <v>38016.057001026675</v>
      </c>
      <c r="F7" s="5">
        <f>'Obligacje(A)'!F7+'Bony Skarbowe(A)'!F7</f>
        <v>17712.270384017364</v>
      </c>
      <c r="G7" s="5">
        <f>'Obligacje(A)'!G7+'Bony Skarbowe(A)'!G7</f>
        <v>20973.97975097147</v>
      </c>
      <c r="H7" s="5">
        <f>'Obligacje(A)'!H7+'Bony Skarbowe(A)'!H7</f>
        <v>5229.3761729937505</v>
      </c>
      <c r="I7" s="5"/>
      <c r="J7" s="5"/>
      <c r="K7" s="5">
        <f>'Obligacje(A)'!K7+'Bony Skarbowe(A)'!K7</f>
        <v>12664.86184675536</v>
      </c>
      <c r="L7" s="5">
        <f>IF('Obligacje(A)'!L7="-",'Bony Skarbowe(A)'!L7,'Obligacje(A)'!L7+'Bony Skarbowe(A)'!L7)</f>
        <v>900</v>
      </c>
      <c r="M7" s="6">
        <v>280877.455</v>
      </c>
    </row>
    <row r="8" spans="1:13" ht="12.75">
      <c r="A8" s="4">
        <v>38321</v>
      </c>
      <c r="B8" s="5">
        <f>'Obligacje(A)'!B8+'Bony Skarbowe(A)'!B8</f>
        <v>79741.3674933605</v>
      </c>
      <c r="C8" s="5">
        <f>'Obligacje(A)'!C8+'Bony Skarbowe(A)'!C8</f>
        <v>62311.52104758</v>
      </c>
      <c r="D8" s="5">
        <f>'Obligacje(A)'!D8+'Bony Skarbowe(A)'!D8</f>
        <v>49495.11648507225</v>
      </c>
      <c r="E8" s="5">
        <f>'Obligacje(A)'!E8+'Bony Skarbowe(A)'!E8</f>
        <v>37800.98695682233</v>
      </c>
      <c r="F8" s="5">
        <f>'Obligacje(A)'!F8+'Bony Skarbowe(A)'!F8</f>
        <v>17549.451005454634</v>
      </c>
      <c r="G8" s="5">
        <f>'Obligacje(A)'!G8+'Bony Skarbowe(A)'!G8</f>
        <v>20445.54085963865</v>
      </c>
      <c r="H8" s="5">
        <f>'Obligacje(A)'!H8+'Bony Skarbowe(A)'!H8</f>
        <v>6622.942290126266</v>
      </c>
      <c r="I8" s="5"/>
      <c r="J8" s="5"/>
      <c r="K8" s="5">
        <f>'Obligacje(A)'!K8+'Bony Skarbowe(A)'!K8</f>
        <v>13065.380061945365</v>
      </c>
      <c r="L8" s="5">
        <f>IF('Obligacje(A)'!L8="-",'Bony Skarbowe(A)'!L8,'Obligacje(A)'!L8+'Bony Skarbowe(A)'!L8)</f>
        <v>1489.95</v>
      </c>
      <c r="M8" s="6">
        <v>287032.3062</v>
      </c>
    </row>
    <row r="9" spans="1:13" ht="12.75">
      <c r="A9" s="4">
        <v>38352</v>
      </c>
      <c r="B9" s="5">
        <f>'Obligacje(A)'!B9+'Bony Skarbowe(A)'!B9</f>
        <v>77129.0960455139</v>
      </c>
      <c r="C9" s="5">
        <f>'Obligacje(A)'!C9+'Bony Skarbowe(A)'!C9</f>
        <v>62317.9093386</v>
      </c>
      <c r="D9" s="5">
        <f>'Obligacje(A)'!D9+'Bony Skarbowe(A)'!D9</f>
        <v>49147.29482705069</v>
      </c>
      <c r="E9" s="5">
        <f>'Obligacje(A)'!E9+'Bony Skarbowe(A)'!E9</f>
        <v>39195.48212276979</v>
      </c>
      <c r="F9" s="5">
        <f>'Obligacje(A)'!F9+'Bony Skarbowe(A)'!F9</f>
        <v>18583.58303469235</v>
      </c>
      <c r="G9" s="5">
        <f>'Obligacje(A)'!G9+'Bony Skarbowe(A)'!G9</f>
        <v>20377.543306953954</v>
      </c>
      <c r="H9" s="5">
        <f>'Obligacje(A)'!H9+'Bony Skarbowe(A)'!H9</f>
        <v>7467.391849390255</v>
      </c>
      <c r="I9" s="5"/>
      <c r="J9" s="5"/>
      <c r="K9" s="5">
        <f>'Obligacje(A)'!K9+'Bony Skarbowe(A)'!K9</f>
        <v>8332.208075029064</v>
      </c>
      <c r="L9" s="5">
        <f>IF('Obligacje(A)'!L9="-",'Bony Skarbowe(A)'!L9,'Obligacje(A)'!L9+'Bony Skarbowe(A)'!L9)</f>
        <v>0</v>
      </c>
      <c r="M9" s="6">
        <v>282550.5086</v>
      </c>
    </row>
    <row r="10" spans="1:13" ht="12.75">
      <c r="A10" s="4">
        <v>38383</v>
      </c>
      <c r="B10" s="5">
        <f>'Obligacje(A)'!B10+'Bony Skarbowe(A)'!B10</f>
        <v>76301.58057270716</v>
      </c>
      <c r="C10" s="5">
        <f>'Obligacje(A)'!C10+'Bony Skarbowe(A)'!C10</f>
        <v>60821.24993746001</v>
      </c>
      <c r="D10" s="5">
        <f>'Obligacje(A)'!D10+'Bony Skarbowe(A)'!D10</f>
        <v>49825.25607653814</v>
      </c>
      <c r="E10" s="5">
        <f>'Obligacje(A)'!E10+'Bony Skarbowe(A)'!E10</f>
        <v>40627.40276109556</v>
      </c>
      <c r="F10" s="5">
        <f>'Obligacje(A)'!F10+'Bony Skarbowe(A)'!F10</f>
        <v>18924.556205932597</v>
      </c>
      <c r="G10" s="5">
        <f>'Obligacje(A)'!G10+'Bony Skarbowe(A)'!G10</f>
        <v>20257.21300455066</v>
      </c>
      <c r="H10" s="5">
        <f>'Obligacje(A)'!H10+'Bony Skarbowe(A)'!H10</f>
        <v>9030.65609481113</v>
      </c>
      <c r="I10" s="5"/>
      <c r="J10" s="5"/>
      <c r="K10" s="5">
        <f>'Obligacje(A)'!K10+'Bony Skarbowe(A)'!K10</f>
        <v>12542.255346904763</v>
      </c>
      <c r="L10" s="5">
        <f>IF('Obligacje(A)'!L10="-",'Bony Skarbowe(A)'!L10,'Obligacje(A)'!L10+'Bony Skarbowe(A)'!L10)</f>
        <v>6569.5</v>
      </c>
      <c r="M10" s="6">
        <v>288330.17000000004</v>
      </c>
    </row>
    <row r="11" spans="1:13" ht="12.75">
      <c r="A11" s="4">
        <v>38411</v>
      </c>
      <c r="B11" s="5">
        <f>'Obligacje(A)'!B11+'Bony Skarbowe(A)'!B11</f>
        <v>74325.25944710031</v>
      </c>
      <c r="C11" s="5">
        <f>'Obligacje(A)'!C11+'Bony Skarbowe(A)'!C11</f>
        <v>65030.764748329995</v>
      </c>
      <c r="D11" s="5">
        <f>'Obligacje(A)'!D11+'Bony Skarbowe(A)'!D11</f>
        <v>50141.57265557103</v>
      </c>
      <c r="E11" s="5">
        <f>'Obligacje(A)'!E11+'Bony Skarbowe(A)'!E11</f>
        <v>41105.52722167069</v>
      </c>
      <c r="F11" s="5">
        <f>'Obligacje(A)'!F11+'Bony Skarbowe(A)'!F11</f>
        <v>20166.692990231975</v>
      </c>
      <c r="G11" s="5">
        <f>'Obligacje(A)'!G11+'Bony Skarbowe(A)'!G11</f>
        <v>20225.12892845483</v>
      </c>
      <c r="H11" s="5">
        <f>'Obligacje(A)'!H11+'Bony Skarbowe(A)'!H11</f>
        <v>8901.19605327323</v>
      </c>
      <c r="I11" s="5"/>
      <c r="J11" s="5"/>
      <c r="K11" s="5">
        <f>'Obligacje(A)'!K11+'Bony Skarbowe(A)'!K11</f>
        <v>11544.941255367941</v>
      </c>
      <c r="L11" s="5">
        <f>IF('Obligacje(A)'!L11="-",'Bony Skarbowe(A)'!L11,'Obligacje(A)'!L11+'Bony Skarbowe(A)'!L11)</f>
        <v>1272.33</v>
      </c>
      <c r="M11" s="6">
        <v>291441.0833</v>
      </c>
    </row>
    <row r="12" spans="1:13" ht="12.75">
      <c r="A12" s="4">
        <v>38442</v>
      </c>
      <c r="B12" s="5">
        <f>'Obligacje(A)'!B12+'Bony Skarbowe(A)'!B12</f>
        <v>77469.16812873226</v>
      </c>
      <c r="C12" s="5">
        <f>'Obligacje(A)'!C12+'Bony Skarbowe(A)'!C12</f>
        <v>65519.82874009999</v>
      </c>
      <c r="D12" s="5">
        <f>'Obligacje(A)'!D12+'Bony Skarbowe(A)'!D12</f>
        <v>50548.27748442067</v>
      </c>
      <c r="E12" s="5">
        <f>'Obligacje(A)'!E12+'Bony Skarbowe(A)'!E12</f>
        <v>42929.85516117623</v>
      </c>
      <c r="F12" s="5">
        <f>'Obligacje(A)'!F12+'Bony Skarbowe(A)'!F12</f>
        <v>21250.667191976438</v>
      </c>
      <c r="G12" s="5">
        <f>'Obligacje(A)'!G12+'Bony Skarbowe(A)'!G12</f>
        <v>19949.219546693577</v>
      </c>
      <c r="H12" s="5">
        <f>'Obligacje(A)'!H12+'Bony Skarbowe(A)'!H12</f>
        <v>8196.063588842253</v>
      </c>
      <c r="I12" s="5"/>
      <c r="J12" s="5"/>
      <c r="K12" s="5">
        <f>'Obligacje(A)'!K12+'Bony Skarbowe(A)'!K12</f>
        <v>11772.160758058548</v>
      </c>
      <c r="L12" s="5">
        <f>IF('Obligacje(A)'!L12="-",'Bony Skarbowe(A)'!L12,'Obligacje(A)'!L12+'Bony Skarbowe(A)'!L12)</f>
        <v>1353.31</v>
      </c>
      <c r="M12" s="6">
        <v>297635.2405999999</v>
      </c>
    </row>
    <row r="13" spans="1:13" ht="12.75">
      <c r="A13" s="4">
        <v>38472</v>
      </c>
      <c r="B13" s="5">
        <f>'Obligacje(A)'!B13+'Bony Skarbowe(A)'!B13</f>
        <v>72192.69780092934</v>
      </c>
      <c r="C13" s="5">
        <f>'Obligacje(A)'!C13+'Bony Skarbowe(A)'!C13</f>
        <v>69323.70566195</v>
      </c>
      <c r="D13" s="5">
        <f>'Obligacje(A)'!D13+'Bony Skarbowe(A)'!D13</f>
        <v>50715.28981541164</v>
      </c>
      <c r="E13" s="5">
        <f>'Obligacje(A)'!E13+'Bony Skarbowe(A)'!E13</f>
        <v>44490.433126040996</v>
      </c>
      <c r="F13" s="5">
        <f>'Obligacje(A)'!F13+'Bony Skarbowe(A)'!F13</f>
        <v>21518.858599333507</v>
      </c>
      <c r="G13" s="5">
        <f>'Obligacje(A)'!G13+'Bony Skarbowe(A)'!G13</f>
        <v>19873.21151632281</v>
      </c>
      <c r="H13" s="5">
        <f>'Obligacje(A)'!H13+'Bony Skarbowe(A)'!H13</f>
        <v>9167.243789055046</v>
      </c>
      <c r="I13" s="5"/>
      <c r="J13" s="5"/>
      <c r="K13" s="5">
        <f>'Obligacje(A)'!K13+'Bony Skarbowe(A)'!K13</f>
        <v>11147.011490956662</v>
      </c>
      <c r="L13" s="5">
        <f>IF('Obligacje(A)'!L13="-",'Bony Skarbowe(A)'!L13,'Obligacje(A)'!L13+'Bony Skarbowe(A)'!L13)</f>
        <v>378</v>
      </c>
      <c r="M13" s="6">
        <v>298428.4518</v>
      </c>
    </row>
    <row r="14" spans="1:13" ht="12.75">
      <c r="A14" s="4">
        <v>38503</v>
      </c>
      <c r="B14" s="5">
        <f>'Obligacje(A)'!B14+'Bony Skarbowe(A)'!B14</f>
        <v>71056.20017568555</v>
      </c>
      <c r="C14" s="5">
        <f>'Obligacje(A)'!C14+'Bony Skarbowe(A)'!C14</f>
        <v>73998.3123401</v>
      </c>
      <c r="D14" s="5">
        <f>'Obligacje(A)'!D14+'Bony Skarbowe(A)'!D14</f>
        <v>50993.49813486919</v>
      </c>
      <c r="E14" s="5">
        <f>'Obligacje(A)'!E14+'Bony Skarbowe(A)'!E14</f>
        <v>45536.28727093629</v>
      </c>
      <c r="F14" s="5">
        <f>'Obligacje(A)'!F14+'Bony Skarbowe(A)'!F14</f>
        <v>22622.263400236247</v>
      </c>
      <c r="G14" s="5">
        <f>'Obligacje(A)'!G14+'Bony Skarbowe(A)'!G14</f>
        <v>19546.857954970907</v>
      </c>
      <c r="H14" s="5">
        <f>'Obligacje(A)'!H14+'Bony Skarbowe(A)'!H14</f>
        <v>8838.982242655962</v>
      </c>
      <c r="I14" s="5"/>
      <c r="J14" s="5"/>
      <c r="K14" s="5">
        <f>'Obligacje(A)'!K14+'Bony Skarbowe(A)'!K14</f>
        <v>11123.859980545854</v>
      </c>
      <c r="L14" s="5">
        <f>IF('Obligacje(A)'!L14="-",'Bony Skarbowe(A)'!L14,'Obligacje(A)'!L14+'Bony Skarbowe(A)'!L14)</f>
        <v>423</v>
      </c>
      <c r="M14" s="6">
        <v>303716.2615</v>
      </c>
    </row>
    <row r="15" spans="1:13" ht="12.75">
      <c r="A15" s="4">
        <v>38533</v>
      </c>
      <c r="B15" s="5">
        <f>'Obligacje(A)'!B15+'Bony Skarbowe(A)'!B15</f>
        <v>73292.1496452183</v>
      </c>
      <c r="C15" s="5">
        <f>'Obligacje(A)'!C15+'Bony Skarbowe(A)'!C15</f>
        <v>73951.87372947996</v>
      </c>
      <c r="D15" s="5">
        <f>'Obligacje(A)'!D15+'Bony Skarbowe(A)'!D15</f>
        <v>51326.55353758935</v>
      </c>
      <c r="E15" s="5">
        <f>'Obligacje(A)'!E15+'Bony Skarbowe(A)'!E15</f>
        <v>46483.6199776702</v>
      </c>
      <c r="F15" s="5">
        <f>'Obligacje(A)'!F15+'Bony Skarbowe(A)'!F15</f>
        <v>23281.49283359754</v>
      </c>
      <c r="G15" s="5">
        <f>'Obligacje(A)'!G15+'Bony Skarbowe(A)'!G15</f>
        <v>19503.002718032985</v>
      </c>
      <c r="H15" s="5">
        <f>'Obligacje(A)'!H15+'Bony Skarbowe(A)'!H15</f>
        <v>8059.355147684074</v>
      </c>
      <c r="I15" s="5"/>
      <c r="J15" s="5"/>
      <c r="K15" s="5">
        <f>'Obligacje(A)'!K15+'Bony Skarbowe(A)'!K15</f>
        <v>11069.780210727557</v>
      </c>
      <c r="L15" s="5">
        <f>IF('Obligacje(A)'!L15="-",'Bony Skarbowe(A)'!L15,'Obligacje(A)'!L15+'Bony Skarbowe(A)'!L15)</f>
        <v>100</v>
      </c>
      <c r="M15" s="6">
        <v>306967.8277999999</v>
      </c>
    </row>
    <row r="16" spans="1:13" ht="12.75">
      <c r="A16" s="4">
        <v>38564</v>
      </c>
      <c r="B16" s="5">
        <f>'Obligacje(A)'!B16+'Bony Skarbowe(A)'!B16</f>
        <v>71493.48385861158</v>
      </c>
      <c r="C16" s="5">
        <f>'Obligacje(A)'!C16+'Bony Skarbowe(A)'!C16</f>
        <v>73325.32718824</v>
      </c>
      <c r="D16" s="5">
        <f>'Obligacje(A)'!D16+'Bony Skarbowe(A)'!D16</f>
        <v>51205.04456044059</v>
      </c>
      <c r="E16" s="5">
        <f>'Obligacje(A)'!E16+'Bony Skarbowe(A)'!E16</f>
        <v>47999.95107971007</v>
      </c>
      <c r="F16" s="5">
        <f>'Obligacje(A)'!F16+'Bony Skarbowe(A)'!F16</f>
        <v>24856.295454180254</v>
      </c>
      <c r="G16" s="5">
        <f>'Obligacje(A)'!G16+'Bony Skarbowe(A)'!G16</f>
        <v>19565.981916083707</v>
      </c>
      <c r="H16" s="5">
        <f>'Obligacje(A)'!H16+'Bony Skarbowe(A)'!H16</f>
        <v>7964.988463672347</v>
      </c>
      <c r="I16" s="5"/>
      <c r="J16" s="5"/>
      <c r="K16" s="5">
        <f>'Obligacje(A)'!K16+'Bony Skarbowe(A)'!K16</f>
        <v>14370.074079061438</v>
      </c>
      <c r="L16" s="5">
        <f>IF('Obligacje(A)'!L16="-",'Bony Skarbowe(A)'!L16,'Obligacje(A)'!L16+'Bony Skarbowe(A)'!L16)</f>
        <v>3079.215</v>
      </c>
      <c r="M16" s="6">
        <v>310781.1466</v>
      </c>
    </row>
    <row r="17" spans="1:13" ht="12.75">
      <c r="A17" s="4">
        <v>38595</v>
      </c>
      <c r="B17" s="5">
        <f>'Obligacje(A)'!B17+'Bony Skarbowe(A)'!B17</f>
        <v>65413.26617244646</v>
      </c>
      <c r="C17" s="5">
        <f>'Obligacje(A)'!C17+'Bony Skarbowe(A)'!C17</f>
        <v>74297.83537765002</v>
      </c>
      <c r="D17" s="5">
        <f>'Obligacje(A)'!D17+'Bony Skarbowe(A)'!D17</f>
        <v>50527.74993009212</v>
      </c>
      <c r="E17" s="5">
        <f>'Obligacje(A)'!E17+'Bony Skarbowe(A)'!E17</f>
        <v>49418.092207639485</v>
      </c>
      <c r="F17" s="5">
        <f>'Obligacje(A)'!F17+'Bony Skarbowe(A)'!F17</f>
        <v>26460.230085196934</v>
      </c>
      <c r="G17" s="5">
        <f>'Obligacje(A)'!G17+'Bony Skarbowe(A)'!G17</f>
        <v>18533.314024311472</v>
      </c>
      <c r="H17" s="5">
        <f>'Obligacje(A)'!H17+'Bony Skarbowe(A)'!H17</f>
        <v>7288.901082503382</v>
      </c>
      <c r="I17" s="5"/>
      <c r="J17" s="5"/>
      <c r="K17" s="5">
        <f>'Obligacje(A)'!K17+'Bony Skarbowe(A)'!K17</f>
        <v>11566.458820160158</v>
      </c>
      <c r="L17" s="5">
        <f>IF('Obligacje(A)'!L17="-",'Bony Skarbowe(A)'!L17,'Obligacje(A)'!L17+'Bony Skarbowe(A)'!L17)</f>
        <v>502</v>
      </c>
      <c r="M17" s="6">
        <v>303505.84770000004</v>
      </c>
    </row>
    <row r="18" spans="1:13" ht="12.75">
      <c r="A18" s="4">
        <v>38625</v>
      </c>
      <c r="B18" s="5">
        <f>'Obligacje(A)'!B18+'Bony Skarbowe(A)'!B18</f>
        <v>67261.49984527504</v>
      </c>
      <c r="C18" s="5">
        <f>'Obligacje(A)'!C18+'Bony Skarbowe(A)'!C18</f>
        <v>73183.06252594001</v>
      </c>
      <c r="D18" s="5">
        <f>'Obligacje(A)'!D18+'Bony Skarbowe(A)'!D18</f>
        <v>50674.96656092327</v>
      </c>
      <c r="E18" s="5">
        <f>'Obligacje(A)'!E18+'Bony Skarbowe(A)'!E18</f>
        <v>51245.12749958255</v>
      </c>
      <c r="F18" s="5">
        <f>'Obligacje(A)'!F18+'Bony Skarbowe(A)'!F18</f>
        <v>27062.867716263638</v>
      </c>
      <c r="G18" s="5">
        <f>'Obligacje(A)'!G18+'Bony Skarbowe(A)'!G18</f>
        <v>18829.920044059836</v>
      </c>
      <c r="H18" s="5">
        <f>'Obligacje(A)'!H18+'Bony Skarbowe(A)'!H18</f>
        <v>7024.455891211726</v>
      </c>
      <c r="I18" s="5"/>
      <c r="J18" s="5"/>
      <c r="K18" s="5">
        <f>'Obligacje(A)'!K18+'Bony Skarbowe(A)'!K18</f>
        <v>11836.013816743944</v>
      </c>
      <c r="L18" s="5">
        <f>IF('Obligacje(A)'!L18="-",'Bony Skarbowe(A)'!L18,'Obligacje(A)'!L18+'Bony Skarbowe(A)'!L18)</f>
        <v>1141.597</v>
      </c>
      <c r="M18" s="6">
        <v>307117.91390000004</v>
      </c>
    </row>
    <row r="19" spans="1:13" ht="12.75">
      <c r="A19" s="4">
        <v>38656</v>
      </c>
      <c r="B19" s="5">
        <f>'Obligacje(A)'!B19+'Bony Skarbowe(A)'!B19</f>
        <v>64395.15881092888</v>
      </c>
      <c r="C19" s="5">
        <f>'Obligacje(A)'!C19+'Bony Skarbowe(A)'!C19</f>
        <v>70577.72841608999</v>
      </c>
      <c r="D19" s="5">
        <f>'Obligacje(A)'!D19+'Bony Skarbowe(A)'!D19</f>
        <v>51544.79944426104</v>
      </c>
      <c r="E19" s="5">
        <f>'Obligacje(A)'!E19+'Bony Skarbowe(A)'!E19</f>
        <v>52370.70183132014</v>
      </c>
      <c r="F19" s="5">
        <f>'Obligacje(A)'!F19+'Bony Skarbowe(A)'!F19</f>
        <v>28559.75564944723</v>
      </c>
      <c r="G19" s="5">
        <f>'Obligacje(A)'!G19+'Bony Skarbowe(A)'!G19</f>
        <v>18626.885352579207</v>
      </c>
      <c r="H19" s="5">
        <f>'Obligacje(A)'!H19+'Bony Skarbowe(A)'!H19</f>
        <v>9546.075340783209</v>
      </c>
      <c r="I19" s="5"/>
      <c r="J19" s="5"/>
      <c r="K19" s="5">
        <f>'Obligacje(A)'!K19+'Bony Skarbowe(A)'!K19</f>
        <v>11958.134854590286</v>
      </c>
      <c r="L19" s="5">
        <f>IF('Obligacje(A)'!L19="-",'Bony Skarbowe(A)'!L19,'Obligacje(A)'!L19+'Bony Skarbowe(A)'!L19)</f>
        <v>1333.155</v>
      </c>
      <c r="M19" s="6">
        <v>307579.2396999999</v>
      </c>
    </row>
    <row r="20" spans="1:13" ht="12.75">
      <c r="A20" s="4">
        <v>38686</v>
      </c>
      <c r="B20" s="5">
        <f>'Obligacje(A)'!B20+'Bony Skarbowe(A)'!B20</f>
        <v>65147.323784778324</v>
      </c>
      <c r="C20" s="5">
        <f>'Obligacje(A)'!C20+'Bony Skarbowe(A)'!C20</f>
        <v>69895.14848582001</v>
      </c>
      <c r="D20" s="5">
        <f>'Obligacje(A)'!D20+'Bony Skarbowe(A)'!D20</f>
        <v>53069.40693211978</v>
      </c>
      <c r="E20" s="5">
        <f>'Obligacje(A)'!E20+'Bony Skarbowe(A)'!E20</f>
        <v>53665.97663581</v>
      </c>
      <c r="F20" s="5">
        <f>'Obligacje(A)'!F20+'Bony Skarbowe(A)'!F20</f>
        <v>29039.770095318498</v>
      </c>
      <c r="G20" s="5">
        <f>'Obligacje(A)'!G20+'Bony Skarbowe(A)'!G20</f>
        <v>17403.048250685104</v>
      </c>
      <c r="H20" s="5">
        <f>'Obligacje(A)'!H20+'Bony Skarbowe(A)'!H20</f>
        <v>7979.377802647901</v>
      </c>
      <c r="I20" s="5"/>
      <c r="J20" s="5"/>
      <c r="K20" s="5">
        <f>'Obligacje(A)'!K20+'Bony Skarbowe(A)'!K20</f>
        <v>11407.8630028204</v>
      </c>
      <c r="L20" s="5">
        <f>IF('Obligacje(A)'!L20="-",'Bony Skarbowe(A)'!L20,'Obligacje(A)'!L20+'Bony Skarbowe(A)'!L20)</f>
        <v>831.176</v>
      </c>
      <c r="M20" s="6">
        <v>307607.91499</v>
      </c>
    </row>
    <row r="21" spans="1:13" ht="12.75">
      <c r="A21" s="4">
        <v>38717</v>
      </c>
      <c r="B21" s="5">
        <f>'Obligacje(A)'!B21+'Bony Skarbowe(A)'!B21</f>
        <v>71152.36512041588</v>
      </c>
      <c r="C21" s="5">
        <f>'Obligacje(A)'!C21+'Bony Skarbowe(A)'!C21</f>
        <v>68931.41725681</v>
      </c>
      <c r="D21" s="5">
        <f>'Obligacje(A)'!D21+'Bony Skarbowe(A)'!D21</f>
        <v>53298.87447213356</v>
      </c>
      <c r="E21" s="5">
        <f>'Obligacje(A)'!E21+'Bony Skarbowe(A)'!E21</f>
        <v>54824.402661705826</v>
      </c>
      <c r="F21" s="5">
        <f>'Obligacje(A)'!F21+'Bony Skarbowe(A)'!F21</f>
        <v>29097.97237665613</v>
      </c>
      <c r="G21" s="5">
        <f>'Obligacje(A)'!G21+'Bony Skarbowe(A)'!G21</f>
        <v>16876.53910332838</v>
      </c>
      <c r="H21" s="5">
        <f>'Obligacje(A)'!H21+'Bony Skarbowe(A)'!H21</f>
        <v>6649.975009641265</v>
      </c>
      <c r="I21" s="5"/>
      <c r="J21" s="5"/>
      <c r="K21" s="5">
        <f>'Obligacje(A)'!K21+'Bony Skarbowe(A)'!K21</f>
        <v>10568.802894308985</v>
      </c>
      <c r="L21" s="5">
        <f>IF('Obligacje(A)'!L21="-",'Bony Skarbowe(A)'!L21,'Obligacje(A)'!L21+'Bony Skarbowe(A)'!L21)</f>
        <v>0</v>
      </c>
      <c r="M21" s="6">
        <v>311400.348895</v>
      </c>
    </row>
    <row r="22" spans="1:13" ht="12.75">
      <c r="A22" s="4">
        <v>38748</v>
      </c>
      <c r="B22" s="5">
        <f>'Obligacje(A)'!B22+'Bony Skarbowe(A)'!B22</f>
        <v>71536.92359253581</v>
      </c>
      <c r="C22" s="5">
        <f>'Obligacje(A)'!C22+'Bony Skarbowe(A)'!C22</f>
        <v>71555.04446635999</v>
      </c>
      <c r="D22" s="5">
        <f>'Obligacje(A)'!D22+'Bony Skarbowe(A)'!D22</f>
        <v>53836.426702179255</v>
      </c>
      <c r="E22" s="5">
        <f>'Obligacje(A)'!E22+'Bony Skarbowe(A)'!E22</f>
        <v>55833.70370983969</v>
      </c>
      <c r="F22" s="5">
        <f>'Obligacje(A)'!F22+'Bony Skarbowe(A)'!F22</f>
        <v>31283.42785180388</v>
      </c>
      <c r="G22" s="5">
        <f>'Obligacje(A)'!G22+'Bony Skarbowe(A)'!G22</f>
        <v>16743.43055471913</v>
      </c>
      <c r="H22" s="5">
        <f>'Obligacje(A)'!H22+'Bony Skarbowe(A)'!H22</f>
        <v>7625.192850733749</v>
      </c>
      <c r="I22" s="5"/>
      <c r="J22" s="5"/>
      <c r="K22" s="5">
        <f>'Obligacje(A)'!K22+'Bony Skarbowe(A)'!K22</f>
        <v>11993.932791828485</v>
      </c>
      <c r="L22" s="5">
        <f>IF('Obligacje(A)'!L22="-",'Bony Skarbowe(A)'!L22,'Obligacje(A)'!L22+'Bony Skarbowe(A)'!L22)</f>
        <v>1875.085</v>
      </c>
      <c r="M22" s="6">
        <v>320408.08251999994</v>
      </c>
    </row>
    <row r="23" spans="1:13" ht="12.75">
      <c r="A23" s="4">
        <v>38776</v>
      </c>
      <c r="B23" s="5">
        <f>'Obligacje(A)'!B23+'Bony Skarbowe(A)'!B23</f>
        <v>68410.31029279821</v>
      </c>
      <c r="C23" s="5">
        <f>'Obligacje(A)'!C23+'Bony Skarbowe(A)'!C23</f>
        <v>74406.89630964998</v>
      </c>
      <c r="D23" s="5">
        <f>'Obligacje(A)'!D23+'Bony Skarbowe(A)'!D23</f>
        <v>53447.82679927831</v>
      </c>
      <c r="E23" s="5">
        <f>'Obligacje(A)'!E23+'Bony Skarbowe(A)'!E23</f>
        <v>55658.04531660562</v>
      </c>
      <c r="F23" s="5">
        <f>'Obligacje(A)'!F23+'Bony Skarbowe(A)'!F23</f>
        <v>32312.05807615196</v>
      </c>
      <c r="G23" s="5">
        <f>'Obligacje(A)'!G23+'Bony Skarbowe(A)'!G23</f>
        <v>16397.586031234936</v>
      </c>
      <c r="H23" s="5">
        <f>'Obligacje(A)'!H23+'Bony Skarbowe(A)'!H23</f>
        <v>7863.290725080559</v>
      </c>
      <c r="I23" s="5"/>
      <c r="J23" s="5"/>
      <c r="K23" s="5">
        <f>'Obligacje(A)'!K23+'Bony Skarbowe(A)'!K23</f>
        <v>13952.481674200399</v>
      </c>
      <c r="L23" s="5">
        <f>IF('Obligacje(A)'!L23="-",'Bony Skarbowe(A)'!L23,'Obligacje(A)'!L23+'Bony Skarbowe(A)'!L23)</f>
        <v>3297.905</v>
      </c>
      <c r="M23" s="6">
        <v>322448.495225</v>
      </c>
    </row>
    <row r="24" spans="1:13" ht="12.75">
      <c r="A24" s="4">
        <v>38807</v>
      </c>
      <c r="B24" s="5">
        <f>'Obligacje(A)'!B24+'Bony Skarbowe(A)'!B24</f>
        <v>70433.9321963634</v>
      </c>
      <c r="C24" s="5">
        <f>'Obligacje(A)'!C24+'Bony Skarbowe(A)'!C24</f>
        <v>73179.70109794999</v>
      </c>
      <c r="D24" s="5">
        <f>'Obligacje(A)'!D24+'Bony Skarbowe(A)'!D24</f>
        <v>54724.43540754499</v>
      </c>
      <c r="E24" s="5">
        <f>'Obligacje(A)'!E24+'Bony Skarbowe(A)'!E24</f>
        <v>58355.78579886008</v>
      </c>
      <c r="F24" s="5">
        <f>'Obligacje(A)'!F24+'Bony Skarbowe(A)'!F24</f>
        <v>33182.21760669939</v>
      </c>
      <c r="G24" s="5">
        <f>'Obligacje(A)'!G24+'Bony Skarbowe(A)'!G24</f>
        <v>15718.313548384742</v>
      </c>
      <c r="H24" s="5">
        <f>'Obligacje(A)'!H24+'Bony Skarbowe(A)'!H24</f>
        <v>6592.748170540194</v>
      </c>
      <c r="I24" s="5"/>
      <c r="J24" s="5"/>
      <c r="K24" s="5">
        <f>'Obligacje(A)'!K24+'Bony Skarbowe(A)'!K24</f>
        <v>13675.042048657193</v>
      </c>
      <c r="L24" s="5">
        <f>IF('Obligacje(A)'!L24="-",'Bony Skarbowe(A)'!L24,'Obligacje(A)'!L24+'Bony Skarbowe(A)'!L24)</f>
        <v>2650.8379999999997</v>
      </c>
      <c r="M24" s="6">
        <v>325862.175875</v>
      </c>
    </row>
    <row r="25" spans="1:13" ht="12.75">
      <c r="A25" s="4">
        <v>38837</v>
      </c>
      <c r="B25" s="5">
        <f>'Obligacje(A)'!B25+'Bony Skarbowe(A)'!B25</f>
        <v>71858.43308130413</v>
      </c>
      <c r="C25" s="5">
        <f>'Obligacje(A)'!C25+'Bony Skarbowe(A)'!C25</f>
        <v>74501.42540337001</v>
      </c>
      <c r="D25" s="5">
        <f>'Obligacje(A)'!D25+'Bony Skarbowe(A)'!D25</f>
        <v>55201.91782046821</v>
      </c>
      <c r="E25" s="5">
        <f>'Obligacje(A)'!E25+'Bony Skarbowe(A)'!E25</f>
        <v>59754.28641531653</v>
      </c>
      <c r="F25" s="5">
        <f>'Obligacje(A)'!F25+'Bony Skarbowe(A)'!F25</f>
        <v>33077.25433910734</v>
      </c>
      <c r="G25" s="5">
        <f>'Obligacje(A)'!G25+'Bony Skarbowe(A)'!G25</f>
        <v>14767.420999343716</v>
      </c>
      <c r="H25" s="5">
        <f>'Obligacje(A)'!H25+'Bony Skarbowe(A)'!H25</f>
        <v>5669.31802184832</v>
      </c>
      <c r="I25" s="5"/>
      <c r="J25" s="5"/>
      <c r="K25" s="5">
        <f>'Obligacje(A)'!K25+'Bony Skarbowe(A)'!K25</f>
        <v>11777.008764241735</v>
      </c>
      <c r="L25" s="5">
        <f>IF('Obligacje(A)'!L25="-",'Bony Skarbowe(A)'!L25,'Obligacje(A)'!L25+'Bony Skarbowe(A)'!L25)</f>
        <v>1819.016</v>
      </c>
      <c r="M25" s="6">
        <v>326607.0648449999</v>
      </c>
    </row>
    <row r="26" spans="1:13" ht="12.75">
      <c r="A26" s="4">
        <v>38868</v>
      </c>
      <c r="B26" s="5">
        <f>'Obligacje(A)'!B26+'Bony Skarbowe(A)'!B26</f>
        <v>75262.4563317084</v>
      </c>
      <c r="C26" s="5">
        <f>'Obligacje(A)'!C26+'Bony Skarbowe(A)'!C26</f>
        <v>73132.14775491</v>
      </c>
      <c r="D26" s="5">
        <f>'Obligacje(A)'!D26+'Bony Skarbowe(A)'!D26</f>
        <v>55530.54599773428</v>
      </c>
      <c r="E26" s="5">
        <f>'Obligacje(A)'!E26+'Bony Skarbowe(A)'!E26</f>
        <v>61124.10291481097</v>
      </c>
      <c r="F26" s="5">
        <f>'Obligacje(A)'!F26+'Bony Skarbowe(A)'!F26</f>
        <v>33089.42582365006</v>
      </c>
      <c r="G26" s="5">
        <f>'Obligacje(A)'!G26+'Bony Skarbowe(A)'!G26</f>
        <v>14240.186975387005</v>
      </c>
      <c r="H26" s="5">
        <f>'Obligacje(A)'!H26+'Bony Skarbowe(A)'!H26</f>
        <v>6242.1425718744695</v>
      </c>
      <c r="I26" s="5"/>
      <c r="J26" s="5"/>
      <c r="K26" s="5">
        <f>'Obligacje(A)'!K26+'Bony Skarbowe(A)'!K26</f>
        <v>10296.127964924814</v>
      </c>
      <c r="L26" s="5">
        <f>IF('Obligacje(A)'!L26="-",'Bony Skarbowe(A)'!L26,'Obligacje(A)'!L26+'Bony Skarbowe(A)'!L26)</f>
        <v>0</v>
      </c>
      <c r="M26" s="6">
        <v>328917.13633500005</v>
      </c>
    </row>
    <row r="27" spans="1:13" ht="12.75">
      <c r="A27" s="4">
        <v>38898</v>
      </c>
      <c r="B27" s="5">
        <f>'Obligacje(A)'!B27+'Bony Skarbowe(A)'!B27</f>
        <v>79381.16349270195</v>
      </c>
      <c r="C27" s="5">
        <f>'Obligacje(A)'!C27+'Bony Skarbowe(A)'!C27</f>
        <v>69621.3467912</v>
      </c>
      <c r="D27" s="10">
        <f>'Obligacje(A)'!D27+'Bony Skarbowe(A)'!D27</f>
        <v>55939.14524840829</v>
      </c>
      <c r="E27" s="5">
        <f>'Obligacje(A)'!E27+'Bony Skarbowe(A)'!E27</f>
        <v>62407.277850997976</v>
      </c>
      <c r="F27" s="5">
        <f>'Obligacje(A)'!F27+'Bony Skarbowe(A)'!F27</f>
        <v>35062.88007202514</v>
      </c>
      <c r="G27" s="5">
        <f>'Obligacje(A)'!G27+'Bony Skarbowe(A)'!G27</f>
        <v>14111.483109573912</v>
      </c>
      <c r="H27" s="5">
        <f>'Obligacje(A)'!H27+'Bony Skarbowe(A)'!H27</f>
        <v>6591.8202374362445</v>
      </c>
      <c r="I27" s="5"/>
      <c r="J27" s="5"/>
      <c r="K27" s="5">
        <f>'Obligacje(A)'!K27+'Bony Skarbowe(A)'!K27</f>
        <v>12480.319502656454</v>
      </c>
      <c r="L27" s="5">
        <f>IF('Obligacje(A)'!L27="-",'Bony Skarbowe(A)'!L27,'Obligacje(A)'!L27+'Bony Skarbowe(A)'!L27)</f>
        <v>497.27</v>
      </c>
      <c r="M27" s="6">
        <v>335595.43630499986</v>
      </c>
    </row>
    <row r="28" spans="1:13" ht="12.75">
      <c r="A28" s="4">
        <f>'Bony Skarbowe(A)'!A28</f>
        <v>38929</v>
      </c>
      <c r="B28" s="5">
        <f>'Obligacje(A)'!B28+'Bony Skarbowe(A)'!B28</f>
        <v>74743.38115756327</v>
      </c>
      <c r="C28" s="5">
        <f>'Obligacje(A)'!C28+'Bony Skarbowe(A)'!C28</f>
        <v>71710.2078472</v>
      </c>
      <c r="D28" s="5">
        <f>'Obligacje(A)'!D28+'Bony Skarbowe(A)'!D28</f>
        <v>56477.6714404004</v>
      </c>
      <c r="E28" s="5">
        <f>'Obligacje(A)'!E28+'Bony Skarbowe(A)'!E28</f>
        <v>63946.52050089313</v>
      </c>
      <c r="F28" s="5">
        <f>'Obligacje(A)'!F28+'Bony Skarbowe(A)'!F28</f>
        <v>34499.02982650304</v>
      </c>
      <c r="G28" s="5">
        <f>'Obligacje(A)'!G28+'Bony Skarbowe(A)'!G28</f>
        <v>14257.318892583318</v>
      </c>
      <c r="H28" s="5">
        <f>'Obligacje(A)'!H28+'Bony Skarbowe(A)'!H28</f>
        <v>6568.916620874639</v>
      </c>
      <c r="I28" s="5"/>
      <c r="J28" s="5"/>
      <c r="K28" s="5">
        <f>'Obligacje(A)'!K28+'Bony Skarbowe(A)'!K28</f>
        <v>16176.38841898217</v>
      </c>
      <c r="L28" s="5">
        <f>IF('Obligacje(A)'!L28="-",'Bony Skarbowe(A)'!L28,'Obligacje(A)'!L28+'Bony Skarbowe(A)'!L28)</f>
        <v>4610.532</v>
      </c>
      <c r="M28" s="6">
        <v>338379.43470499996</v>
      </c>
    </row>
    <row r="29" spans="1:13" ht="12.75">
      <c r="A29" s="4">
        <f>'Bony Skarbowe(A)'!A29</f>
        <v>38960</v>
      </c>
      <c r="B29" s="5">
        <f>'Obligacje(A)'!B29+'Bony Skarbowe(A)'!B29</f>
        <v>73275.83140333227</v>
      </c>
      <c r="C29" s="5">
        <f>'Obligacje(A)'!C29+'Bony Skarbowe(A)'!C29</f>
        <v>70648.2961848</v>
      </c>
      <c r="D29" s="5">
        <f>'Obligacje(A)'!D29+'Bony Skarbowe(A)'!D29</f>
        <v>55508.28200965096</v>
      </c>
      <c r="E29" s="5">
        <f>'Obligacje(A)'!E29+'Bony Skarbowe(A)'!E29</f>
        <v>65268.4559485583</v>
      </c>
      <c r="F29" s="5">
        <f>'Obligacje(A)'!F29+'Bony Skarbowe(A)'!F29</f>
        <v>35318.36281642794</v>
      </c>
      <c r="G29" s="5">
        <f>'Obligacje(A)'!G29+'Bony Skarbowe(A)'!G29</f>
        <v>13400.589895730629</v>
      </c>
      <c r="H29" s="5">
        <f>'Obligacje(A)'!H29+'Bony Skarbowe(A)'!H29</f>
        <v>6521.478565950967</v>
      </c>
      <c r="I29" s="5"/>
      <c r="J29" s="5"/>
      <c r="K29" s="5">
        <f>'Obligacje(A)'!K29+'Bony Skarbowe(A)'!K29</f>
        <v>16370.884945548922</v>
      </c>
      <c r="L29" s="5">
        <f>IF('Obligacje(A)'!L29="-",'Bony Skarbowe(A)'!L29,'Obligacje(A)'!L29+'Bony Skarbowe(A)'!L29)</f>
        <v>4690.148</v>
      </c>
      <c r="M29" s="6">
        <v>336312.18176999997</v>
      </c>
    </row>
    <row r="30" spans="1:13" ht="12.75">
      <c r="A30" s="4">
        <f>'Bony Skarbowe(A)'!A30</f>
        <v>38990</v>
      </c>
      <c r="B30" s="5">
        <f>'Obligacje(A)'!B30+'Bony Skarbowe(A)'!B30</f>
        <v>74560.36416785524</v>
      </c>
      <c r="C30" s="5">
        <f>'Obligacje(A)'!C30+'Bony Skarbowe(A)'!C30</f>
        <v>72094.9638568</v>
      </c>
      <c r="D30" s="5">
        <f>'Obligacje(A)'!D30+'Bony Skarbowe(A)'!D30</f>
        <v>56328.55126696343</v>
      </c>
      <c r="E30" s="5">
        <f>'Obligacje(A)'!E30+'Bony Skarbowe(A)'!E30</f>
        <v>67762.87095615828</v>
      </c>
      <c r="F30" s="5">
        <f>'Obligacje(A)'!F30+'Bony Skarbowe(A)'!F30</f>
        <v>34919.66870485226</v>
      </c>
      <c r="G30" s="5">
        <f>'Obligacje(A)'!G30+'Bony Skarbowe(A)'!G30</f>
        <v>13447.140769693326</v>
      </c>
      <c r="H30" s="5">
        <f>'Obligacje(A)'!H30+'Bony Skarbowe(A)'!H30</f>
        <v>5689.869227607174</v>
      </c>
      <c r="I30" s="5"/>
      <c r="J30" s="5"/>
      <c r="K30" s="5">
        <f>'Obligacje(A)'!K30+'Bony Skarbowe(A)'!K30</f>
        <v>17868.417170070283</v>
      </c>
      <c r="L30" s="5">
        <f>IF('Obligacje(A)'!L30="-",'Bony Skarbowe(A)'!L30,'Obligacje(A)'!L30+'Bony Skarbowe(A)'!L30)</f>
        <v>5742.554</v>
      </c>
      <c r="M30" s="6">
        <v>342671.84611999994</v>
      </c>
    </row>
    <row r="31" spans="1:13" ht="12.75">
      <c r="A31" s="4">
        <f>'Bony Skarbowe(A)'!A31</f>
        <v>39021</v>
      </c>
      <c r="B31" s="5">
        <f>'Obligacje(A)'!B31+'Bony Skarbowe(A)'!B31</f>
        <v>75270.09524316984</v>
      </c>
      <c r="C31" s="5">
        <f>'Obligacje(A)'!C31+'Bony Skarbowe(A)'!C31</f>
        <v>72955.09859119999</v>
      </c>
      <c r="D31" s="5">
        <f>'Obligacje(A)'!D31+'Bony Skarbowe(A)'!D31</f>
        <v>57277.99133224705</v>
      </c>
      <c r="E31" s="5">
        <f>'Obligacje(A)'!E31+'Bony Skarbowe(A)'!E31</f>
        <v>69780.65851827312</v>
      </c>
      <c r="F31" s="5">
        <f>'Obligacje(A)'!F31+'Bony Skarbowe(A)'!F31</f>
        <v>35604.753252113165</v>
      </c>
      <c r="G31" s="5">
        <f>'Obligacje(A)'!G31+'Bony Skarbowe(A)'!G31</f>
        <v>13461.935042863115</v>
      </c>
      <c r="H31" s="5">
        <f>'Obligacje(A)'!H31+'Bony Skarbowe(A)'!H31</f>
        <v>5908.018385671903</v>
      </c>
      <c r="I31" s="5"/>
      <c r="J31" s="5"/>
      <c r="K31" s="5">
        <f>'Obligacje(A)'!K31+'Bony Skarbowe(A)'!K31</f>
        <v>17969.41746446183</v>
      </c>
      <c r="L31" s="5">
        <f>IF('Obligacje(A)'!L31="-",'Bony Skarbowe(A)'!L31,'Obligacje(A)'!L31+'Bony Skarbowe(A)'!L31)</f>
        <v>5964.445</v>
      </c>
      <c r="M31" s="6">
        <v>348227.96783</v>
      </c>
    </row>
    <row r="32" spans="1:13" ht="12.75">
      <c r="A32" s="4">
        <f>'Bony Skarbowe(A)'!A32</f>
        <v>39051</v>
      </c>
      <c r="B32" s="5">
        <f>'Obligacje(A)'!B32+'Bony Skarbowe(A)'!B32</f>
        <v>72987.77345156421</v>
      </c>
      <c r="C32" s="5">
        <f>'Obligacje(A)'!C32+'Bony Skarbowe(A)'!C32</f>
        <v>71240.49084654999</v>
      </c>
      <c r="D32" s="5">
        <f>'Obligacje(A)'!D32+'Bony Skarbowe(A)'!D32</f>
        <v>57972.21759645451</v>
      </c>
      <c r="E32" s="5">
        <f>'Obligacje(A)'!E32+'Bony Skarbowe(A)'!E32</f>
        <v>70690.64807671489</v>
      </c>
      <c r="F32" s="5">
        <f>'Obligacje(A)'!F32+'Bony Skarbowe(A)'!F32</f>
        <v>36720.525464770886</v>
      </c>
      <c r="G32" s="5">
        <f>'Obligacje(A)'!G32+'Bony Skarbowe(A)'!G32</f>
        <v>13197.115788302746</v>
      </c>
      <c r="H32" s="5">
        <f>'Obligacje(A)'!H32+'Bony Skarbowe(A)'!H32</f>
        <v>7202.979952625323</v>
      </c>
      <c r="I32" s="5"/>
      <c r="J32" s="5"/>
      <c r="K32" s="5">
        <f>'Obligacje(A)'!K32+'Bony Skarbowe(A)'!K32</f>
        <v>19497.652775657443</v>
      </c>
      <c r="L32" s="5">
        <f>IF('Obligacje(A)'!L32="-",'Bony Skarbowe(A)'!L32,'Obligacje(A)'!L32+'Bony Skarbowe(A)'!L32)</f>
        <v>6807.705</v>
      </c>
      <c r="M32" s="6">
        <v>349509.40395264</v>
      </c>
    </row>
    <row r="33" spans="1:13" ht="12.75">
      <c r="A33" s="4">
        <f>'Bony Skarbowe(A)'!A33</f>
        <v>39082</v>
      </c>
      <c r="B33" s="5">
        <f>'Obligacje(A)'!B33+'Bony Skarbowe(A)'!B33</f>
        <v>78546.55441206931</v>
      </c>
      <c r="C33" s="5">
        <f>'Obligacje(A)'!C33+'Bony Skarbowe(A)'!C33</f>
        <v>74377.0327845</v>
      </c>
      <c r="D33" s="5">
        <f>'Obligacje(A)'!D33+'Bony Skarbowe(A)'!D33</f>
        <v>58403.66777333358</v>
      </c>
      <c r="E33" s="5">
        <f>'Obligacje(A)'!E33+'Bony Skarbowe(A)'!E33</f>
        <v>71909.864076297</v>
      </c>
      <c r="F33" s="5">
        <f>'Obligacje(A)'!F33+'Bony Skarbowe(A)'!F33</f>
        <v>36650.539769017196</v>
      </c>
      <c r="G33" s="5">
        <f>'Obligacje(A)'!G33+'Bony Skarbowe(A)'!G33</f>
        <v>12871.827156896486</v>
      </c>
      <c r="H33" s="5">
        <f>'Obligacje(A)'!H33+'Bony Skarbowe(A)'!H33</f>
        <v>4968.525922502002</v>
      </c>
      <c r="I33" s="5"/>
      <c r="J33" s="5"/>
      <c r="K33" s="5">
        <f>'Obligacje(A)'!K33+'Bony Skarbowe(A)'!K33</f>
        <v>12322.624258984408</v>
      </c>
      <c r="L33" s="5">
        <f>IF('Obligacje(A)'!L33="-",'Bony Skarbowe(A)'!L33,'Obligacje(A)'!L33+'Bony Skarbowe(A)'!L33)</f>
        <v>0</v>
      </c>
      <c r="M33" s="6">
        <v>350050.63615359995</v>
      </c>
    </row>
    <row r="34" spans="1:13" ht="12.75">
      <c r="A34" s="4">
        <f>'Bony Skarbowe(A)'!A34</f>
        <v>39113</v>
      </c>
      <c r="B34" s="5">
        <f>'Obligacje(A)'!B34+'Bony Skarbowe(A)'!B34</f>
        <v>68672.36593919019</v>
      </c>
      <c r="C34" s="5">
        <f>'Obligacje(A)'!C34+'Bony Skarbowe(A)'!C34</f>
        <v>78522.44707589998</v>
      </c>
      <c r="D34" s="5">
        <f>'Obligacje(A)'!D34+'Bony Skarbowe(A)'!D34</f>
        <v>59134.48460451226</v>
      </c>
      <c r="E34" s="5">
        <f>'Obligacje(A)'!E34+'Bony Skarbowe(A)'!E34</f>
        <v>72624.75831240266</v>
      </c>
      <c r="F34" s="5">
        <f>'Obligacje(A)'!F34+'Bony Skarbowe(A)'!F34</f>
        <v>37434.168298095</v>
      </c>
      <c r="G34" s="5">
        <f>'Obligacje(A)'!G34+'Bony Skarbowe(A)'!G34</f>
        <v>12907.402009842646</v>
      </c>
      <c r="H34" s="5">
        <f>'Obligacje(A)'!H34+'Bony Skarbowe(A)'!H34</f>
        <v>4646.685383165513</v>
      </c>
      <c r="I34" s="5"/>
      <c r="J34" s="5"/>
      <c r="K34" s="5">
        <f>'Obligacje(A)'!K34+'Bony Skarbowe(A)'!K34</f>
        <v>18459.32324361174</v>
      </c>
      <c r="L34" s="5">
        <f>IF('Obligacje(A)'!L34="-",'Bony Skarbowe(A)'!L34,'Obligacje(A)'!L34+'Bony Skarbowe(A)'!L34)</f>
        <v>5462.006</v>
      </c>
      <c r="M34" s="6">
        <v>352401.63486671995</v>
      </c>
    </row>
    <row r="35" spans="1:13" ht="12.75">
      <c r="A35" s="4">
        <f>'Bony Skarbowe(A)'!A35</f>
        <v>39141</v>
      </c>
      <c r="B35" s="5">
        <f>'Obligacje(A)'!B35+'Bony Skarbowe(A)'!B35</f>
        <v>73618.74558037391</v>
      </c>
      <c r="C35" s="5">
        <f>'Obligacje(A)'!C35+'Bony Skarbowe(A)'!C35</f>
        <v>76497.8556059</v>
      </c>
      <c r="D35" s="5">
        <f>'Obligacje(A)'!D35+'Bony Skarbowe(A)'!D35</f>
        <v>59694.48875578299</v>
      </c>
      <c r="E35" s="5">
        <f>'Obligacje(A)'!E35+'Bony Skarbowe(A)'!E35</f>
        <v>72420.52853148965</v>
      </c>
      <c r="F35" s="5">
        <f>'Obligacje(A)'!F35+'Bony Skarbowe(A)'!F35</f>
        <v>39115.641770627815</v>
      </c>
      <c r="G35" s="5">
        <f>'Obligacje(A)'!G35+'Bony Skarbowe(A)'!G35</f>
        <v>12678.431773971215</v>
      </c>
      <c r="H35" s="5">
        <f>'Obligacje(A)'!H35+'Bony Skarbowe(A)'!H35</f>
        <v>4731.801802601143</v>
      </c>
      <c r="I35" s="5"/>
      <c r="J35" s="5"/>
      <c r="K35" s="5">
        <f>'Obligacje(A)'!K35+'Bony Skarbowe(A)'!K35</f>
        <v>18148.844589973283</v>
      </c>
      <c r="L35" s="5">
        <f>IF('Obligacje(A)'!L35="-",'Bony Skarbowe(A)'!L35,'Obligacje(A)'!L35+'Bony Skarbowe(A)'!L35)</f>
        <v>5310.52</v>
      </c>
      <c r="M35" s="6">
        <v>356906.33841072005</v>
      </c>
    </row>
    <row r="36" spans="1:13" ht="12.75">
      <c r="A36" s="4">
        <f>'Bony Skarbowe(A)'!A36</f>
        <v>39172</v>
      </c>
      <c r="B36" s="5">
        <f>'Obligacje(A)'!B36+'Bony Skarbowe(A)'!B36</f>
        <v>72331.16759338879</v>
      </c>
      <c r="C36" s="5">
        <f>'Obligacje(A)'!C36+'Bony Skarbowe(A)'!C36</f>
        <v>78034.79119510001</v>
      </c>
      <c r="D36" s="5">
        <f>'Obligacje(A)'!D36+'Bony Skarbowe(A)'!D36</f>
        <v>59293.04840486901</v>
      </c>
      <c r="E36" s="5">
        <f>'Obligacje(A)'!E36+'Bony Skarbowe(A)'!E36</f>
        <v>73998.34771796322</v>
      </c>
      <c r="F36" s="5">
        <f>'Obligacje(A)'!F36+'Bony Skarbowe(A)'!F36</f>
        <v>39411.8173060476</v>
      </c>
      <c r="G36" s="5">
        <f>'Obligacje(A)'!G36+'Bony Skarbowe(A)'!G36</f>
        <v>12263.822518312554</v>
      </c>
      <c r="H36" s="5">
        <f>'Obligacje(A)'!H36+'Bony Skarbowe(A)'!H36</f>
        <v>5184.175961512992</v>
      </c>
      <c r="I36" s="5"/>
      <c r="J36" s="5"/>
      <c r="K36" s="5">
        <f>'Obligacje(A)'!K36+'Bony Skarbowe(A)'!K36</f>
        <v>17143.449327285853</v>
      </c>
      <c r="L36" s="5">
        <f>IF('Obligacje(A)'!L36="-",'Bony Skarbowe(A)'!L36,'Obligacje(A)'!L36+'Bony Skarbowe(A)'!L36)</f>
        <v>3299</v>
      </c>
      <c r="M36" s="6">
        <v>357660.6200244801</v>
      </c>
    </row>
    <row r="37" spans="1:13" ht="12.75">
      <c r="A37" s="4">
        <f>'Bony Skarbowe(A)'!A37</f>
        <v>39202</v>
      </c>
      <c r="B37" s="5">
        <f>'Obligacje(A)'!B37+'Bony Skarbowe(A)'!B37</f>
        <v>70026.38091365586</v>
      </c>
      <c r="C37" s="5">
        <f>'Obligacje(A)'!C37+'Bony Skarbowe(A)'!C37</f>
        <v>78975.65924505</v>
      </c>
      <c r="D37" s="5">
        <f>'Obligacje(A)'!D37+'Bony Skarbowe(A)'!D37</f>
        <v>59670.374889184546</v>
      </c>
      <c r="E37" s="5">
        <f>'Obligacje(A)'!E37+'Bony Skarbowe(A)'!E37</f>
        <v>73977.64368485336</v>
      </c>
      <c r="F37" s="5">
        <f>'Obligacje(A)'!F37+'Bony Skarbowe(A)'!F37</f>
        <v>39044.47934509454</v>
      </c>
      <c r="G37" s="5">
        <f>'Obligacje(A)'!G37+'Bony Skarbowe(A)'!G37</f>
        <v>11984.18938108746</v>
      </c>
      <c r="H37" s="5">
        <f>'Obligacje(A)'!H37+'Bony Skarbowe(A)'!H37</f>
        <v>4715.140307410361</v>
      </c>
      <c r="I37" s="5"/>
      <c r="J37" s="5"/>
      <c r="K37" s="5">
        <f>'Obligacje(A)'!K37+'Bony Skarbowe(A)'!K37</f>
        <v>19707.809747903873</v>
      </c>
      <c r="L37" s="5">
        <f>IF('Obligacje(A)'!L37="-",'Bony Skarbowe(A)'!L37,'Obligacje(A)'!L37+'Bony Skarbowe(A)'!L37)</f>
        <v>6221.189</v>
      </c>
      <c r="M37" s="6">
        <v>358101.67751424</v>
      </c>
    </row>
    <row r="38" spans="1:13" ht="12.75">
      <c r="A38" s="4">
        <f>'Bony Skarbowe(A)'!A38</f>
        <v>39233</v>
      </c>
      <c r="B38" s="5">
        <f>'Obligacje(A)'!B38+'Bony Skarbowe(A)'!B38</f>
        <v>68377.27761311212</v>
      </c>
      <c r="C38" s="5">
        <f>'Obligacje(A)'!C38+'Bony Skarbowe(A)'!C38</f>
        <v>78270.81371295</v>
      </c>
      <c r="D38" s="5">
        <f>'Obligacje(A)'!D38+'Bony Skarbowe(A)'!D38</f>
        <v>60399.60806180264</v>
      </c>
      <c r="E38" s="5">
        <f>'Obligacje(A)'!E38+'Bony Skarbowe(A)'!E38</f>
        <v>75588.61611344671</v>
      </c>
      <c r="F38" s="5">
        <f>'Obligacje(A)'!F38+'Bony Skarbowe(A)'!F38</f>
        <v>39235.421681818116</v>
      </c>
      <c r="G38" s="5">
        <f>'Obligacje(A)'!G38+'Bony Skarbowe(A)'!G38</f>
        <v>11748.618793320184</v>
      </c>
      <c r="H38" s="5">
        <f>'Obligacje(A)'!H38+'Bony Skarbowe(A)'!H38</f>
        <v>4985.489292181495</v>
      </c>
      <c r="I38" s="5"/>
      <c r="J38" s="5"/>
      <c r="K38" s="5">
        <f>'Obligacje(A)'!K38+'Bony Skarbowe(A)'!K38</f>
        <v>17435.60419152873</v>
      </c>
      <c r="L38" s="5">
        <f>IF('Obligacje(A)'!L38="-",'Bony Skarbowe(A)'!L38,'Obligacje(A)'!L38+'Bony Skarbowe(A)'!L38)</f>
        <v>3783.0609999999997</v>
      </c>
      <c r="M38" s="6">
        <v>356041.44946016</v>
      </c>
    </row>
    <row r="39" spans="1:13" ht="12.75">
      <c r="A39" s="4">
        <f>'Bony Skarbowe(A)'!A39</f>
        <v>39263</v>
      </c>
      <c r="B39" s="5">
        <f>'Obligacje(A)'!B39+'Bony Skarbowe(A)'!B39</f>
        <v>69120.66743717041</v>
      </c>
      <c r="C39" s="5">
        <f>'Obligacje(A)'!C39+'Bony Skarbowe(A)'!C39</f>
        <v>73619.97228965</v>
      </c>
      <c r="D39" s="5">
        <f>'Obligacje(A)'!D39+'Bony Skarbowe(A)'!D39</f>
        <v>61445.461937207496</v>
      </c>
      <c r="E39" s="5">
        <f>'Obligacje(A)'!E39+'Bony Skarbowe(A)'!E39</f>
        <v>79216.2986110383</v>
      </c>
      <c r="F39" s="5">
        <f>'Obligacje(A)'!F39+'Bony Skarbowe(A)'!F39</f>
        <v>40438.59771894916</v>
      </c>
      <c r="G39" s="5">
        <f>'Obligacje(A)'!G39+'Bony Skarbowe(A)'!G39</f>
        <v>11493.270936766152</v>
      </c>
      <c r="H39" s="5">
        <f>'Obligacje(A)'!H39+'Bony Skarbowe(A)'!H39</f>
        <v>4376.7817461321665</v>
      </c>
      <c r="I39" s="5"/>
      <c r="J39" s="5"/>
      <c r="K39" s="5">
        <f>'Obligacje(A)'!K39+'Bony Skarbowe(A)'!K39</f>
        <v>16285.919555406297</v>
      </c>
      <c r="L39" s="5">
        <f>IF('Obligacje(A)'!L39="-",'Bony Skarbowe(A)'!L39,'Obligacje(A)'!L39+'Bony Skarbowe(A)'!L39)</f>
        <v>2196.411</v>
      </c>
      <c r="M39" s="6">
        <v>355996.97023232</v>
      </c>
    </row>
    <row r="40" spans="1:13" ht="12.75">
      <c r="A40" s="4">
        <f>'Bony Skarbowe(A)'!A40</f>
        <v>39294</v>
      </c>
      <c r="B40" s="5">
        <f>'Obligacje(A)'!B40+'Bony Skarbowe(A)'!B40</f>
        <v>64269.9059430938</v>
      </c>
      <c r="C40" s="5">
        <f>'Obligacje(A)'!C40+'Bony Skarbowe(A)'!C40</f>
        <v>73274.54310575001</v>
      </c>
      <c r="D40" s="5">
        <f>'Obligacje(A)'!D40+'Bony Skarbowe(A)'!D40</f>
        <v>62455.19844995301</v>
      </c>
      <c r="E40" s="5">
        <f>'Obligacje(A)'!E40+'Bony Skarbowe(A)'!E40</f>
        <v>81166.91636944163</v>
      </c>
      <c r="F40" s="5">
        <f>'Obligacje(A)'!F40+'Bony Skarbowe(A)'!F40</f>
        <v>41715.22924407219</v>
      </c>
      <c r="G40" s="5">
        <f>'Obligacje(A)'!G40+'Bony Skarbowe(A)'!G40</f>
        <v>11421.090486908408</v>
      </c>
      <c r="H40" s="5">
        <f>'Obligacje(A)'!H40+'Bony Skarbowe(A)'!H40</f>
        <v>4564.9231416563125</v>
      </c>
      <c r="I40" s="5"/>
      <c r="J40" s="5"/>
      <c r="K40" s="5">
        <f>'Obligacje(A)'!K40+'Bony Skarbowe(A)'!K40</f>
        <v>17360.22279672463</v>
      </c>
      <c r="L40" s="5">
        <f>IF('Obligacje(A)'!L40="-",'Bony Skarbowe(A)'!L40,'Obligacje(A)'!L40+'Bony Skarbowe(A)'!L40)</f>
        <v>3622.376</v>
      </c>
      <c r="M40" s="6">
        <v>356228.0295376</v>
      </c>
    </row>
    <row r="41" spans="1:13" ht="12.75">
      <c r="A41" s="4">
        <f>'Bony Skarbowe(A)'!A41</f>
        <v>39325</v>
      </c>
      <c r="B41" s="5">
        <f>'Obligacje(A)'!B41+'Bony Skarbowe(A)'!B41</f>
        <v>63990.592595827606</v>
      </c>
      <c r="C41" s="5">
        <f>'Obligacje(A)'!C41+'Bony Skarbowe(A)'!C41</f>
        <v>71061.59349335</v>
      </c>
      <c r="D41" s="5">
        <f>'Obligacje(A)'!D41+'Bony Skarbowe(A)'!D41</f>
        <v>62791.2501713042</v>
      </c>
      <c r="E41" s="5">
        <f>'Obligacje(A)'!E41+'Bony Skarbowe(A)'!E41</f>
        <v>81505.725952578</v>
      </c>
      <c r="F41" s="5">
        <f>'Obligacje(A)'!F41+'Bony Skarbowe(A)'!F41</f>
        <v>42793.34608117</v>
      </c>
      <c r="G41" s="5">
        <f>'Obligacje(A)'!G41+'Bony Skarbowe(A)'!G41</f>
        <v>11158.3666761056</v>
      </c>
      <c r="H41" s="5">
        <f>'Obligacje(A)'!H41+'Bony Skarbowe(A)'!H41</f>
        <v>4318.737097940841</v>
      </c>
      <c r="I41" s="5"/>
      <c r="J41" s="5"/>
      <c r="K41" s="5">
        <f>'Obligacje(A)'!K41+'Bony Skarbowe(A)'!K41</f>
        <v>17298.7471018037</v>
      </c>
      <c r="L41" s="5">
        <f>IF('Obligacje(A)'!L41="-",'Bony Skarbowe(A)'!L41,'Obligacje(A)'!L41+'Bony Skarbowe(A)'!L41)</f>
        <v>3820.221</v>
      </c>
      <c r="M41" s="6">
        <v>354918.35917008</v>
      </c>
    </row>
    <row r="42" spans="1:13" ht="12.75">
      <c r="A42" s="4">
        <f>'Bony Skarbowe(A)'!A42</f>
        <v>39355</v>
      </c>
      <c r="B42" s="5">
        <f>'Obligacje(A)'!B42+'Bony Skarbowe(A)'!B42</f>
        <v>70411.78513090815</v>
      </c>
      <c r="C42" s="5">
        <f>'Obligacje(A)'!C42+'Bony Skarbowe(A)'!C42</f>
        <v>70495.32972425</v>
      </c>
      <c r="D42" s="5">
        <f>'Obligacje(A)'!D42+'Bony Skarbowe(A)'!D42</f>
        <v>63563.918273189716</v>
      </c>
      <c r="E42" s="5">
        <f>'Obligacje(A)'!E42+'Bony Skarbowe(A)'!E42</f>
        <v>82454.74637383551</v>
      </c>
      <c r="F42" s="5">
        <f>'Obligacje(A)'!F42+'Bony Skarbowe(A)'!F42</f>
        <v>42107.56769903342</v>
      </c>
      <c r="G42" s="5">
        <f>'Obligacje(A)'!G42+'Bony Skarbowe(A)'!G42</f>
        <v>11122.689797501209</v>
      </c>
      <c r="H42" s="5">
        <f>'Obligacje(A)'!H42+'Bony Skarbowe(A)'!H42</f>
        <v>4588.8001704488925</v>
      </c>
      <c r="I42" s="5"/>
      <c r="J42" s="5"/>
      <c r="K42" s="5">
        <f>'Obligacje(A)'!K42+'Bony Skarbowe(A)'!K42</f>
        <v>15259.328417233086</v>
      </c>
      <c r="L42" s="5">
        <f>IF('Obligacje(A)'!L42="-",'Bony Skarbowe(A)'!L42,'Obligacje(A)'!L42+'Bony Skarbowe(A)'!L42)</f>
        <v>1657.137</v>
      </c>
      <c r="M42" s="6">
        <v>360004.16558639996</v>
      </c>
    </row>
    <row r="43" spans="1:13" ht="12.75">
      <c r="A43" s="4">
        <f>'Bony Skarbowe(A)'!A43</f>
        <v>39386</v>
      </c>
      <c r="B43" s="5">
        <f>'Obligacje(A)'!B43+'Bony Skarbowe(A)'!B43</f>
        <v>65072.33695155997</v>
      </c>
      <c r="C43" s="5">
        <f>'Obligacje(A)'!C43+'Bony Skarbowe(A)'!C43</f>
        <v>76178.38065195</v>
      </c>
      <c r="D43" s="5">
        <f>'Obligacje(A)'!D43+'Bony Skarbowe(A)'!D43</f>
        <v>63934.43618672498</v>
      </c>
      <c r="E43" s="5">
        <f>'Obligacje(A)'!E43+'Bony Skarbowe(A)'!E43</f>
        <v>84137.29802870887</v>
      </c>
      <c r="F43" s="5">
        <f>'Obligacje(A)'!F43+'Bony Skarbowe(A)'!F43</f>
        <v>41539.6543321284</v>
      </c>
      <c r="G43" s="5">
        <f>'Obligacje(A)'!G43+'Bony Skarbowe(A)'!G43</f>
        <v>11071.600850476078</v>
      </c>
      <c r="H43" s="5">
        <f>'Obligacje(A)'!H43+'Bony Skarbowe(A)'!H43</f>
        <v>4420.609540897164</v>
      </c>
      <c r="I43" s="5"/>
      <c r="J43" s="5"/>
      <c r="K43" s="5">
        <f>'Obligacje(A)'!K43+'Bony Skarbowe(A)'!K43</f>
        <v>19685.423032914536</v>
      </c>
      <c r="L43" s="5">
        <f>IF('Obligacje(A)'!L43="-",'Bony Skarbowe(A)'!L43,'Obligacje(A)'!L43+'Bony Skarbowe(A)'!L43)</f>
        <v>6280.247</v>
      </c>
      <c r="M43" s="6">
        <v>366039.73957536</v>
      </c>
    </row>
    <row r="44" spans="1:13" ht="12.75">
      <c r="A44" s="4">
        <f>'Bony Skarbowe(A)'!A44</f>
        <v>39416</v>
      </c>
      <c r="B44" s="5">
        <f>'Obligacje(A)'!B44+'Bony Skarbowe(A)'!B44</f>
        <v>74599.22516096944</v>
      </c>
      <c r="C44" s="5">
        <f>'Obligacje(A)'!C44+'Bony Skarbowe(A)'!C44</f>
        <v>74809.6889099</v>
      </c>
      <c r="D44" s="5">
        <f>'Obligacje(A)'!D44+'Bony Skarbowe(A)'!D44</f>
        <v>64289.90169177162</v>
      </c>
      <c r="E44" s="5">
        <f>'Obligacje(A)'!E44+'Bony Skarbowe(A)'!E44</f>
        <v>84130.34242961762</v>
      </c>
      <c r="F44" s="5">
        <f>'Obligacje(A)'!F44+'Bony Skarbowe(A)'!F44</f>
        <v>41443.19439275818</v>
      </c>
      <c r="G44" s="5">
        <f>'Obligacje(A)'!G44+'Bony Skarbowe(A)'!G44</f>
        <v>10869.702491902584</v>
      </c>
      <c r="H44" s="5">
        <f>'Obligacje(A)'!H44+'Bony Skarbowe(A)'!H44</f>
        <v>3564.5049679929393</v>
      </c>
      <c r="I44" s="5"/>
      <c r="J44" s="5"/>
      <c r="K44" s="5">
        <f>'Obligacje(A)'!K44+'Bony Skarbowe(A)'!K44</f>
        <v>19041.0927746076</v>
      </c>
      <c r="L44" s="5">
        <f>IF('Obligacje(A)'!L44="-",'Bony Skarbowe(A)'!L44,'Obligacje(A)'!L44+'Bony Skarbowe(A)'!L44)</f>
        <v>5371.455</v>
      </c>
      <c r="M44" s="6">
        <v>372747.65281952</v>
      </c>
    </row>
    <row r="45" spans="1:13" ht="12.75">
      <c r="A45" s="4">
        <f>'Bony Skarbowe(A)'!A45</f>
        <v>39447</v>
      </c>
      <c r="B45" s="5">
        <f>'Obligacje(A)'!B45+'Bony Skarbowe(A)'!B45</f>
        <v>87466.22776490312</v>
      </c>
      <c r="C45" s="5">
        <f>'Obligacje(A)'!C45+'Bony Skarbowe(A)'!C45</f>
        <v>74483.6593486</v>
      </c>
      <c r="D45" s="5">
        <f>'Obligacje(A)'!D45+'Bony Skarbowe(A)'!D45</f>
        <v>64608.679119063905</v>
      </c>
      <c r="E45" s="5">
        <f>'Obligacje(A)'!E45+'Bony Skarbowe(A)'!E45</f>
        <v>85477.33459467295</v>
      </c>
      <c r="F45" s="5">
        <f>'Obligacje(A)'!F45+'Bony Skarbowe(A)'!F45</f>
        <v>39869.152396502075</v>
      </c>
      <c r="G45" s="5">
        <f>'Obligacje(A)'!G45+'Bony Skarbowe(A)'!G45</f>
        <v>10709.465006004497</v>
      </c>
      <c r="H45" s="5">
        <f>'Obligacje(A)'!H45+'Bony Skarbowe(A)'!H45</f>
        <v>3445.22960012582</v>
      </c>
      <c r="I45" s="5"/>
      <c r="J45" s="5"/>
      <c r="K45" s="5">
        <f>'Obligacje(A)'!K45+'Bony Skarbowe(A)'!K45</f>
        <v>13713.379414087623</v>
      </c>
      <c r="L45" s="5">
        <f>IF('Obligacje(A)'!L45="-",'Bony Skarbowe(A)'!L45,'Obligacje(A)'!L45+'Bony Skarbowe(A)'!L45)</f>
        <v>0</v>
      </c>
      <c r="M45" s="6">
        <v>379773.12724396</v>
      </c>
    </row>
    <row r="46" spans="1:13" ht="12.75">
      <c r="A46" s="4">
        <f>'Bony Skarbowe(A)'!A46</f>
        <v>39478</v>
      </c>
      <c r="B46" s="5">
        <f>'Obligacje(A)'!B46+'Bony Skarbowe(A)'!B46</f>
        <v>80497.20437057859</v>
      </c>
      <c r="C46" s="5">
        <f>'Obligacje(A)'!C46+'Bony Skarbowe(A)'!C46</f>
        <v>74376.89686760001</v>
      </c>
      <c r="D46" s="5">
        <f>'Obligacje(A)'!D46+'Bony Skarbowe(A)'!D46</f>
        <v>65204.48948560733</v>
      </c>
      <c r="E46" s="5">
        <f>'Obligacje(A)'!E46+'Bony Skarbowe(A)'!E46</f>
        <v>85319.33378886928</v>
      </c>
      <c r="F46" s="5">
        <f>'Obligacje(A)'!F46+'Bony Skarbowe(A)'!F46</f>
        <v>34529.53182809294</v>
      </c>
      <c r="G46" s="5">
        <f>'Obligacje(A)'!G46+'Bony Skarbowe(A)'!G46</f>
        <v>11013.054980621453</v>
      </c>
      <c r="H46" s="5">
        <f>'Obligacje(A)'!H46+'Bony Skarbowe(A)'!H46</f>
        <v>3502.84175759611</v>
      </c>
      <c r="I46" s="5"/>
      <c r="J46" s="5"/>
      <c r="K46" s="5">
        <f>'Obligacje(A)'!K46+'Bony Skarbowe(A)'!K46</f>
        <v>21881.971167274303</v>
      </c>
      <c r="L46" s="5">
        <f>IF('Obligacje(A)'!L46="-",'Bony Skarbowe(A)'!L46,'Obligacje(A)'!L46+'Bony Skarbowe(A)'!L46)</f>
        <v>7431.126</v>
      </c>
      <c r="M46" s="6">
        <v>376325.32424624</v>
      </c>
    </row>
    <row r="47" spans="1:13" ht="12.75">
      <c r="A47" s="4">
        <f>'Bony Skarbowe(A)'!A47</f>
        <v>39507</v>
      </c>
      <c r="B47" s="5">
        <f>'Obligacje(A)'!B47+'Bony Skarbowe(A)'!B47</f>
        <v>85349.70146757539</v>
      </c>
      <c r="C47" s="5">
        <f>'Obligacje(A)'!C47+'Bony Skarbowe(A)'!C47</f>
        <v>74470.1719725</v>
      </c>
      <c r="D47" s="5">
        <f>'Obligacje(A)'!D47+'Bony Skarbowe(A)'!D47</f>
        <v>65874.35454646582</v>
      </c>
      <c r="E47" s="5">
        <f>'Obligacje(A)'!E47+'Bony Skarbowe(A)'!E47</f>
        <v>85798.16410192072</v>
      </c>
      <c r="F47" s="5">
        <f>'Obligacje(A)'!F47+'Bony Skarbowe(A)'!F47</f>
        <v>34613.97091180207</v>
      </c>
      <c r="G47" s="5">
        <f>'Obligacje(A)'!G47+'Bony Skarbowe(A)'!G47</f>
        <v>10805.321985080174</v>
      </c>
      <c r="H47" s="5">
        <f>'Obligacje(A)'!H47+'Bony Skarbowe(A)'!H47</f>
        <v>3827.9296257171814</v>
      </c>
      <c r="I47" s="5"/>
      <c r="J47" s="5"/>
      <c r="K47" s="5">
        <f>'Obligacje(A)'!K47+'Bony Skarbowe(A)'!K47</f>
        <v>17979.07076123867</v>
      </c>
      <c r="L47" s="5">
        <f>IF('Obligacje(A)'!L47="-",'Bony Skarbowe(A)'!L47,'Obligacje(A)'!L47+'Bony Skarbowe(A)'!L47)</f>
        <v>3104.148</v>
      </c>
      <c r="M47" s="6">
        <v>378718.68537230004</v>
      </c>
    </row>
    <row r="48" spans="1:13" ht="12.75">
      <c r="A48" s="4">
        <f>'Bony Skarbowe(A)'!A48</f>
        <v>39538</v>
      </c>
      <c r="B48" s="5">
        <f>'Obligacje(A)'!B48+'Bony Skarbowe(A)'!B48</f>
        <v>90236.91180659899</v>
      </c>
      <c r="C48" s="5">
        <f>'Obligacje(A)'!C48+'Bony Skarbowe(A)'!C48</f>
        <v>69293.19222355001</v>
      </c>
      <c r="D48" s="5">
        <f>'Obligacje(A)'!D48+'Bony Skarbowe(A)'!D48</f>
        <v>65608.9237970502</v>
      </c>
      <c r="E48" s="5">
        <f>'Obligacje(A)'!E48+'Bony Skarbowe(A)'!E48</f>
        <v>87823.19203018869</v>
      </c>
      <c r="F48" s="5">
        <f>'Obligacje(A)'!F48+'Bony Skarbowe(A)'!F48</f>
        <v>33843.2111396427</v>
      </c>
      <c r="G48" s="5">
        <f>'Obligacje(A)'!G48+'Bony Skarbowe(A)'!G48</f>
        <v>10751.432800412298</v>
      </c>
      <c r="H48" s="5">
        <f>'Obligacje(A)'!H48+'Bony Skarbowe(A)'!H48</f>
        <v>3615.7987520224506</v>
      </c>
      <c r="I48" s="5"/>
      <c r="J48" s="5"/>
      <c r="K48" s="5">
        <f>'Obligacje(A)'!K48+'Bony Skarbowe(A)'!K48</f>
        <v>18311.556370334678</v>
      </c>
      <c r="L48" s="5">
        <f>IF('Obligacje(A)'!L48="-",'Bony Skarbowe(A)'!L48,'Obligacje(A)'!L48+'Bony Skarbowe(A)'!L48)</f>
        <v>2697</v>
      </c>
      <c r="M48" s="6">
        <v>379484.2189198</v>
      </c>
    </row>
    <row r="49" spans="1:13" ht="12.75">
      <c r="A49" s="4">
        <f>'Bony Skarbowe(A)'!A49</f>
        <v>39568</v>
      </c>
      <c r="B49" s="5">
        <f>'Obligacje(A)'!B49+'Bony Skarbowe(A)'!B49</f>
        <v>91702.83447866721</v>
      </c>
      <c r="C49" s="5">
        <f>'Obligacje(A)'!C49+'Bony Skarbowe(A)'!C49</f>
        <v>66592.15024165</v>
      </c>
      <c r="D49" s="5">
        <f>'Obligacje(A)'!D49+'Bony Skarbowe(A)'!D49</f>
        <v>65954.14499226384</v>
      </c>
      <c r="E49" s="5">
        <f>'Obligacje(A)'!E49+'Bony Skarbowe(A)'!E49</f>
        <v>89307.37064004684</v>
      </c>
      <c r="F49" s="5">
        <f>'Obligacje(A)'!F49+'Bony Skarbowe(A)'!F49</f>
        <v>33374.86238526909</v>
      </c>
      <c r="G49" s="5">
        <f>'Obligacje(A)'!G49+'Bony Skarbowe(A)'!G49</f>
        <v>10615.016036059824</v>
      </c>
      <c r="H49" s="5">
        <f>'Obligacje(A)'!H49+'Bony Skarbowe(A)'!H49</f>
        <v>3637.8468930754198</v>
      </c>
      <c r="I49" s="5"/>
      <c r="J49" s="5"/>
      <c r="K49" s="5">
        <f>'Obligacje(A)'!K49+'Bony Skarbowe(A)'!K49</f>
        <v>20106.678208367797</v>
      </c>
      <c r="L49" s="5">
        <f>IF('Obligacje(A)'!L49="-",'Bony Skarbowe(A)'!L49,'Obligacje(A)'!L49+'Bony Skarbowe(A)'!L49)</f>
        <v>4303.795</v>
      </c>
      <c r="M49" s="6">
        <v>381290.9038754</v>
      </c>
    </row>
    <row r="50" spans="1:13" ht="12.75">
      <c r="A50" s="4">
        <f>'Bony Skarbowe(A)'!A50</f>
        <v>39599</v>
      </c>
      <c r="B50" s="5">
        <f>'Obligacje(A)'!B50+'Bony Skarbowe(A)'!B50</f>
        <v>97137.6592257269</v>
      </c>
      <c r="C50" s="5">
        <f>'Obligacje(A)'!C50+'Bony Skarbowe(A)'!C50</f>
        <v>67164.3488839</v>
      </c>
      <c r="D50" s="5">
        <f>'Obligacje(A)'!D50+'Bony Skarbowe(A)'!D50</f>
        <v>66274.9143633385</v>
      </c>
      <c r="E50" s="5">
        <f>'Obligacje(A)'!E50+'Bony Skarbowe(A)'!E50</f>
        <v>90623.71140176384</v>
      </c>
      <c r="F50" s="5">
        <f>'Obligacje(A)'!F50+'Bony Skarbowe(A)'!F50</f>
        <v>33348.09216834939</v>
      </c>
      <c r="G50" s="5">
        <f>'Obligacje(A)'!G50+'Bony Skarbowe(A)'!G50</f>
        <v>10658.094297575575</v>
      </c>
      <c r="H50" s="5">
        <f>'Obligacje(A)'!H50+'Bony Skarbowe(A)'!H50</f>
        <v>3547.196603710505</v>
      </c>
      <c r="I50" s="5"/>
      <c r="J50" s="5"/>
      <c r="K50" s="5">
        <f>'Obligacje(A)'!K50+'Bony Skarbowe(A)'!K50</f>
        <v>22181.867328535285</v>
      </c>
      <c r="L50" s="5">
        <f>IF('Obligacje(A)'!L50="-",'Bony Skarbowe(A)'!L50,'Obligacje(A)'!L50+'Bony Skarbowe(A)'!L50)</f>
        <v>5982.589</v>
      </c>
      <c r="M50" s="6">
        <v>390935.8842729</v>
      </c>
    </row>
    <row r="51" spans="1:13" ht="12.75">
      <c r="A51" s="4">
        <f>'Bony Skarbowe(A)'!A51</f>
        <v>39629</v>
      </c>
      <c r="B51" s="5">
        <f>'Obligacje(A)'!B51+'Bony Skarbowe(A)'!B51</f>
        <v>102551.12558653015</v>
      </c>
      <c r="C51" s="5">
        <f>'Obligacje(A)'!C51+'Bony Skarbowe(A)'!C51</f>
        <v>64694.647993499995</v>
      </c>
      <c r="D51" s="5">
        <f>'Obligacje(A)'!D51+'Bony Skarbowe(A)'!D51</f>
        <v>65757.69460827216</v>
      </c>
      <c r="E51" s="5">
        <f>'Obligacje(A)'!E51+'Bony Skarbowe(A)'!E51</f>
        <v>92737.14987428546</v>
      </c>
      <c r="F51" s="5">
        <f>'Obligacje(A)'!F51+'Bony Skarbowe(A)'!F51</f>
        <v>32000.914877462164</v>
      </c>
      <c r="G51" s="5">
        <f>'Obligacje(A)'!G51+'Bony Skarbowe(A)'!G51</f>
        <v>10646.834752953078</v>
      </c>
      <c r="H51" s="5">
        <f>'Obligacje(A)'!H51+'Bony Skarbowe(A)'!H51</f>
        <v>3399.3213491162696</v>
      </c>
      <c r="I51" s="5"/>
      <c r="J51" s="5"/>
      <c r="K51" s="5">
        <f>'Obligacje(A)'!K51+'Bony Skarbowe(A)'!K51</f>
        <v>15861.973843880722</v>
      </c>
      <c r="L51" s="5">
        <f>IF('Obligacje(A)'!L51="-",'Bony Skarbowe(A)'!L51,'Obligacje(A)'!L51+'Bony Skarbowe(A)'!L51)</f>
        <v>0</v>
      </c>
      <c r="M51" s="6">
        <v>387649.66288599995</v>
      </c>
    </row>
    <row r="52" spans="1:13" ht="12.75">
      <c r="A52" s="4">
        <f>'Bony Skarbowe(A)'!A52</f>
        <v>39660</v>
      </c>
      <c r="B52" s="5">
        <f>'Obligacje(A)'!B52+'Bony Skarbowe(A)'!B52</f>
        <v>104071.36110063233</v>
      </c>
      <c r="C52" s="5">
        <f>'Obligacje(A)'!C52+'Bony Skarbowe(A)'!C52</f>
        <v>63890.3738682</v>
      </c>
      <c r="D52" s="5">
        <f>'Obligacje(A)'!D52+'Bony Skarbowe(A)'!D52</f>
        <v>66353.81885992689</v>
      </c>
      <c r="E52" s="5">
        <f>'Obligacje(A)'!E52+'Bony Skarbowe(A)'!E52</f>
        <v>94327.68049947458</v>
      </c>
      <c r="F52" s="5">
        <f>'Obligacje(A)'!F52+'Bony Skarbowe(A)'!F52</f>
        <v>30221.641143530152</v>
      </c>
      <c r="G52" s="5">
        <f>'Obligacje(A)'!G52+'Bony Skarbowe(A)'!G52</f>
        <v>10767.448152289711</v>
      </c>
      <c r="H52" s="5">
        <f>'Obligacje(A)'!H52+'Bony Skarbowe(A)'!H52</f>
        <v>3695.425145366065</v>
      </c>
      <c r="I52" s="5"/>
      <c r="J52" s="5"/>
      <c r="K52" s="5">
        <f>'Obligacje(A)'!K52+'Bony Skarbowe(A)'!K52</f>
        <v>20979.841269780256</v>
      </c>
      <c r="L52" s="5">
        <f>IF('Obligacje(A)'!L52="-",'Bony Skarbowe(A)'!L52,'Obligacje(A)'!L52+'Bony Skarbowe(A)'!L52)</f>
        <v>4990</v>
      </c>
      <c r="M52" s="6">
        <v>394307.5900392</v>
      </c>
    </row>
    <row r="53" spans="1:13" ht="12.75">
      <c r="A53" s="4">
        <f>'Bony Skarbowe(A)'!A53</f>
        <v>39691</v>
      </c>
      <c r="B53" s="5">
        <f>'Obligacje(A)'!B53+'Bony Skarbowe(A)'!B53</f>
        <v>99559.45452124916</v>
      </c>
      <c r="C53" s="5">
        <f>'Obligacje(A)'!C53+'Bony Skarbowe(A)'!C53</f>
        <v>65668.1019519</v>
      </c>
      <c r="D53" s="5">
        <f>'Obligacje(A)'!D53+'Bony Skarbowe(A)'!D53</f>
        <v>66183.79360153979</v>
      </c>
      <c r="E53" s="5">
        <f>'Obligacje(A)'!E53+'Bony Skarbowe(A)'!E53</f>
        <v>94589.57015294682</v>
      </c>
      <c r="F53" s="5">
        <f>'Obligacje(A)'!F53+'Bony Skarbowe(A)'!F53</f>
        <v>30354.955790859854</v>
      </c>
      <c r="G53" s="5">
        <f>'Obligacje(A)'!G53+'Bony Skarbowe(A)'!G53</f>
        <v>10842.506678626716</v>
      </c>
      <c r="H53" s="5">
        <f>'Obligacje(A)'!H53+'Bony Skarbowe(A)'!H53</f>
        <v>3390.3502725956714</v>
      </c>
      <c r="I53" s="5"/>
      <c r="J53" s="5"/>
      <c r="K53" s="5">
        <f>'Obligacje(A)'!K53+'Bony Skarbowe(A)'!K53</f>
        <v>23790.086975681996</v>
      </c>
      <c r="L53" s="5">
        <f>IF('Obligacje(A)'!L53="-",'Bony Skarbowe(A)'!L53,'Obligacje(A)'!L53+'Bony Skarbowe(A)'!L53)</f>
        <v>8128.534</v>
      </c>
      <c r="M53" s="6">
        <v>394378.8199454</v>
      </c>
    </row>
    <row r="54" spans="1:13" ht="12.75">
      <c r="A54" s="4">
        <f>'Bony Skarbowe(A)'!A54</f>
        <v>39721</v>
      </c>
      <c r="B54" s="5">
        <f>'Obligacje(A)'!B54+'Bony Skarbowe(A)'!B54</f>
        <v>103549.78750305074</v>
      </c>
      <c r="C54" s="5">
        <f>'Obligacje(A)'!C54+'Bony Skarbowe(A)'!C54</f>
        <v>64031.18135035</v>
      </c>
      <c r="D54" s="5">
        <f>'Obligacje(A)'!D54+'Bony Skarbowe(A)'!D54</f>
        <v>67558.7890662761</v>
      </c>
      <c r="E54" s="5">
        <f>'Obligacje(A)'!E54+'Bony Skarbowe(A)'!E54</f>
        <v>97679.12482487892</v>
      </c>
      <c r="F54" s="5">
        <f>'Obligacje(A)'!F54+'Bony Skarbowe(A)'!F54</f>
        <v>28628.326015996496</v>
      </c>
      <c r="G54" s="5">
        <f>'Obligacje(A)'!G54+'Bony Skarbowe(A)'!G54</f>
        <v>10758.239772672232</v>
      </c>
      <c r="H54" s="5">
        <f>'Obligacje(A)'!H54+'Bony Skarbowe(A)'!H54</f>
        <v>3335.2959566699155</v>
      </c>
      <c r="I54" s="5"/>
      <c r="J54" s="5"/>
      <c r="K54" s="5">
        <f>'Obligacje(A)'!K54+'Bony Skarbowe(A)'!K54</f>
        <v>20311.312895705574</v>
      </c>
      <c r="L54" s="5">
        <f>IF('Obligacje(A)'!L54="-",'Bony Skarbowe(A)'!L54,'Obligacje(A)'!L54+'Bony Skarbowe(A)'!L54)</f>
        <v>5106</v>
      </c>
      <c r="M54" s="6">
        <v>395852.0573856</v>
      </c>
    </row>
    <row r="55" spans="1:13" ht="12.75">
      <c r="A55" s="4">
        <f>'Bony Skarbowe(A)'!A55</f>
        <v>39752</v>
      </c>
      <c r="B55" s="5">
        <f>'Obligacje(A)'!B55+'Bony Skarbowe(A)'!B55</f>
        <v>113308.85290186561</v>
      </c>
      <c r="C55" s="5">
        <f>'Obligacje(A)'!C55+'Bony Skarbowe(A)'!C55</f>
        <v>55694.87480664</v>
      </c>
      <c r="D55" s="5">
        <f>'Obligacje(A)'!D55+'Bony Skarbowe(A)'!D55</f>
        <v>68478.16274775202</v>
      </c>
      <c r="E55" s="5">
        <f>'Obligacje(A)'!E55+'Bony Skarbowe(A)'!E55</f>
        <v>99175.49000288582</v>
      </c>
      <c r="F55" s="5">
        <f>'Obligacje(A)'!F55+'Bony Skarbowe(A)'!F55</f>
        <v>23646.70770305247</v>
      </c>
      <c r="G55" s="5">
        <f>'Obligacje(A)'!G55+'Bony Skarbowe(A)'!G55</f>
        <v>13398.131084149172</v>
      </c>
      <c r="H55" s="5">
        <f>'Obligacje(A)'!H55+'Bony Skarbowe(A)'!H55</f>
        <v>6241.145087400692</v>
      </c>
      <c r="I55" s="5"/>
      <c r="J55" s="5"/>
      <c r="K55" s="5">
        <f>'Obligacje(A)'!K55+'Bony Skarbowe(A)'!K55</f>
        <v>22130.47010605422</v>
      </c>
      <c r="L55" s="5">
        <f>IF('Obligacje(A)'!L55="-",'Bony Skarbowe(A)'!L55,'Obligacje(A)'!L55+'Bony Skarbowe(A)'!L55)</f>
        <v>6849.297</v>
      </c>
      <c r="M55" s="6">
        <v>402073.8344398</v>
      </c>
    </row>
    <row r="56" spans="1:13" ht="12.75">
      <c r="A56" s="4">
        <f>'Bony Skarbowe(A)'!A56</f>
        <v>39782</v>
      </c>
      <c r="B56" s="5">
        <f>'Obligacje(A)'!B56+'Bony Skarbowe(A)'!B56</f>
        <v>114005.14277073155</v>
      </c>
      <c r="C56" s="5">
        <f>'Obligacje(A)'!C56+'Bony Skarbowe(A)'!C56</f>
        <v>56235.138387779996</v>
      </c>
      <c r="D56" s="5">
        <f>'Obligacje(A)'!D56+'Bony Skarbowe(A)'!D56</f>
        <v>69434.7011042856</v>
      </c>
      <c r="E56" s="5">
        <f>'Obligacje(A)'!E56+'Bony Skarbowe(A)'!E56</f>
        <v>99124.40808235088</v>
      </c>
      <c r="F56" s="5">
        <f>'Obligacje(A)'!F56+'Bony Skarbowe(A)'!F56</f>
        <v>23441.01237981082</v>
      </c>
      <c r="G56" s="5">
        <f>'Obligacje(A)'!G56+'Bony Skarbowe(A)'!G56</f>
        <v>13695.804187087278</v>
      </c>
      <c r="H56" s="5">
        <f>'Obligacje(A)'!H56+'Bony Skarbowe(A)'!H56</f>
        <v>7202.06536128883</v>
      </c>
      <c r="I56" s="5"/>
      <c r="J56" s="5"/>
      <c r="K56" s="5">
        <f>'Obligacje(A)'!K56+'Bony Skarbowe(A)'!K56</f>
        <v>24860.068579465038</v>
      </c>
      <c r="L56" s="5">
        <f>IF('Obligacje(A)'!L56="-",'Bony Skarbowe(A)'!L56,'Obligacje(A)'!L56+'Bony Skarbowe(A)'!L56)</f>
        <v>8798.365</v>
      </c>
      <c r="M56" s="6">
        <v>407998.3408528</v>
      </c>
    </row>
    <row r="57" spans="1:13" ht="12.75">
      <c r="A57" s="4">
        <f>'Bony Skarbowe(A)'!A57</f>
        <v>39813</v>
      </c>
      <c r="B57" s="5">
        <f>'Obligacje(A)'!B57+'Bony Skarbowe(A)'!B57</f>
        <v>135312.02609409002</v>
      </c>
      <c r="C57" s="5">
        <f>'Obligacje(A)'!C57+'Bony Skarbowe(A)'!C57</f>
        <v>55875.14355157</v>
      </c>
      <c r="D57" s="5">
        <f>'Obligacje(A)'!D57+'Bony Skarbowe(A)'!D57</f>
        <v>65737.00275901727</v>
      </c>
      <c r="E57" s="5">
        <f>'Obligacje(A)'!E57+'Bony Skarbowe(A)'!E57</f>
        <v>101637.00410148244</v>
      </c>
      <c r="F57" s="5">
        <f>'Obligacje(A)'!F57+'Bony Skarbowe(A)'!F57</f>
        <v>26160.258998107107</v>
      </c>
      <c r="G57" s="5">
        <f>'Obligacje(A)'!G57+'Bony Skarbowe(A)'!G57</f>
        <v>13520.942800034247</v>
      </c>
      <c r="H57" s="5">
        <f>'Obligacje(A)'!H57+'Bony Skarbowe(A)'!H57</f>
        <v>5291.818933899834</v>
      </c>
      <c r="I57" s="5"/>
      <c r="J57" s="5"/>
      <c r="K57" s="5">
        <f>'Obligacje(A)'!K57+'Bony Skarbowe(A)'!K57</f>
        <v>15581.944174999084</v>
      </c>
      <c r="L57" s="5">
        <f>IF('Obligacje(A)'!L57="-",'Bony Skarbowe(A)'!L57,'Obligacje(A)'!L57+'Bony Skarbowe(A)'!L57)</f>
        <v>0</v>
      </c>
      <c r="M57" s="6">
        <v>419116.1414132</v>
      </c>
    </row>
    <row r="58" spans="1:13" ht="12.75">
      <c r="A58" s="4">
        <f>'Bony Skarbowe(A)'!A58</f>
        <v>39844</v>
      </c>
      <c r="B58" s="5">
        <f>'Obligacje(A)'!B58+'Bony Skarbowe(A)'!B58</f>
        <v>124970.8231562</v>
      </c>
      <c r="C58" s="5">
        <f>'Obligacje(A)'!C58+'Bony Skarbowe(A)'!C58</f>
        <v>58630.68255125999</v>
      </c>
      <c r="D58" s="5">
        <f>'Obligacje(A)'!D58+'Bony Skarbowe(A)'!D58</f>
        <v>67088.78992516</v>
      </c>
      <c r="E58" s="5">
        <f>'Obligacje(A)'!E58+'Bony Skarbowe(A)'!E58</f>
        <v>102413.87962388001</v>
      </c>
      <c r="F58" s="5">
        <f>'Obligacje(A)'!F58+'Bony Skarbowe(A)'!F58</f>
        <v>27244.013543779998</v>
      </c>
      <c r="G58" s="5">
        <f>'Obligacje(A)'!G58+'Bony Skarbowe(A)'!G58</f>
        <v>13369.472503656278</v>
      </c>
      <c r="H58" s="5">
        <f>'Obligacje(A)'!H58+'Bony Skarbowe(A)'!H58</f>
        <v>4742.924636725194</v>
      </c>
      <c r="I58" s="5"/>
      <c r="J58" s="5"/>
      <c r="K58" s="5">
        <f>'Obligacje(A)'!K58+'Bony Skarbowe(A)'!K58</f>
        <v>24091.416276938526</v>
      </c>
      <c r="L58" s="5">
        <f>IF('Obligacje(A)'!L58="-",'Bony Skarbowe(A)'!L58,'Obligacje(A)'!L58+'Bony Skarbowe(A)'!L58)</f>
        <v>8493</v>
      </c>
      <c r="M58" s="6">
        <v>422552.00221760006</v>
      </c>
    </row>
    <row r="59" spans="1:13" ht="12.75">
      <c r="A59" s="4">
        <f>'Bony Skarbowe(A)'!A59</f>
        <v>39871</v>
      </c>
      <c r="B59" s="5">
        <f>'Obligacje(A)'!B59+'Bony Skarbowe(A)'!B59</f>
        <v>136292.21808822</v>
      </c>
      <c r="C59" s="5">
        <f>'Obligacje(A)'!C59+'Bony Skarbowe(A)'!C59</f>
        <v>56529.49647816</v>
      </c>
      <c r="D59" s="5">
        <f>'Obligacje(A)'!D59+'Bony Skarbowe(A)'!D59</f>
        <v>67718.6066721</v>
      </c>
      <c r="E59" s="5">
        <f>'Obligacje(A)'!E59+'Bony Skarbowe(A)'!E59</f>
        <v>101662.70862588</v>
      </c>
      <c r="F59" s="5">
        <f>'Obligacje(A)'!F59+'Bony Skarbowe(A)'!F59</f>
        <v>25943.31751082</v>
      </c>
      <c r="G59" s="5">
        <f>'Obligacje(A)'!G59+'Bony Skarbowe(A)'!G59</f>
        <v>13169.817959392753</v>
      </c>
      <c r="H59" s="5">
        <f>'Obligacje(A)'!H59+'Bony Skarbowe(A)'!H59</f>
        <v>6134.530906293646</v>
      </c>
      <c r="I59" s="5"/>
      <c r="J59" s="5"/>
      <c r="K59" s="5">
        <f>'Obligacje(A)'!K59+'Bony Skarbowe(A)'!K59</f>
        <v>17772.109451733602</v>
      </c>
      <c r="L59" s="5">
        <f>IF('Obligacje(A)'!L59="-",'Bony Skarbowe(A)'!L59,'Obligacje(A)'!L59+'Bony Skarbowe(A)'!L59)</f>
        <v>2291</v>
      </c>
      <c r="M59" s="6">
        <v>425222.80569259997</v>
      </c>
    </row>
    <row r="60" spans="1:13" ht="12.75">
      <c r="A60" s="4">
        <f>'Bony Skarbowe(A)'!A60</f>
        <v>39903</v>
      </c>
      <c r="B60" s="5">
        <f>'Obligacje(A)'!B60+'Bony Skarbowe(A)'!B60</f>
        <v>144824.90347744</v>
      </c>
      <c r="C60" s="5">
        <f>'Obligacje(A)'!C60+'Bony Skarbowe(A)'!C60</f>
        <v>59086.62393674</v>
      </c>
      <c r="D60" s="5">
        <f>'Obligacje(A)'!D60+'Bony Skarbowe(A)'!D60</f>
        <v>66801.79006849</v>
      </c>
      <c r="E60" s="5">
        <f>'Obligacje(A)'!E60+'Bony Skarbowe(A)'!E60</f>
        <v>104014.92696382</v>
      </c>
      <c r="F60" s="5">
        <f>'Obligacje(A)'!F60+'Bony Skarbowe(A)'!F60</f>
        <v>23877.313337860003</v>
      </c>
      <c r="G60" s="5">
        <f>'Obligacje(A)'!G60+'Bony Skarbowe(A)'!G60</f>
        <v>13110.839969320426</v>
      </c>
      <c r="H60" s="5">
        <f>'Obligacje(A)'!H60+'Bony Skarbowe(A)'!H60</f>
        <v>6060.795589743864</v>
      </c>
      <c r="I60" s="5"/>
      <c r="J60" s="5"/>
      <c r="K60" s="5">
        <f>'Obligacje(A)'!K60+'Bony Skarbowe(A)'!K60</f>
        <v>16073.893687985708</v>
      </c>
      <c r="L60" s="5">
        <f>IF('Obligacje(A)'!L60="-",'Bony Skarbowe(A)'!L60,'Obligacje(A)'!L60+'Bony Skarbowe(A)'!L60)</f>
        <v>0</v>
      </c>
      <c r="M60" s="6">
        <v>433851.08703139995</v>
      </c>
    </row>
    <row r="61" spans="1:13" ht="12.75">
      <c r="A61" s="4">
        <f>'Bony Skarbowe(A)'!A61</f>
        <v>39933</v>
      </c>
      <c r="B61" s="5">
        <f>'Obligacje(A)'!B61+'Bony Skarbowe(A)'!B61</f>
        <v>143365.66989548</v>
      </c>
      <c r="C61" s="5">
        <f>'Obligacje(A)'!C61+'Bony Skarbowe(A)'!C61</f>
        <v>63402.44338488</v>
      </c>
      <c r="D61" s="5">
        <f>'Obligacje(A)'!D61+'Bony Skarbowe(A)'!D61</f>
        <v>68054.16111100001</v>
      </c>
      <c r="E61" s="5">
        <f>'Obligacje(A)'!E61+'Bony Skarbowe(A)'!E61</f>
        <v>105114.11597784</v>
      </c>
      <c r="F61" s="5">
        <f>'Obligacje(A)'!F61+'Bony Skarbowe(A)'!F61</f>
        <v>26159.361896439998</v>
      </c>
      <c r="G61" s="5">
        <f>'Obligacje(A)'!G61+'Bony Skarbowe(A)'!G61</f>
        <v>13218.73146137242</v>
      </c>
      <c r="H61" s="5">
        <f>'Obligacje(A)'!H61+'Bony Skarbowe(A)'!H61</f>
        <v>6596.907404181778</v>
      </c>
      <c r="I61" s="5"/>
      <c r="J61" s="5"/>
      <c r="K61" s="5">
        <f>'Obligacje(A)'!K61+'Bony Skarbowe(A)'!K61</f>
        <v>19629.165445605806</v>
      </c>
      <c r="L61" s="5">
        <f>IF('Obligacje(A)'!L61="-",'Bony Skarbowe(A)'!L61,'Obligacje(A)'!L61+'Bony Skarbowe(A)'!L61)</f>
        <v>3327.35</v>
      </c>
      <c r="M61" s="6">
        <v>445540.5565768</v>
      </c>
    </row>
    <row r="62" spans="1:13" ht="12.75">
      <c r="A62" s="4">
        <f>'Bony Skarbowe(A)'!A62</f>
        <v>39964</v>
      </c>
      <c r="B62" s="5">
        <f>'Obligacje(A)'!B62+'Bony Skarbowe(A)'!B62</f>
        <v>142572.27089475002</v>
      </c>
      <c r="C62" s="5">
        <f>'Obligacje(A)'!C62+'Bony Skarbowe(A)'!C62</f>
        <v>63264.48611705</v>
      </c>
      <c r="D62" s="5">
        <f>'Obligacje(A)'!D62+'Bony Skarbowe(A)'!D62</f>
        <v>68454.7860522</v>
      </c>
      <c r="E62" s="5">
        <f>'Obligacje(A)'!E62+'Bony Skarbowe(A)'!E62</f>
        <v>106091.24654929999</v>
      </c>
      <c r="F62" s="5">
        <f>'Obligacje(A)'!F62+'Bony Skarbowe(A)'!F62</f>
        <v>26919.033321349998</v>
      </c>
      <c r="G62" s="5">
        <f>'Obligacje(A)'!G62+'Bony Skarbowe(A)'!G62</f>
        <v>13200.31533230253</v>
      </c>
      <c r="H62" s="5">
        <f>'Obligacje(A)'!H62+'Bony Skarbowe(A)'!H62</f>
        <v>5633.934877970101</v>
      </c>
      <c r="I62" s="5"/>
      <c r="J62" s="5"/>
      <c r="K62" s="5">
        <f>'Obligacje(A)'!K62+'Bony Skarbowe(A)'!K62</f>
        <v>15855.932276077368</v>
      </c>
      <c r="L62" s="5">
        <f>IF('Obligacje(A)'!L62="-",'Bony Skarbowe(A)'!L62,'Obligacje(A)'!L62+'Bony Skarbowe(A)'!L62)</f>
        <v>0</v>
      </c>
      <c r="M62" s="6">
        <v>441992.005421</v>
      </c>
    </row>
    <row r="63" spans="1:13" ht="12.75">
      <c r="A63" s="4">
        <f>'Bony Skarbowe(A)'!A63</f>
        <v>39994</v>
      </c>
      <c r="B63" s="5">
        <f>'Obligacje(A)'!B63+'Bony Skarbowe(A)'!B63</f>
        <v>142190.36354498</v>
      </c>
      <c r="C63" s="5">
        <f>'Obligacje(A)'!C63+'Bony Skarbowe(A)'!C63</f>
        <v>67981.09174074</v>
      </c>
      <c r="D63" s="5">
        <f>'Obligacje(A)'!D63+'Bony Skarbowe(A)'!D63</f>
        <v>67995.05947831999</v>
      </c>
      <c r="E63" s="5">
        <f>'Obligacje(A)'!E63+'Bony Skarbowe(A)'!E63</f>
        <v>108626.15468436</v>
      </c>
      <c r="F63" s="5">
        <f>'Obligacje(A)'!F63+'Bony Skarbowe(A)'!F63</f>
        <v>26148.4651496</v>
      </c>
      <c r="G63" s="5">
        <f>'Obligacje(A)'!G63+'Bony Skarbowe(A)'!G63</f>
        <v>13362.44135084362</v>
      </c>
      <c r="H63" s="5">
        <f>'Obligacje(A)'!H63+'Bony Skarbowe(A)'!H63</f>
        <v>5888.795572346594</v>
      </c>
      <c r="I63" s="5"/>
      <c r="J63" s="5"/>
      <c r="K63" s="5">
        <f>'Obligacje(A)'!K63+'Bony Skarbowe(A)'!K63</f>
        <v>16451.507299609788</v>
      </c>
      <c r="L63" s="5">
        <f>IF('Obligacje(A)'!L63="-",'Bony Skarbowe(A)'!L63,'Obligacje(A)'!L63+'Bony Skarbowe(A)'!L63)</f>
        <v>804</v>
      </c>
      <c r="M63" s="6">
        <v>448643.87882080005</v>
      </c>
    </row>
    <row r="64" spans="1:13" ht="12.75">
      <c r="A64" s="4">
        <f>'Bony Skarbowe(A)'!A64</f>
        <v>40025</v>
      </c>
      <c r="B64" s="5">
        <f>'Obligacje(A)'!B64+'Bony Skarbowe(A)'!B64</f>
        <v>137201.12885073692</v>
      </c>
      <c r="C64" s="5">
        <f>'Obligacje(A)'!C64+'Bony Skarbowe(A)'!C64</f>
        <v>72135.77945281</v>
      </c>
      <c r="D64" s="5">
        <f>'Obligacje(A)'!D64+'Bony Skarbowe(A)'!D64</f>
        <v>69346.11188966765</v>
      </c>
      <c r="E64" s="5">
        <f>'Obligacje(A)'!E64+'Bony Skarbowe(A)'!E64</f>
        <v>109876.68388946835</v>
      </c>
      <c r="F64" s="5">
        <f>'Obligacje(A)'!F64+'Bony Skarbowe(A)'!F64</f>
        <v>26878.359004770024</v>
      </c>
      <c r="G64" s="5">
        <f>'Obligacje(A)'!G64+'Bony Skarbowe(A)'!G64</f>
        <v>12969.82747974299</v>
      </c>
      <c r="H64" s="5">
        <f>'Obligacje(A)'!H64+'Bony Skarbowe(A)'!H64</f>
        <v>5206.107811319847</v>
      </c>
      <c r="I64" s="5"/>
      <c r="J64" s="5"/>
      <c r="K64" s="5">
        <f>'Obligacje(A)'!K64+'Bony Skarbowe(A)'!K64</f>
        <v>16984.438596684202</v>
      </c>
      <c r="L64" s="5">
        <f>IF('Obligacje(A)'!L64="-",'Bony Skarbowe(A)'!L64,'Obligacje(A)'!L64+'Bony Skarbowe(A)'!L64)</f>
        <v>1419</v>
      </c>
      <c r="M64" s="6">
        <v>450598.4369752</v>
      </c>
    </row>
    <row r="65" spans="1:13" ht="12.75">
      <c r="A65" s="4">
        <f>'Bony Skarbowe(A)'!A65</f>
        <v>40056</v>
      </c>
      <c r="B65" s="5">
        <f>'Obligacje(A)'!B65+'Bony Skarbowe(A)'!B65</f>
        <v>136772.3355879</v>
      </c>
      <c r="C65" s="5">
        <f>'Obligacje(A)'!C65+'Bony Skarbowe(A)'!C65</f>
        <v>72175.73658699</v>
      </c>
      <c r="D65" s="5">
        <f>'Obligacje(A)'!D65+'Bony Skarbowe(A)'!D65</f>
        <v>68842.70338932</v>
      </c>
      <c r="E65" s="5">
        <f>'Obligacje(A)'!E65+'Bony Skarbowe(A)'!E65</f>
        <v>110978.65644313</v>
      </c>
      <c r="F65" s="5">
        <f>'Obligacje(A)'!F65+'Bony Skarbowe(A)'!F65</f>
        <v>27735.86488937</v>
      </c>
      <c r="G65" s="5">
        <f>'Obligacje(A)'!G65+'Bony Skarbowe(A)'!G65</f>
        <v>12914.53492793925</v>
      </c>
      <c r="H65" s="5">
        <f>'Obligacje(A)'!H65+'Bony Skarbowe(A)'!H65</f>
        <v>4661.69123818247</v>
      </c>
      <c r="I65" s="5"/>
      <c r="J65" s="5"/>
      <c r="K65" s="5">
        <f>'Obligacje(A)'!K65+'Bony Skarbowe(A)'!K65</f>
        <v>23680.399346368282</v>
      </c>
      <c r="L65" s="5">
        <f>IF('Obligacje(A)'!L65="-",'Bony Skarbowe(A)'!L65,'Obligacje(A)'!L65+'Bony Skarbowe(A)'!L65)</f>
        <v>6997</v>
      </c>
      <c r="M65" s="6">
        <v>457761.92240919993</v>
      </c>
    </row>
    <row r="66" spans="1:13" ht="12.75">
      <c r="A66" s="4">
        <f>'Bony Skarbowe(A)'!A66</f>
        <v>40086</v>
      </c>
      <c r="B66" s="5">
        <f>'Obligacje(A)'!B66+'Bony Skarbowe(A)'!B66</f>
        <v>135372.1167012</v>
      </c>
      <c r="C66" s="5">
        <f>'Obligacje(A)'!C66+'Bony Skarbowe(A)'!C66</f>
        <v>74551.25650972001</v>
      </c>
      <c r="D66" s="5">
        <f>'Obligacje(A)'!D66+'Bony Skarbowe(A)'!D66</f>
        <v>68968.23605296</v>
      </c>
      <c r="E66" s="5">
        <f>'Obligacje(A)'!E66+'Bony Skarbowe(A)'!E66</f>
        <v>113014.94107944</v>
      </c>
      <c r="F66" s="5">
        <f>'Obligacje(A)'!F66+'Bony Skarbowe(A)'!F66</f>
        <v>28918.873314520002</v>
      </c>
      <c r="G66" s="5">
        <f>'Obligacje(A)'!G66+'Bony Skarbowe(A)'!G66</f>
        <v>12790.103168294876</v>
      </c>
      <c r="H66" s="5">
        <f>'Obligacje(A)'!H66+'Bony Skarbowe(A)'!H66</f>
        <v>4844.348379371421</v>
      </c>
      <c r="I66" s="5"/>
      <c r="J66" s="5"/>
      <c r="K66" s="5">
        <f>'Obligacje(A)'!K66+'Bony Skarbowe(A)'!K66</f>
        <v>23504.077862093705</v>
      </c>
      <c r="L66" s="5">
        <f>IF('Obligacje(A)'!L66="-",'Bony Skarbowe(A)'!L66,'Obligacje(A)'!L66+'Bony Skarbowe(A)'!L66)</f>
        <v>6996</v>
      </c>
      <c r="M66" s="6">
        <v>461963.95306759997</v>
      </c>
    </row>
    <row r="67" spans="1:13" ht="12.75">
      <c r="A67" s="4">
        <f>'Bony Skarbowe(A)'!A67</f>
        <v>40117</v>
      </c>
      <c r="B67" s="5">
        <f>'Obligacje(A)'!B67+'Bony Skarbowe(A)'!B67</f>
        <v>136648.24891472442</v>
      </c>
      <c r="C67" s="5">
        <f>'Obligacje(A)'!C67+'Bony Skarbowe(A)'!C67</f>
        <v>78448.17149463</v>
      </c>
      <c r="D67" s="5">
        <f>'Obligacje(A)'!D67+'Bony Skarbowe(A)'!D67</f>
        <v>69556.0136301112</v>
      </c>
      <c r="E67" s="5">
        <f>'Obligacje(A)'!E67+'Bony Skarbowe(A)'!E67</f>
        <v>110902.29483668889</v>
      </c>
      <c r="F67" s="5">
        <f>'Obligacje(A)'!F67+'Bony Skarbowe(A)'!F67</f>
        <v>28674.706016060503</v>
      </c>
      <c r="G67" s="5">
        <f>'Obligacje(A)'!G67+'Bony Skarbowe(A)'!G67</f>
        <v>12690.67269572345</v>
      </c>
      <c r="H67" s="5">
        <f>'Obligacje(A)'!H67+'Bony Skarbowe(A)'!H67</f>
        <v>4907.3228444933475</v>
      </c>
      <c r="I67" s="5"/>
      <c r="J67" s="5"/>
      <c r="K67" s="5">
        <f>'Obligacje(A)'!K67+'Bony Skarbowe(A)'!K67</f>
        <v>21391.254393968193</v>
      </c>
      <c r="L67" s="5">
        <f>IF('Obligacje(A)'!L67="-",'Bony Skarbowe(A)'!L67,'Obligacje(A)'!L67+'Bony Skarbowe(A)'!L67)</f>
        <v>4434</v>
      </c>
      <c r="M67" s="6">
        <v>463218.68482639996</v>
      </c>
    </row>
    <row r="68" spans="1:13" ht="12.75">
      <c r="A68" s="4">
        <f>'Bony Skarbowe(A)'!A68</f>
        <v>40147</v>
      </c>
      <c r="B68" s="5">
        <f>'Obligacje(A)'!B68+'Bony Skarbowe(A)'!B68</f>
        <v>144035.4730984</v>
      </c>
      <c r="C68" s="5">
        <f>'Obligacje(A)'!C68+'Bony Skarbowe(A)'!C68</f>
        <v>79910.30344653</v>
      </c>
      <c r="D68" s="5">
        <f>'Obligacje(A)'!D68+'Bony Skarbowe(A)'!D68</f>
        <v>56841.736139040004</v>
      </c>
      <c r="E68" s="5">
        <f>'Obligacje(A)'!E68+'Bony Skarbowe(A)'!E68</f>
        <v>112264.68418046001</v>
      </c>
      <c r="F68" s="5">
        <f>'Obligacje(A)'!F68+'Bony Skarbowe(A)'!F68</f>
        <v>29525.00434118</v>
      </c>
      <c r="G68" s="5">
        <f>'Obligacje(A)'!G68+'Bony Skarbowe(A)'!G68</f>
        <v>12688.814142833831</v>
      </c>
      <c r="H68" s="5">
        <f>'Obligacje(A)'!H68+'Bony Skarbowe(A)'!H68</f>
        <v>4927.174484853574</v>
      </c>
      <c r="I68" s="5"/>
      <c r="J68" s="5"/>
      <c r="K68" s="5">
        <f>'Obligacje(A)'!K68+'Bony Skarbowe(A)'!K68</f>
        <v>21820.750219102592</v>
      </c>
      <c r="L68" s="5">
        <f>IF('Obligacje(A)'!L68="-",'Bony Skarbowe(A)'!L68,'Obligacje(A)'!L68+'Bony Skarbowe(A)'!L68)</f>
        <v>4756.843</v>
      </c>
      <c r="M68" s="6">
        <v>462013.94005240005</v>
      </c>
    </row>
    <row r="69" spans="1:13" ht="12.75">
      <c r="A69" s="4">
        <f>'Bony Skarbowe(A)'!A69</f>
        <v>40178</v>
      </c>
      <c r="B69" s="5">
        <f>'Obligacje(A)'!B69+'Bony Skarbowe(A)'!B69</f>
        <v>144819.8748347</v>
      </c>
      <c r="C69" s="5">
        <f>'Obligacje(A)'!C69+'Bony Skarbowe(A)'!C69</f>
        <v>81813.2809682</v>
      </c>
      <c r="D69" s="5">
        <f>'Obligacje(A)'!D69+'Bony Skarbowe(A)'!D69</f>
        <v>56304.64597119999</v>
      </c>
      <c r="E69" s="5">
        <f>'Obligacje(A)'!E69+'Bony Skarbowe(A)'!E69</f>
        <v>111592.6552638</v>
      </c>
      <c r="F69" s="5">
        <f>'Obligacje(A)'!F69+'Bony Skarbowe(A)'!F69</f>
        <v>29470.2008394</v>
      </c>
      <c r="G69" s="5">
        <f>'Obligacje(A)'!G69+'Bony Skarbowe(A)'!G69</f>
        <v>12577.517922699008</v>
      </c>
      <c r="H69" s="5">
        <f>'Obligacje(A)'!H69+'Bony Skarbowe(A)'!H69</f>
        <v>5175.163218589568</v>
      </c>
      <c r="I69" s="5"/>
      <c r="J69" s="5"/>
      <c r="K69" s="5">
        <f>'Obligacje(A)'!K69+'Bony Skarbowe(A)'!K69</f>
        <v>20519.836058411423</v>
      </c>
      <c r="L69" s="5">
        <f>IF('Obligacje(A)'!L69="-",'Bony Skarbowe(A)'!L69,'Obligacje(A)'!L69+'Bony Skarbowe(A)'!L69)</f>
        <v>988</v>
      </c>
      <c r="M69" s="6">
        <v>462273.1750769999</v>
      </c>
    </row>
    <row r="70" spans="1:13" ht="12.75">
      <c r="A70" s="4">
        <f>'Bony Skarbowe(A)'!A70</f>
        <v>40209</v>
      </c>
      <c r="B70" s="5">
        <f>'Obligacje(A)'!B70+'Bony Skarbowe(A)'!B70</f>
        <v>144916.74792293957</v>
      </c>
      <c r="C70" s="5">
        <f>'Obligacje(A)'!C70+'Bony Skarbowe(A)'!C70</f>
        <v>88914.3145436</v>
      </c>
      <c r="D70" s="5">
        <f>'Obligacje(A)'!D70+'Bony Skarbowe(A)'!D70</f>
        <v>56158.62615414973</v>
      </c>
      <c r="E70" s="5">
        <f>'Obligacje(A)'!E70+'Bony Skarbowe(A)'!E70</f>
        <v>113685.76300073443</v>
      </c>
      <c r="F70" s="5">
        <f>'Obligacje(A)'!F70+'Bony Skarbowe(A)'!F70</f>
        <v>28955.328104137974</v>
      </c>
      <c r="G70" s="5">
        <f>'Obligacje(A)'!G70+'Bony Skarbowe(A)'!G70</f>
        <v>12405.893112499456</v>
      </c>
      <c r="H70" s="5">
        <f>'Obligacje(A)'!H70+'Bony Skarbowe(A)'!H70</f>
        <v>5473.0851412544625</v>
      </c>
      <c r="I70" s="5"/>
      <c r="J70" s="5"/>
      <c r="K70" s="5">
        <f>'Obligacje(A)'!K70+'Bony Skarbowe(A)'!K70</f>
        <v>21079.751160884378</v>
      </c>
      <c r="L70" s="5">
        <f>IF('Obligacje(A)'!L70="-",'Bony Skarbowe(A)'!L70,'Obligacje(A)'!L70+'Bony Skarbowe(A)'!L70)</f>
        <v>3093</v>
      </c>
      <c r="M70" s="6">
        <v>471589.5091402</v>
      </c>
    </row>
    <row r="71" spans="1:13" ht="12.75">
      <c r="A71" s="4">
        <f>'Bony Skarbowe(A)'!A71</f>
        <v>40237</v>
      </c>
      <c r="B71" s="5">
        <f>'Obligacje(A)'!B71+'Bony Skarbowe(A)'!B71</f>
        <v>148947.061360523</v>
      </c>
      <c r="C71" s="5">
        <f>'Obligacje(A)'!C71+'Bony Skarbowe(A)'!C71</f>
        <v>95081.06275119999</v>
      </c>
      <c r="D71" s="5">
        <f>'Obligacje(A)'!D71+'Bony Skarbowe(A)'!D71</f>
        <v>56181.25071514131</v>
      </c>
      <c r="E71" s="5">
        <f>'Obligacje(A)'!E71+'Bony Skarbowe(A)'!E71</f>
        <v>112368.6033834222</v>
      </c>
      <c r="F71" s="5">
        <f>'Obligacje(A)'!F71+'Bony Skarbowe(A)'!F71</f>
        <v>29658.651317390017</v>
      </c>
      <c r="G71" s="5">
        <f>'Obligacje(A)'!G71+'Bony Skarbowe(A)'!G71</f>
        <v>12452.37704871915</v>
      </c>
      <c r="H71" s="5">
        <f>'Obligacje(A)'!H71+'Bony Skarbowe(A)'!H71</f>
        <v>4959.397987806957</v>
      </c>
      <c r="I71" s="5"/>
      <c r="J71" s="5"/>
      <c r="K71" s="5">
        <f>'Obligacje(A)'!K71+'Bony Skarbowe(A)'!K71</f>
        <v>19792.415390597384</v>
      </c>
      <c r="L71" s="5">
        <f>IF('Obligacje(A)'!L71="-",'Bony Skarbowe(A)'!L71,'Obligacje(A)'!L71+'Bony Skarbowe(A)'!L71)</f>
        <v>0</v>
      </c>
      <c r="M71" s="6">
        <v>479440.81995479995</v>
      </c>
    </row>
    <row r="72" spans="1:13" ht="12.75">
      <c r="A72" s="4">
        <f>'Bony Skarbowe(A)'!A72</f>
        <v>40268</v>
      </c>
      <c r="B72" s="5">
        <f>'Obligacje(A)'!B72+'Bony Skarbowe(A)'!B72</f>
        <v>145035.5250725</v>
      </c>
      <c r="C72" s="5">
        <f>'Obligacje(A)'!C72+'Bony Skarbowe(A)'!C72</f>
        <v>93487.92593</v>
      </c>
      <c r="D72" s="5">
        <f>'Obligacje(A)'!D72+'Bony Skarbowe(A)'!D72</f>
        <v>55626.565453</v>
      </c>
      <c r="E72" s="5">
        <f>'Obligacje(A)'!E72+'Bony Skarbowe(A)'!E72</f>
        <v>114412.54120949999</v>
      </c>
      <c r="F72" s="5">
        <f>'Obligacje(A)'!F72+'Bony Skarbowe(A)'!F72</f>
        <v>29329.32157175</v>
      </c>
      <c r="G72" s="5">
        <f>'Obligacje(A)'!G72+'Bony Skarbowe(A)'!G72</f>
        <v>12527.53560227699</v>
      </c>
      <c r="H72" s="5">
        <f>'Obligacje(A)'!H72+'Bony Skarbowe(A)'!H72</f>
        <v>4686.7725486866075</v>
      </c>
      <c r="I72" s="5"/>
      <c r="J72" s="5"/>
      <c r="K72" s="5">
        <f>'Obligacje(A)'!K72+'Bony Skarbowe(A)'!K72</f>
        <v>23277.3796072864</v>
      </c>
      <c r="L72" s="5">
        <f>IF('Obligacje(A)'!L72="-",'Bony Skarbowe(A)'!L72,'Obligacje(A)'!L72+'Bony Skarbowe(A)'!L72)</f>
        <v>2585</v>
      </c>
      <c r="M72" s="6">
        <v>478383.56699499994</v>
      </c>
    </row>
    <row r="73" spans="1:13" ht="12.75">
      <c r="A73" s="4">
        <f>'Bony Skarbowe(A)'!A73</f>
        <v>40298</v>
      </c>
      <c r="B73" s="5">
        <f>'Obligacje(A)'!B73+'Bony Skarbowe(A)'!B73</f>
        <v>135038.14191156338</v>
      </c>
      <c r="C73" s="5">
        <f>'Obligacje(A)'!C73+'Bony Skarbowe(A)'!C73</f>
        <v>98673.6273838</v>
      </c>
      <c r="D73" s="5">
        <f>'Obligacje(A)'!D73+'Bony Skarbowe(A)'!D73</f>
        <v>58355.28348362</v>
      </c>
      <c r="E73" s="5">
        <f>'Obligacje(A)'!E73+'Bony Skarbowe(A)'!E73</f>
        <v>116366.26925491999</v>
      </c>
      <c r="F73" s="5">
        <f>'Obligacje(A)'!F73+'Bony Skarbowe(A)'!F73</f>
        <v>31799.647686880002</v>
      </c>
      <c r="G73" s="5">
        <f>'Obligacje(A)'!G73+'Bony Skarbowe(A)'!G73</f>
        <v>12368.74792221094</v>
      </c>
      <c r="H73" s="5">
        <f>'Obligacje(A)'!H73+'Bony Skarbowe(A)'!H73</f>
        <v>4673.777731324977</v>
      </c>
      <c r="I73" s="5"/>
      <c r="J73" s="5"/>
      <c r="K73" s="5">
        <f>'Obligacje(A)'!K73+'Bony Skarbowe(A)'!K73</f>
        <v>27990.456305480715</v>
      </c>
      <c r="L73" s="5">
        <f>IF('Obligacje(A)'!L73="-",'Bony Skarbowe(A)'!L73,'Obligacje(A)'!L73+'Bony Skarbowe(A)'!L73)</f>
        <v>7128.45</v>
      </c>
      <c r="M73" s="6">
        <v>485265.9516798</v>
      </c>
    </row>
    <row r="74" spans="1:13" ht="12.75">
      <c r="A74" s="4">
        <f>'Bony Skarbowe(A)'!A74</f>
        <v>40329</v>
      </c>
      <c r="B74" s="5">
        <f>'Obligacje(A)'!B74+'Bony Skarbowe(A)'!B74</f>
        <v>141980.03305762</v>
      </c>
      <c r="C74" s="5">
        <f>'Obligacje(A)'!C74+'Bony Skarbowe(A)'!C74</f>
        <v>103000.42365</v>
      </c>
      <c r="D74" s="5">
        <f>'Obligacje(A)'!D74+'Bony Skarbowe(A)'!D74</f>
        <v>58794.00032258</v>
      </c>
      <c r="E74" s="5">
        <f>'Obligacje(A)'!E74+'Bony Skarbowe(A)'!E74</f>
        <v>111512.72716628</v>
      </c>
      <c r="F74" s="5">
        <f>'Obligacje(A)'!F74+'Bony Skarbowe(A)'!F74</f>
        <v>31046.454335720002</v>
      </c>
      <c r="G74" s="5">
        <f>'Obligacje(A)'!G74+'Bony Skarbowe(A)'!G74</f>
        <v>12257.565290592413</v>
      </c>
      <c r="H74" s="5">
        <f>'Obligacje(A)'!H74+'Bony Skarbowe(A)'!H74</f>
        <v>4691.079673734149</v>
      </c>
      <c r="I74" s="5"/>
      <c r="J74" s="5"/>
      <c r="K74" s="5">
        <f>'Obligacje(A)'!K74+'Bony Skarbowe(A)'!K74</f>
        <v>26009.196386673448</v>
      </c>
      <c r="L74" s="5">
        <f>IF('Obligacje(A)'!L74="-",'Bony Skarbowe(A)'!L74,'Obligacje(A)'!L74+'Bony Skarbowe(A)'!L74)</f>
        <v>3640</v>
      </c>
      <c r="M74" s="6">
        <v>489291.47988319997</v>
      </c>
    </row>
    <row r="75" spans="1:13" ht="12.75">
      <c r="A75" s="4">
        <f>'Bony Skarbowe(A)'!A75</f>
        <v>40359</v>
      </c>
      <c r="B75" s="5">
        <f>'Obligacje(A)'!B75+'Bony Skarbowe(A)'!B75</f>
        <v>146201.71685293</v>
      </c>
      <c r="C75" s="5">
        <f>'Obligacje(A)'!C75+'Bony Skarbowe(A)'!C75</f>
        <v>105564.73911885</v>
      </c>
      <c r="D75" s="5">
        <f>'Obligacje(A)'!D75+'Bony Skarbowe(A)'!D75</f>
        <v>59135.62162857</v>
      </c>
      <c r="E75" s="5">
        <f>'Obligacje(A)'!E75+'Bony Skarbowe(A)'!E75</f>
        <v>110787.07518962</v>
      </c>
      <c r="F75" s="5">
        <f>'Obligacje(A)'!F75+'Bony Skarbowe(A)'!F75</f>
        <v>30529.56788288</v>
      </c>
      <c r="G75" s="5">
        <f>'Obligacje(A)'!G75+'Bony Skarbowe(A)'!G75</f>
        <v>12040.183279956309</v>
      </c>
      <c r="H75" s="5">
        <f>'Obligacje(A)'!H75+'Bony Skarbowe(A)'!H75</f>
        <v>4447.278899431655</v>
      </c>
      <c r="I75" s="5"/>
      <c r="J75" s="5"/>
      <c r="K75" s="5">
        <f>'Obligacje(A)'!K75+'Bony Skarbowe(A)'!K75</f>
        <v>25192.05402056203</v>
      </c>
      <c r="L75" s="5">
        <f>IF('Obligacje(A)'!L75="-",'Bony Skarbowe(A)'!L75,'Obligacje(A)'!L75+'Bony Skarbowe(A)'!L75)</f>
        <v>3998.934</v>
      </c>
      <c r="M75" s="6">
        <v>493898.2368728</v>
      </c>
    </row>
    <row r="76" spans="1:13" ht="12.75">
      <c r="A76" s="4">
        <f>'Bony Skarbowe(A)'!A76</f>
        <v>40390</v>
      </c>
      <c r="B76" s="5">
        <f>'Obligacje(A)'!B76+'Bony Skarbowe(A)'!B76</f>
        <v>136395.08457577124</v>
      </c>
      <c r="C76" s="5">
        <f>'Obligacje(A)'!C76+'Bony Skarbowe(A)'!C76</f>
        <v>113524.00258829999</v>
      </c>
      <c r="D76" s="5">
        <f>'Obligacje(A)'!D76+'Bony Skarbowe(A)'!D76</f>
        <v>58546.99000013718</v>
      </c>
      <c r="E76" s="5">
        <f>'Obligacje(A)'!E76+'Bony Skarbowe(A)'!E76</f>
        <v>113384.29763539428</v>
      </c>
      <c r="F76" s="5">
        <f>'Obligacje(A)'!F76+'Bony Skarbowe(A)'!F76</f>
        <v>31855.216016032402</v>
      </c>
      <c r="G76" s="5">
        <f>'Obligacje(A)'!G76+'Bony Skarbowe(A)'!G76</f>
        <v>11553.154109489325</v>
      </c>
      <c r="H76" s="5">
        <f>'Obligacje(A)'!H76+'Bony Skarbowe(A)'!H76</f>
        <v>4236.087218510709</v>
      </c>
      <c r="I76" s="5"/>
      <c r="J76" s="5"/>
      <c r="K76" s="5">
        <f>'Obligacje(A)'!K76+'Bony Skarbowe(A)'!K76</f>
        <v>26359.585168564867</v>
      </c>
      <c r="L76" s="5">
        <f>IF('Obligacje(A)'!L76="-",'Bony Skarbowe(A)'!L76,'Obligacje(A)'!L76+'Bony Skarbowe(A)'!L76)</f>
        <v>4098.32</v>
      </c>
      <c r="M76" s="6">
        <v>495854.41731219995</v>
      </c>
    </row>
    <row r="77" spans="1:13" ht="12.75">
      <c r="A77" s="4">
        <f>'Bony Skarbowe(A)'!A77</f>
        <v>40421</v>
      </c>
      <c r="B77" s="5">
        <f>'Obligacje(A)'!B77+'Bony Skarbowe(A)'!B77</f>
        <v>129088.33415754097</v>
      </c>
      <c r="C77" s="5">
        <f>'Obligacje(A)'!C77+'Bony Skarbowe(A)'!C77</f>
        <v>124634.7385144</v>
      </c>
      <c r="D77" s="5">
        <f>'Obligacje(A)'!D77+'Bony Skarbowe(A)'!D77</f>
        <v>58901.825194519995</v>
      </c>
      <c r="E77" s="5">
        <f>'Obligacje(A)'!E77+'Bony Skarbowe(A)'!E77</f>
        <v>113818.39139072</v>
      </c>
      <c r="F77" s="5">
        <f>'Obligacje(A)'!F77+'Bony Skarbowe(A)'!F77</f>
        <v>32937.18846504</v>
      </c>
      <c r="G77" s="5">
        <f>'Obligacje(A)'!G77+'Bony Skarbowe(A)'!G77</f>
        <v>11212.21921999142</v>
      </c>
      <c r="H77" s="5">
        <f>'Obligacje(A)'!H77+'Bony Skarbowe(A)'!H77</f>
        <v>4379.207116853971</v>
      </c>
      <c r="I77" s="5"/>
      <c r="J77" s="5"/>
      <c r="K77" s="5">
        <f>'Obligacje(A)'!K77+'Bony Skarbowe(A)'!K77</f>
        <v>26320.468396733635</v>
      </c>
      <c r="L77" s="5">
        <f>IF('Obligacje(A)'!L77="-",'Bony Skarbowe(A)'!L77,'Obligacje(A)'!L77+'Bony Skarbowe(A)'!L77)</f>
        <v>4892</v>
      </c>
      <c r="M77" s="6">
        <v>501292.3724558</v>
      </c>
    </row>
    <row r="78" spans="1:13" ht="12.75">
      <c r="A78" s="4">
        <f>'Bony Skarbowe(A)'!A78</f>
        <v>40451</v>
      </c>
      <c r="B78" s="5">
        <f>'Obligacje(A)'!B78+'Bony Skarbowe(A)'!B78</f>
        <v>137819.09000225435</v>
      </c>
      <c r="C78" s="5">
        <f>'Obligacje(A)'!C78+'Bony Skarbowe(A)'!C78</f>
        <v>126548.46326865</v>
      </c>
      <c r="D78" s="5">
        <f>'Obligacje(A)'!D78+'Bony Skarbowe(A)'!D78</f>
        <v>57863.73985267</v>
      </c>
      <c r="E78" s="5">
        <f>'Obligacje(A)'!E78+'Bony Skarbowe(A)'!E78</f>
        <v>115270.81646162</v>
      </c>
      <c r="F78" s="5">
        <f>'Obligacje(A)'!F78+'Bony Skarbowe(A)'!F78</f>
        <v>30875.56685197</v>
      </c>
      <c r="G78" s="5">
        <f>'Obligacje(A)'!G78+'Bony Skarbowe(A)'!G78</f>
        <v>11056.559109049034</v>
      </c>
      <c r="H78" s="5">
        <f>'Obligacje(A)'!H78+'Bony Skarbowe(A)'!H78</f>
        <v>4379.235495806692</v>
      </c>
      <c r="I78" s="5"/>
      <c r="J78" s="5"/>
      <c r="K78" s="5">
        <f>'Obligacje(A)'!K78+'Bony Skarbowe(A)'!K78</f>
        <v>26036.200989779918</v>
      </c>
      <c r="L78" s="5">
        <f>IF('Obligacje(A)'!L78="-",'Bony Skarbowe(A)'!L78,'Obligacje(A)'!L78+'Bony Skarbowe(A)'!L78)</f>
        <v>8489</v>
      </c>
      <c r="M78" s="6">
        <v>509849.6720317999</v>
      </c>
    </row>
    <row r="79" spans="1:13" ht="12.75">
      <c r="A79" s="4">
        <f>'Bony Skarbowe(A)'!A79</f>
        <v>40482</v>
      </c>
      <c r="B79" s="5">
        <f>'Obligacje(A)'!B79+'Bony Skarbowe(A)'!B79</f>
        <v>139747.58290788785</v>
      </c>
      <c r="C79" s="5">
        <f>'Obligacje(A)'!C79+'Bony Skarbowe(A)'!C79</f>
        <v>126453.2968438</v>
      </c>
      <c r="D79" s="5">
        <f>'Obligacje(A)'!D79+'Bony Skarbowe(A)'!D79</f>
        <v>59525.09805183689</v>
      </c>
      <c r="E79" s="5">
        <f>'Obligacje(A)'!E79+'Bony Skarbowe(A)'!E79</f>
        <v>117076.8702761254</v>
      </c>
      <c r="F79" s="5">
        <f>'Obligacje(A)'!F79+'Bony Skarbowe(A)'!F79</f>
        <v>32082.374276169034</v>
      </c>
      <c r="G79" s="5">
        <f>'Obligacje(A)'!G79+'Bony Skarbowe(A)'!G79</f>
        <v>10633.870127791504</v>
      </c>
      <c r="H79" s="5">
        <f>'Obligacje(A)'!H79+'Bony Skarbowe(A)'!H79</f>
        <v>4424.0050835453985</v>
      </c>
      <c r="I79" s="5"/>
      <c r="J79" s="5"/>
      <c r="K79" s="5">
        <f>'Obligacje(A)'!K79+'Bony Skarbowe(A)'!K79</f>
        <v>25191.60899644396</v>
      </c>
      <c r="L79" s="5">
        <f>IF('Obligacje(A)'!L79="-",'Bony Skarbowe(A)'!L79,'Obligacje(A)'!L79+'Bony Skarbowe(A)'!L79)</f>
        <v>7134</v>
      </c>
      <c r="M79" s="6">
        <v>515134.70656360005</v>
      </c>
    </row>
    <row r="80" spans="1:13" ht="12.75">
      <c r="A80" s="4">
        <f>'Bony Skarbowe(A)'!A80</f>
        <v>40512</v>
      </c>
      <c r="B80" s="5">
        <f>'Obligacje(A)'!B80+'Bony Skarbowe(A)'!B80</f>
        <v>133598.53516079</v>
      </c>
      <c r="C80" s="5">
        <f>'Obligacje(A)'!C80+'Bony Skarbowe(A)'!C80</f>
        <v>127947.86032427</v>
      </c>
      <c r="D80" s="5">
        <f>'Obligacje(A)'!D80+'Bony Skarbowe(A)'!D80</f>
        <v>59985.71051667</v>
      </c>
      <c r="E80" s="5">
        <f>'Obligacje(A)'!E80+'Bony Skarbowe(A)'!E80</f>
        <v>114985.16122532</v>
      </c>
      <c r="F80" s="5">
        <f>'Obligacje(A)'!F80+'Bony Skarbowe(A)'!F80</f>
        <v>32135.79614064</v>
      </c>
      <c r="G80" s="5">
        <f>'Obligacje(A)'!G80+'Bony Skarbowe(A)'!G80</f>
        <v>10186.179413107579</v>
      </c>
      <c r="H80" s="5">
        <f>'Obligacje(A)'!H80+'Bony Skarbowe(A)'!H80</f>
        <v>4534.07553432745</v>
      </c>
      <c r="I80" s="5"/>
      <c r="J80" s="5"/>
      <c r="K80" s="5">
        <f>'Obligacje(A)'!K80+'Bony Skarbowe(A)'!K80</f>
        <v>23921.775329634973</v>
      </c>
      <c r="L80" s="5">
        <f>IF('Obligacje(A)'!L80="-",'Bony Skarbowe(A)'!L80,'Obligacje(A)'!L80+'Bony Skarbowe(A)'!L80)</f>
        <v>4862</v>
      </c>
      <c r="M80" s="6">
        <v>507295.09364476</v>
      </c>
    </row>
    <row r="81" spans="1:13" ht="12.75">
      <c r="A81" s="4">
        <f>'Bony Skarbowe(A)'!A81</f>
        <v>40543</v>
      </c>
      <c r="B81" s="5">
        <f>'Obligacje(A)'!B81+'Bony Skarbowe(A)'!B81</f>
        <v>126317.30824621001</v>
      </c>
      <c r="C81" s="5">
        <f>'Obligacje(A)'!C81+'Bony Skarbowe(A)'!C81</f>
        <v>128256.49224971</v>
      </c>
      <c r="D81" s="5">
        <f>'Obligacje(A)'!D81+'Bony Skarbowe(A)'!D81</f>
        <v>60629.17527968</v>
      </c>
      <c r="E81" s="5">
        <f>'Obligacje(A)'!E81+'Bony Skarbowe(A)'!E81</f>
        <v>118715.95588177</v>
      </c>
      <c r="F81" s="5">
        <f>'Obligacje(A)'!F81+'Bony Skarbowe(A)'!F81</f>
        <v>32706.9986054</v>
      </c>
      <c r="G81" s="5">
        <f>'Obligacje(A)'!G81+'Bony Skarbowe(A)'!G81</f>
        <v>10096.450910079047</v>
      </c>
      <c r="H81" s="5">
        <f>'Obligacje(A)'!H81+'Bony Skarbowe(A)'!H81</f>
        <v>4678.445755862793</v>
      </c>
      <c r="I81" s="5"/>
      <c r="J81" s="5"/>
      <c r="K81" s="5">
        <f>'Obligacje(A)'!K81+'Bony Skarbowe(A)'!K81</f>
        <v>25475.51997804816</v>
      </c>
      <c r="L81" s="5">
        <f>IF('Obligacje(A)'!L81="-",'Bony Skarbowe(A)'!L81,'Obligacje(A)'!L81+'Bony Skarbowe(A)'!L81)</f>
        <v>4101</v>
      </c>
      <c r="M81" s="6">
        <v>506876.34690676</v>
      </c>
    </row>
    <row r="82" spans="1:13" ht="12.75">
      <c r="A82" s="4">
        <f>'Bony Skarbowe(A)'!A82</f>
        <v>40574</v>
      </c>
      <c r="B82" s="5">
        <f>'Obligacje(A)'!B82+'Bony Skarbowe(A)'!B82</f>
        <v>125889.01298562001</v>
      </c>
      <c r="C82" s="5">
        <f>'Obligacje(A)'!C82+'Bony Skarbowe(A)'!C82</f>
        <v>132554.18558995</v>
      </c>
      <c r="D82" s="5">
        <f>'Obligacje(A)'!D82+'Bony Skarbowe(A)'!D82</f>
        <v>60836.26830211</v>
      </c>
      <c r="E82" s="5">
        <f>'Obligacje(A)'!E82+'Bony Skarbowe(A)'!E82</f>
        <v>121061.18145533</v>
      </c>
      <c r="F82" s="5">
        <f>'Obligacje(A)'!F82+'Bony Skarbowe(A)'!F82</f>
        <v>31329.530850510004</v>
      </c>
      <c r="G82" s="5">
        <f>'Obligacje(A)'!G82+'Bony Skarbowe(A)'!G82</f>
        <v>9937.3825825104</v>
      </c>
      <c r="H82" s="5">
        <f>'Obligacje(A)'!H82+'Bony Skarbowe(A)'!H82</f>
        <v>4582.836049355224</v>
      </c>
      <c r="I82" s="5"/>
      <c r="J82" s="5"/>
      <c r="K82" s="5">
        <f>'Obligacje(A)'!K82+'Bony Skarbowe(A)'!K82</f>
        <v>29024.885679684376</v>
      </c>
      <c r="L82" s="5">
        <f>IF('Obligacje(A)'!L82="-",'Bony Skarbowe(A)'!L82,'Obligacje(A)'!L82+'Bony Skarbowe(A)'!L82)</f>
        <v>7823.95</v>
      </c>
      <c r="M82" s="6">
        <v>515215.28349507006</v>
      </c>
    </row>
    <row r="83" spans="1:13" ht="12.75">
      <c r="A83" s="16">
        <f>'Bony Skarbowe(A)'!A83</f>
        <v>40602</v>
      </c>
      <c r="B83" s="5">
        <f>'Obligacje(A)'!B83+'Bony Skarbowe(A)'!B83</f>
        <v>132059.23754746</v>
      </c>
      <c r="C83" s="5">
        <f>'Obligacje(A)'!C83+'Bony Skarbowe(A)'!C83</f>
        <v>142411.99553289</v>
      </c>
      <c r="D83" s="5">
        <f>'Obligacje(A)'!D83+'Bony Skarbowe(A)'!D83</f>
        <v>61528.23152968001</v>
      </c>
      <c r="E83" s="5">
        <f>'Obligacje(A)'!E83+'Bony Skarbowe(A)'!E83</f>
        <v>119587.39378302002</v>
      </c>
      <c r="F83" s="5">
        <f>'Obligacje(A)'!F83+'Bony Skarbowe(A)'!F83</f>
        <v>30658.278288150002</v>
      </c>
      <c r="G83" s="5">
        <f>'Obligacje(A)'!G83+'Bony Skarbowe(A)'!G83</f>
        <v>9842.292769980417</v>
      </c>
      <c r="H83" s="5">
        <f>'Obligacje(A)'!H83+'Bony Skarbowe(A)'!H83</f>
        <v>4591.1837275547</v>
      </c>
      <c r="I83" s="5"/>
      <c r="J83" s="5"/>
      <c r="K83" s="5">
        <f>'Obligacje(A)'!K83+'Bony Skarbowe(A)'!K83</f>
        <v>25958.00011308489</v>
      </c>
      <c r="L83" s="5">
        <f>IF('Obligacje(A)'!L83="-",'Bony Skarbowe(A)'!L83,'Obligacje(A)'!L83+'Bony Skarbowe(A)'!L83)</f>
        <v>4161</v>
      </c>
      <c r="M83" s="6">
        <v>526636.61329182</v>
      </c>
    </row>
    <row r="84" spans="1:13" ht="12.75">
      <c r="A84" s="4">
        <f>'Bony Skarbowe(A)'!A84</f>
        <v>40633</v>
      </c>
      <c r="B84" s="5">
        <f>'Obligacje(A)'!B84+'Bony Skarbowe(A)'!B84</f>
        <v>140100.0968981</v>
      </c>
      <c r="C84" s="5">
        <f>'Obligacje(A)'!C84+'Bony Skarbowe(A)'!C84</f>
        <v>139703.61758029</v>
      </c>
      <c r="D84" s="5">
        <f>'Obligacje(A)'!D84+'Bony Skarbowe(A)'!D84</f>
        <v>61510.46804339</v>
      </c>
      <c r="E84" s="5">
        <f>'Obligacje(A)'!E84+'Bony Skarbowe(A)'!E84</f>
        <v>120776.94107297</v>
      </c>
      <c r="F84" s="5">
        <f>'Obligacje(A)'!F84+'Bony Skarbowe(A)'!F84</f>
        <v>30930.870457629997</v>
      </c>
      <c r="G84" s="5">
        <f>'Obligacje(A)'!G84+'Bony Skarbowe(A)'!G84</f>
        <v>9734.346094036004</v>
      </c>
      <c r="H84" s="5">
        <f>'Obligacje(A)'!H84+'Bony Skarbowe(A)'!H84</f>
        <v>4482.351469185062</v>
      </c>
      <c r="I84" s="5"/>
      <c r="J84" s="5"/>
      <c r="K84" s="5">
        <f>'Obligacje(A)'!K84+'Bony Skarbowe(A)'!K84</f>
        <v>25530.747211228932</v>
      </c>
      <c r="L84" s="5">
        <f>IF('Obligacje(A)'!L84="-",'Bony Skarbowe(A)'!L84,'Obligacje(A)'!L84+'Bony Skarbowe(A)'!L84)</f>
        <v>2998</v>
      </c>
      <c r="M84" s="6">
        <v>532769.43882683</v>
      </c>
    </row>
    <row r="85" spans="1:13" ht="12.75">
      <c r="A85" s="4">
        <f>'Bony Skarbowe(A)'!A85</f>
        <v>40663</v>
      </c>
      <c r="B85" s="5">
        <f>'Obligacje(A)'!B85+'Bony Skarbowe(A)'!B85</f>
        <v>133994.96190791624</v>
      </c>
      <c r="C85" s="5">
        <f>'Obligacje(A)'!C85+'Bony Skarbowe(A)'!C85</f>
        <v>146194.11088465998</v>
      </c>
      <c r="D85" s="5">
        <f>'Obligacje(A)'!D85+'Bony Skarbowe(A)'!D85</f>
        <v>62852.82086322041</v>
      </c>
      <c r="E85" s="5">
        <f>'Obligacje(A)'!E85+'Bony Skarbowe(A)'!E85</f>
        <v>124763.39463677618</v>
      </c>
      <c r="F85" s="5">
        <f>'Obligacje(A)'!F85+'Bony Skarbowe(A)'!F85</f>
        <v>32408.157278398754</v>
      </c>
      <c r="G85" s="5">
        <f>'Obligacje(A)'!G85+'Bony Skarbowe(A)'!G85</f>
        <v>9678.720386928866</v>
      </c>
      <c r="H85" s="5">
        <f>'Obligacje(A)'!H85+'Bony Skarbowe(A)'!H85</f>
        <v>4537.9708694580695</v>
      </c>
      <c r="I85" s="5"/>
      <c r="J85" s="5"/>
      <c r="K85" s="5">
        <f>'Obligacje(A)'!K85+'Bony Skarbowe(A)'!K85</f>
        <v>23637.473512311477</v>
      </c>
      <c r="L85" s="5">
        <f>IF('Obligacje(A)'!L85="-",'Bony Skarbowe(A)'!L85,'Obligacje(A)'!L85+'Bony Skarbowe(A)'!L85)</f>
        <v>0.002458</v>
      </c>
      <c r="M85" s="6">
        <v>538067.61033967</v>
      </c>
    </row>
    <row r="86" spans="1:13" ht="12.75">
      <c r="A86" s="4">
        <f>'Bony Skarbowe(A)'!A86</f>
        <v>40694</v>
      </c>
      <c r="B86" s="5">
        <f>'Obligacje(A)'!B86+'Bony Skarbowe(A)'!B86</f>
        <v>120834.88648966001</v>
      </c>
      <c r="C86" s="5">
        <f>'Obligacje(A)'!C86+'Bony Skarbowe(A)'!C86</f>
        <v>152043.61277633999</v>
      </c>
      <c r="D86" s="5">
        <f>'Obligacje(A)'!D86+'Bony Skarbowe(A)'!D86</f>
        <v>62416.02186974</v>
      </c>
      <c r="E86" s="5">
        <f>'Obligacje(A)'!E86+'Bony Skarbowe(A)'!E86</f>
        <v>124189.26786410001</v>
      </c>
      <c r="F86" s="5">
        <f>'Obligacje(A)'!F86+'Bony Skarbowe(A)'!F86</f>
        <v>31947.73649373</v>
      </c>
      <c r="G86" s="5">
        <f>'Obligacje(A)'!G86+'Bony Skarbowe(A)'!G86</f>
        <v>9489.313005562748</v>
      </c>
      <c r="H86" s="5">
        <f>'Obligacje(A)'!H86+'Bony Skarbowe(A)'!H86</f>
        <v>4210.704753130408</v>
      </c>
      <c r="I86" s="5"/>
      <c r="J86" s="5"/>
      <c r="K86" s="5">
        <f>'Obligacje(A)'!K86+'Bony Skarbowe(A)'!K86</f>
        <v>29495.28306575684</v>
      </c>
      <c r="L86" s="5">
        <f>IF('Obligacje(A)'!L86="-",'Bony Skarbowe(A)'!L86,'Obligacje(A)'!L86+'Bony Skarbowe(A)'!L86)</f>
        <v>5471</v>
      </c>
      <c r="M86" s="6">
        <v>534626.82631802</v>
      </c>
    </row>
    <row r="87" spans="1:13" ht="12.75">
      <c r="A87" s="4">
        <f>'Bony Skarbowe(A)'!A87</f>
        <v>40724</v>
      </c>
      <c r="B87" s="5">
        <f>'Obligacje(A)'!B87+'Bony Skarbowe(A)'!B87</f>
        <v>120201.44790102</v>
      </c>
      <c r="C87" s="5">
        <f>'Obligacje(A)'!C87+'Bony Skarbowe(A)'!C87</f>
        <v>155520.49043166</v>
      </c>
      <c r="D87" s="5">
        <f>'Obligacje(A)'!D87+'Bony Skarbowe(A)'!D87</f>
        <v>59895.0765764</v>
      </c>
      <c r="E87" s="5">
        <f>'Obligacje(A)'!E87+'Bony Skarbowe(A)'!E87</f>
        <v>125064.83007232001</v>
      </c>
      <c r="F87" s="5">
        <f>'Obligacje(A)'!F87+'Bony Skarbowe(A)'!F87</f>
        <v>30776.179379690002</v>
      </c>
      <c r="G87" s="5">
        <f>'Obligacje(A)'!G87+'Bony Skarbowe(A)'!G87</f>
        <v>9369.472294743418</v>
      </c>
      <c r="H87" s="5">
        <f>'Obligacje(A)'!H87+'Bony Skarbowe(A)'!H87</f>
        <v>4217.9226128280725</v>
      </c>
      <c r="I87" s="5"/>
      <c r="J87" s="5"/>
      <c r="K87" s="5">
        <f>'Obligacje(A)'!K87+'Bony Skarbowe(A)'!K87</f>
        <v>31648.542579298508</v>
      </c>
      <c r="L87" s="5">
        <f>IF('Obligacje(A)'!L87="-",'Bony Skarbowe(A)'!L87,'Obligacje(A)'!L87+'Bony Skarbowe(A)'!L87)</f>
        <v>6350.773</v>
      </c>
      <c r="M87" s="6">
        <v>536693.96184796</v>
      </c>
    </row>
    <row r="88" spans="1:13" ht="12.75">
      <c r="A88" s="4">
        <f>'Bony Skarbowe(A)'!A88</f>
        <v>40755</v>
      </c>
      <c r="B88" s="5">
        <f>'Obligacje(A)'!B88+'Bony Skarbowe(A)'!B88</f>
        <v>116394.18771203587</v>
      </c>
      <c r="C88" s="5">
        <f>'Obligacje(A)'!C88+'Bony Skarbowe(A)'!C88</f>
        <v>150972.12882484</v>
      </c>
      <c r="D88" s="5">
        <f>'Obligacje(A)'!D88+'Bony Skarbowe(A)'!D88</f>
        <v>60464.11822963079</v>
      </c>
      <c r="E88" s="5">
        <f>'Obligacje(A)'!E88+'Bony Skarbowe(A)'!E88</f>
        <v>123883.38339461485</v>
      </c>
      <c r="F88" s="5">
        <f>'Obligacje(A)'!F88+'Bony Skarbowe(A)'!F88</f>
        <v>31084.47918755048</v>
      </c>
      <c r="G88" s="5">
        <f>'Obligacje(A)'!G88+'Bony Skarbowe(A)'!G88</f>
        <v>9271.36119560013</v>
      </c>
      <c r="H88" s="5">
        <f>'Obligacje(A)'!H88+'Bony Skarbowe(A)'!H88</f>
        <v>3159.600143631198</v>
      </c>
      <c r="I88" s="5"/>
      <c r="J88" s="5"/>
      <c r="K88" s="5">
        <f>'Obligacje(A)'!K88+'Bony Skarbowe(A)'!K88</f>
        <v>30963.439159516678</v>
      </c>
      <c r="L88" s="5">
        <f>IF('Obligacje(A)'!L88="-",'Bony Skarbowe(A)'!L88,'Obligacje(A)'!L88+'Bony Skarbowe(A)'!L88)</f>
        <v>3505.16</v>
      </c>
      <c r="M88" s="6">
        <v>526192.6978474201</v>
      </c>
    </row>
    <row r="89" spans="1:13" ht="12.75">
      <c r="A89" s="4">
        <f>'Bony Skarbowe(A)'!A89</f>
        <v>40786</v>
      </c>
      <c r="B89" s="5">
        <f>'Obligacje(A)'!B89+'Bony Skarbowe(A)'!B89</f>
        <v>117106.46236296</v>
      </c>
      <c r="C89" s="5">
        <f>'Obligacje(A)'!C89+'Bony Skarbowe(A)'!C89</f>
        <v>157475.28106622</v>
      </c>
      <c r="D89" s="5">
        <f>'Obligacje(A)'!D89+'Bony Skarbowe(A)'!D89</f>
        <v>60005.635968660004</v>
      </c>
      <c r="E89" s="5">
        <f>'Obligacje(A)'!E89+'Bony Skarbowe(A)'!E89</f>
        <v>121499.37245414</v>
      </c>
      <c r="F89" s="5">
        <f>'Obligacje(A)'!F89+'Bony Skarbowe(A)'!F89</f>
        <v>30097.23336348</v>
      </c>
      <c r="G89" s="5">
        <f>'Obligacje(A)'!G89+'Bony Skarbowe(A)'!G89</f>
        <v>9042.47982311759</v>
      </c>
      <c r="H89" s="5">
        <f>'Obligacje(A)'!H89+'Bony Skarbowe(A)'!H89</f>
        <v>3014.5358212319447</v>
      </c>
      <c r="I89" s="5"/>
      <c r="J89" s="5"/>
      <c r="K89" s="5">
        <f>'Obligacje(A)'!K89+'Bony Skarbowe(A)'!K89</f>
        <v>28289.506052850462</v>
      </c>
      <c r="L89" s="5">
        <f>IF('Obligacje(A)'!L89="-",'Bony Skarbowe(A)'!L89,'Obligacje(A)'!L89+'Bony Skarbowe(A)'!L89)</f>
        <v>1743</v>
      </c>
      <c r="M89" s="6">
        <v>526530.5069126601</v>
      </c>
    </row>
    <row r="90" spans="1:13" ht="12.75">
      <c r="A90" s="4">
        <f>'Bony Skarbowe(A)'!A90</f>
        <v>40816</v>
      </c>
      <c r="B90" s="5">
        <f>'Obligacje(A)'!B90+'Bony Skarbowe(A)'!B90</f>
        <v>103535.52817683999</v>
      </c>
      <c r="C90" s="5">
        <f>'Obligacje(A)'!C90+'Bony Skarbowe(A)'!C90</f>
        <v>157679.202644</v>
      </c>
      <c r="D90" s="5">
        <f>'Obligacje(A)'!D90+'Bony Skarbowe(A)'!D90</f>
        <v>59324.79369047</v>
      </c>
      <c r="E90" s="5">
        <f>'Obligacje(A)'!E90+'Bony Skarbowe(A)'!E90</f>
        <v>123086.84654921</v>
      </c>
      <c r="F90" s="5">
        <f>'Obligacje(A)'!F90+'Bony Skarbowe(A)'!F90</f>
        <v>30634.836896140005</v>
      </c>
      <c r="G90" s="5">
        <f>'Obligacje(A)'!G90+'Bony Skarbowe(A)'!G90</f>
        <v>8993.853480930817</v>
      </c>
      <c r="H90" s="5">
        <f>'Obligacje(A)'!H90+'Bony Skarbowe(A)'!H90</f>
        <v>2986.529857440606</v>
      </c>
      <c r="I90" s="5"/>
      <c r="J90" s="5"/>
      <c r="K90" s="5">
        <f>'Obligacje(A)'!K90+'Bony Skarbowe(A)'!K90</f>
        <v>29563.467809078575</v>
      </c>
      <c r="L90" s="5">
        <f>IF('Obligacje(A)'!L90="-",'Bony Skarbowe(A)'!L90,'Obligacje(A)'!L90+'Bony Skarbowe(A)'!L90)</f>
        <v>5286</v>
      </c>
      <c r="M90" s="6">
        <v>515805.05910410994</v>
      </c>
    </row>
    <row r="91" spans="1:13" ht="12.75">
      <c r="A91" s="4">
        <f>'Bony Skarbowe(A)'!A91</f>
        <v>40847</v>
      </c>
      <c r="B91" s="5">
        <f>'Obligacje(A)'!B91+'Bony Skarbowe(A)'!B91</f>
        <v>100787.39033150999</v>
      </c>
      <c r="C91" s="5">
        <f>'Obligacje(A)'!C91+'Bony Skarbowe(A)'!C91</f>
        <v>158275.78739234002</v>
      </c>
      <c r="D91" s="5">
        <f>'Obligacje(A)'!D91+'Bony Skarbowe(A)'!D91</f>
        <v>58845.56480157</v>
      </c>
      <c r="E91" s="5">
        <f>'Obligacje(A)'!E91+'Bony Skarbowe(A)'!E91</f>
        <v>127027.93183853</v>
      </c>
      <c r="F91" s="5">
        <f>'Obligacje(A)'!F91+'Bony Skarbowe(A)'!F91</f>
        <v>31546.822477379996</v>
      </c>
      <c r="G91" s="5">
        <f>'Obligacje(A)'!G91+'Bony Skarbowe(A)'!G91</f>
        <v>8980.444388771772</v>
      </c>
      <c r="H91" s="5">
        <f>'Obligacje(A)'!H91+'Bony Skarbowe(A)'!H91</f>
        <v>2786.6029009524364</v>
      </c>
      <c r="I91" s="5"/>
      <c r="J91" s="5"/>
      <c r="K91" s="5">
        <f>'Obligacje(A)'!K91+'Bony Skarbowe(A)'!K91</f>
        <v>30695.74064738579</v>
      </c>
      <c r="L91" s="5">
        <f>IF('Obligacje(A)'!L91="-",'Bony Skarbowe(A)'!L91,'Obligacje(A)'!L91+'Bony Skarbowe(A)'!L91)</f>
        <v>6272</v>
      </c>
      <c r="M91" s="6">
        <v>518946.28477844</v>
      </c>
    </row>
    <row r="92" spans="1:13" ht="12.75">
      <c r="A92" s="4">
        <f>'Bony Skarbowe(A)'!A92</f>
        <v>40877</v>
      </c>
      <c r="B92" s="5">
        <f>'Obligacje(A)'!B92+'Bony Skarbowe(A)'!B92</f>
        <v>111430.33556382</v>
      </c>
      <c r="C92" s="5">
        <f>'Obligacje(A)'!C92+'Bony Skarbowe(A)'!C92</f>
        <v>153050.87937456</v>
      </c>
      <c r="D92" s="5">
        <f>'Obligacje(A)'!D92+'Bony Skarbowe(A)'!D92</f>
        <v>57734.16410755001</v>
      </c>
      <c r="E92" s="5">
        <f>'Obligacje(A)'!E92+'Bony Skarbowe(A)'!E92</f>
        <v>124271.97443203001</v>
      </c>
      <c r="F92" s="5">
        <f>'Obligacje(A)'!F92+'Bony Skarbowe(A)'!F92</f>
        <v>32305.68712992</v>
      </c>
      <c r="G92" s="5">
        <f>'Obligacje(A)'!G92+'Bony Skarbowe(A)'!G92</f>
        <v>8900.632488206795</v>
      </c>
      <c r="H92" s="5">
        <f>'Obligacje(A)'!H92+'Bony Skarbowe(A)'!H92</f>
        <v>3551.8631980127166</v>
      </c>
      <c r="I92" s="5"/>
      <c r="J92" s="5"/>
      <c r="K92" s="5">
        <f>'Obligacje(A)'!K92+'Bony Skarbowe(A)'!K92</f>
        <v>27848.89597953049</v>
      </c>
      <c r="L92" s="5">
        <f>IF('Obligacje(A)'!L92="-",'Bony Skarbowe(A)'!L92,'Obligacje(A)'!L92+'Bony Skarbowe(A)'!L92)</f>
        <v>3577</v>
      </c>
      <c r="M92" s="6">
        <v>519094.43227362994</v>
      </c>
    </row>
    <row r="93" spans="1:13" ht="12.75">
      <c r="A93" s="4">
        <f>'Bony Skarbowe(A)'!A93</f>
        <v>40908</v>
      </c>
      <c r="B93" s="5">
        <f>'Obligacje(A)'!B93+'Bony Skarbowe(A)'!B93</f>
        <v>110347.65613225747</v>
      </c>
      <c r="C93" s="5">
        <f>'Obligacje(A)'!C93+'Bony Skarbowe(A)'!C93</f>
        <v>154226.91635862002</v>
      </c>
      <c r="D93" s="5">
        <f>'Obligacje(A)'!D93+'Bony Skarbowe(A)'!D93</f>
        <v>56271.080393551754</v>
      </c>
      <c r="E93" s="5">
        <f>'Obligacje(A)'!E93+'Bony Skarbowe(A)'!E93</f>
        <v>123208.89737201761</v>
      </c>
      <c r="F93" s="5">
        <f>'Obligacje(A)'!F93+'Bony Skarbowe(A)'!F93</f>
        <v>32616.565227143074</v>
      </c>
      <c r="G93" s="5">
        <f>'Obligacje(A)'!G93+'Bony Skarbowe(A)'!G93</f>
        <v>8769.108670311134</v>
      </c>
      <c r="H93" s="5">
        <f>'Obligacje(A)'!H93+'Bony Skarbowe(A)'!H93</f>
        <v>3768.4910558684105</v>
      </c>
      <c r="I93" s="5"/>
      <c r="J93" s="5"/>
      <c r="K93" s="5">
        <f>'Obligacje(A)'!K93+'Bony Skarbowe(A)'!K93</f>
        <v>25076.512336040563</v>
      </c>
      <c r="L93" s="5">
        <f>IF('Obligacje(A)'!L93="-",'Bony Skarbowe(A)'!L93,'Obligacje(A)'!L93+'Bony Skarbowe(A)'!L93)</f>
        <v>0</v>
      </c>
      <c r="M93" s="6">
        <v>514285.22754580993</v>
      </c>
    </row>
    <row r="94" spans="1:13" ht="12.75">
      <c r="A94" s="4">
        <f>'Bony Skarbowe(A)'!A94</f>
        <v>40939</v>
      </c>
      <c r="B94" s="5">
        <f>'Obligacje(A)'!B94+'Bony Skarbowe(A)'!B94</f>
        <v>106047.81168873</v>
      </c>
      <c r="C94" s="5">
        <f>'Obligacje(A)'!C94+'Bony Skarbowe(A)'!C94</f>
        <v>160234.58952131</v>
      </c>
      <c r="D94" s="5">
        <f>'Obligacje(A)'!D94+'Bony Skarbowe(A)'!D94</f>
        <v>57051.67224547001</v>
      </c>
      <c r="E94" s="5">
        <f>'Obligacje(A)'!E94+'Bony Skarbowe(A)'!E94</f>
        <v>123312.85527143</v>
      </c>
      <c r="F94" s="5">
        <f>'Obligacje(A)'!F94+'Bony Skarbowe(A)'!F94</f>
        <v>30699.44605902</v>
      </c>
      <c r="G94" s="5">
        <f>'Obligacje(A)'!G94+'Bony Skarbowe(A)'!G94</f>
        <v>8570.850602602295</v>
      </c>
      <c r="H94" s="5">
        <f>'Obligacje(A)'!H94+'Bony Skarbowe(A)'!H94</f>
        <v>3110.5476602718895</v>
      </c>
      <c r="I94" s="5"/>
      <c r="J94" s="5"/>
      <c r="K94" s="5">
        <f>'Obligacje(A)'!K94+'Bony Skarbowe(A)'!K94</f>
        <v>27433.277082665812</v>
      </c>
      <c r="L94" s="5">
        <f>IF('Obligacje(A)'!L94="-",'Bony Skarbowe(A)'!L94,'Obligacje(A)'!L94+'Bony Skarbowe(A)'!L94)</f>
        <v>2763</v>
      </c>
      <c r="M94" s="6">
        <v>516461.05013149994</v>
      </c>
    </row>
    <row r="95" spans="1:13" ht="12.75">
      <c r="A95" s="4">
        <f>'Bony Skarbowe(A)'!A95</f>
        <v>40968</v>
      </c>
      <c r="B95" s="5">
        <f>'Obligacje(A)'!B95+'Bony Skarbowe(A)'!B95</f>
        <v>112871.8375412315</v>
      </c>
      <c r="C95" s="5">
        <f>'Obligacje(A)'!C95+'Bony Skarbowe(A)'!C95</f>
        <v>160529.74315773998</v>
      </c>
      <c r="D95" s="5">
        <f>'Obligacje(A)'!D95+'Bony Skarbowe(A)'!D95</f>
        <v>55738.38451343191</v>
      </c>
      <c r="E95" s="5">
        <f>'Obligacje(A)'!E95+'Bony Skarbowe(A)'!E95</f>
        <v>121435.27856988918</v>
      </c>
      <c r="F95" s="5">
        <f>'Obligacje(A)'!F95+'Bony Skarbowe(A)'!F95</f>
        <v>32248.337403016136</v>
      </c>
      <c r="G95" s="5">
        <f>'Obligacje(A)'!G95+'Bony Skarbowe(A)'!G95</f>
        <v>8602.866751887228</v>
      </c>
      <c r="H95" s="5">
        <f>'Obligacje(A)'!H95+'Bony Skarbowe(A)'!H95</f>
        <v>2537.152561021513</v>
      </c>
      <c r="I95" s="5"/>
      <c r="J95" s="5"/>
      <c r="K95" s="5">
        <f>'Obligacje(A)'!K95+'Bony Skarbowe(A)'!K95</f>
        <v>31886.90110212252</v>
      </c>
      <c r="L95" s="5">
        <f>IF('Obligacje(A)'!L95="-",'Bony Skarbowe(A)'!L95,'Obligacje(A)'!L95+'Bony Skarbowe(A)'!L95)</f>
        <v>7256</v>
      </c>
      <c r="M95" s="6">
        <v>525850.50160034</v>
      </c>
    </row>
    <row r="96" spans="1:13" ht="12.75">
      <c r="A96" s="4">
        <f>'Bony Skarbowe(A)'!A96</f>
        <v>40999</v>
      </c>
      <c r="B96" s="5">
        <f>'Obligacje(A)'!B96+'Bony Skarbowe(A)'!B96</f>
        <v>117004.04993057353</v>
      </c>
      <c r="C96" s="5">
        <f>'Obligacje(A)'!C96+'Bony Skarbowe(A)'!C96</f>
        <v>163559.52248453998</v>
      </c>
      <c r="D96" s="5">
        <f>'Obligacje(A)'!D96+'Bony Skarbowe(A)'!D96</f>
        <v>55365.296880452785</v>
      </c>
      <c r="E96" s="5">
        <f>'Obligacje(A)'!E96+'Bony Skarbowe(A)'!E96</f>
        <v>121807.45732131682</v>
      </c>
      <c r="F96" s="5">
        <f>'Obligacje(A)'!F96+'Bony Skarbowe(A)'!F96</f>
        <v>32639.579729218764</v>
      </c>
      <c r="G96" s="5">
        <f>'Obligacje(A)'!G96+'Bony Skarbowe(A)'!G96</f>
        <v>8633.703716322614</v>
      </c>
      <c r="H96" s="5">
        <f>'Obligacje(A)'!H96+'Bony Skarbowe(A)'!H96</f>
        <v>2760.10215439941</v>
      </c>
      <c r="I96" s="5"/>
      <c r="J96" s="5"/>
      <c r="K96" s="5">
        <f>'Obligacje(A)'!K96+'Bony Skarbowe(A)'!K96</f>
        <v>33732.604950856075</v>
      </c>
      <c r="L96" s="5">
        <f>IF('Obligacje(A)'!L96="-",'Bony Skarbowe(A)'!L96,'Obligacje(A)'!L96+'Bony Skarbowe(A)'!L96)</f>
        <v>7958.5</v>
      </c>
      <c r="M96" s="6">
        <v>535502.31716768</v>
      </c>
    </row>
    <row r="97" spans="1:13" ht="12.75">
      <c r="A97" s="4">
        <f>'Bony Skarbowe(A)'!A97</f>
        <v>41029</v>
      </c>
      <c r="B97" s="5">
        <f>'Obligacje(A)'!B97+'Bony Skarbowe(A)'!B97</f>
        <v>111198.51605428813</v>
      </c>
      <c r="C97" s="5">
        <f>'Obligacje(A)'!C97+'Bony Skarbowe(A)'!C97</f>
        <v>161173.22623464002</v>
      </c>
      <c r="D97" s="5">
        <f>'Obligacje(A)'!D97+'Bony Skarbowe(A)'!D97</f>
        <v>56675.223408520265</v>
      </c>
      <c r="E97" s="5">
        <f>'Obligacje(A)'!E97+'Bony Skarbowe(A)'!E97</f>
        <v>124628.4647814616</v>
      </c>
      <c r="F97" s="5">
        <f>'Obligacje(A)'!F97+'Bony Skarbowe(A)'!F97</f>
        <v>34580.30016690131</v>
      </c>
      <c r="G97" s="5">
        <f>'Obligacje(A)'!G97+'Bony Skarbowe(A)'!G97</f>
        <v>8603.986372013016</v>
      </c>
      <c r="H97" s="5">
        <f>'Obligacje(A)'!H97+'Bony Skarbowe(A)'!H97</f>
        <v>2317.727467967548</v>
      </c>
      <c r="I97" s="5"/>
      <c r="J97" s="5"/>
      <c r="K97" s="5">
        <f>'Obligacje(A)'!K97+'Bony Skarbowe(A)'!K97</f>
        <v>26151.82739687809</v>
      </c>
      <c r="L97" s="5">
        <f>IF('Obligacje(A)'!L97="-",'Bony Skarbowe(A)'!L97,'Obligacje(A)'!L97+'Bony Skarbowe(A)'!L97)</f>
        <v>0</v>
      </c>
      <c r="M97" s="6">
        <v>525329.2718826699</v>
      </c>
    </row>
    <row r="98" spans="1:13" ht="12.75">
      <c r="A98" s="4">
        <f>'Bony Skarbowe(A)'!A98</f>
        <v>41060</v>
      </c>
      <c r="B98" s="5">
        <f>'Obligacje(A)'!B98+'Bony Skarbowe(A)'!B98</f>
        <v>108699.38152924</v>
      </c>
      <c r="C98" s="5">
        <f>'Obligacje(A)'!C98+'Bony Skarbowe(A)'!C98</f>
        <v>167701.43652572</v>
      </c>
      <c r="D98" s="5">
        <f>'Obligacje(A)'!D98+'Bony Skarbowe(A)'!D98</f>
        <v>57561.411040599996</v>
      </c>
      <c r="E98" s="5">
        <f>'Obligacje(A)'!E98+'Bony Skarbowe(A)'!E98</f>
        <v>124506.0568685</v>
      </c>
      <c r="F98" s="5">
        <f>'Obligacje(A)'!F98+'Bony Skarbowe(A)'!F98</f>
        <v>34589.09518816</v>
      </c>
      <c r="G98" s="5">
        <f>'Obligacje(A)'!G98+'Bony Skarbowe(A)'!G98</f>
        <v>8663.396292076877</v>
      </c>
      <c r="H98" s="5">
        <f>'Obligacje(A)'!H98+'Bony Skarbowe(A)'!H98</f>
        <v>2277.725211099184</v>
      </c>
      <c r="I98" s="5"/>
      <c r="J98" s="5"/>
      <c r="K98" s="5">
        <f>'Obligacje(A)'!K98+'Bony Skarbowe(A)'!K98</f>
        <v>29348.17325451394</v>
      </c>
      <c r="L98" s="5">
        <f>IF('Obligacje(A)'!L98="-",'Bony Skarbowe(A)'!L98,'Obligacje(A)'!L98+'Bony Skarbowe(A)'!L98)</f>
        <v>2868</v>
      </c>
      <c r="M98" s="6">
        <v>533346.67590991</v>
      </c>
    </row>
    <row r="99" spans="1:13" ht="12.75">
      <c r="A99" s="4">
        <f>'Bony Skarbowe(A)'!A99</f>
        <v>41090</v>
      </c>
      <c r="B99" s="5">
        <f>'Obligacje(A)'!B99+'Bony Skarbowe(A)'!B99</f>
        <v>109041.7966991329</v>
      </c>
      <c r="C99" s="5">
        <f>'Obligacje(A)'!C99+'Bony Skarbowe(A)'!C99</f>
        <v>174329.5321338</v>
      </c>
      <c r="D99" s="5">
        <f>'Obligacje(A)'!D99+'Bony Skarbowe(A)'!D99</f>
        <v>58278.768756137004</v>
      </c>
      <c r="E99" s="5">
        <f>'Obligacje(A)'!E99+'Bony Skarbowe(A)'!E99</f>
        <v>120578.02227487261</v>
      </c>
      <c r="F99" s="5">
        <f>'Obligacje(A)'!F99+'Bony Skarbowe(A)'!F99</f>
        <v>34888.14653983229</v>
      </c>
      <c r="G99" s="5">
        <f>'Obligacje(A)'!G99+'Bony Skarbowe(A)'!G99</f>
        <v>8805.291799895627</v>
      </c>
      <c r="H99" s="5">
        <f>'Obligacje(A)'!H99+'Bony Skarbowe(A)'!H99</f>
        <v>1904.7383412235567</v>
      </c>
      <c r="I99" s="5"/>
      <c r="J99" s="5"/>
      <c r="K99" s="5">
        <f>'Obligacje(A)'!K99+'Bony Skarbowe(A)'!K99</f>
        <v>30736.663283195987</v>
      </c>
      <c r="L99" s="5">
        <f>IF('Obligacje(A)'!L99="-",'Bony Skarbowe(A)'!L99,'Obligacje(A)'!L99+'Bony Skarbowe(A)'!L99)</f>
        <v>3807</v>
      </c>
      <c r="M99" s="6">
        <v>538562.9598280899</v>
      </c>
    </row>
    <row r="100" spans="1:13" ht="12.75">
      <c r="A100" s="4">
        <f>'Bony Skarbowe(A)'!A100</f>
        <v>41121</v>
      </c>
      <c r="B100" s="5">
        <f>'Obligacje(A)'!B100+'Bony Skarbowe(A)'!B100</f>
        <v>101239.58653038001</v>
      </c>
      <c r="C100" s="5">
        <f>'Obligacje(A)'!C100+'Bony Skarbowe(A)'!C100</f>
        <v>178196.69016894</v>
      </c>
      <c r="D100" s="5">
        <f>'Obligacje(A)'!D100+'Bony Skarbowe(A)'!D100</f>
        <v>57244.09799221</v>
      </c>
      <c r="E100" s="5">
        <f>'Obligacje(A)'!E100+'Bony Skarbowe(A)'!E100</f>
        <v>121580.32925775001</v>
      </c>
      <c r="F100" s="5">
        <f>'Obligacje(A)'!F100+'Bony Skarbowe(A)'!F100</f>
        <v>34398.33494163</v>
      </c>
      <c r="G100" s="5">
        <f>'Obligacje(A)'!G100+'Bony Skarbowe(A)'!G100</f>
        <v>8708.249459406908</v>
      </c>
      <c r="H100" s="5">
        <f>'Obligacje(A)'!H100+'Bony Skarbowe(A)'!H100</f>
        <v>1814.6929419358078</v>
      </c>
      <c r="I100" s="5"/>
      <c r="J100" s="5"/>
      <c r="K100" s="5">
        <f>'Obligacje(A)'!K100+'Bony Skarbowe(A)'!K100</f>
        <v>26665.539962077284</v>
      </c>
      <c r="L100" s="5">
        <f>IF('Obligacje(A)'!L100="-",'Bony Skarbowe(A)'!L100,'Obligacje(A)'!L100+'Bony Skarbowe(A)'!L100)</f>
        <v>0</v>
      </c>
      <c r="M100" s="6">
        <v>529847.5212543301</v>
      </c>
    </row>
    <row r="101" spans="1:13" ht="12.75">
      <c r="A101" s="4">
        <f>'Bony Skarbowe(A)'!A101</f>
        <v>41152</v>
      </c>
      <c r="B101" s="5">
        <f>'Obligacje(A)'!B101+'Bony Skarbowe(A)'!B101</f>
        <v>99497.45813558</v>
      </c>
      <c r="C101" s="5">
        <f>'Obligacje(A)'!C101+'Bony Skarbowe(A)'!C101</f>
        <v>180900.58649476</v>
      </c>
      <c r="D101" s="5">
        <f>'Obligacje(A)'!D101+'Bony Skarbowe(A)'!D101</f>
        <v>57760.27651221</v>
      </c>
      <c r="E101" s="5">
        <f>'Obligacje(A)'!E101+'Bony Skarbowe(A)'!E101</f>
        <v>120315.12577472</v>
      </c>
      <c r="F101" s="5">
        <f>'Obligacje(A)'!F101+'Bony Skarbowe(A)'!F101</f>
        <v>35490.68357841</v>
      </c>
      <c r="G101" s="5">
        <f>'Obligacje(A)'!G101+'Bony Skarbowe(A)'!G101</f>
        <v>8693.752382444922</v>
      </c>
      <c r="H101" s="5">
        <f>'Obligacje(A)'!H101+'Bony Skarbowe(A)'!H101</f>
        <v>1863.0471</v>
      </c>
      <c r="I101" s="5"/>
      <c r="J101" s="5"/>
      <c r="K101" s="5">
        <f>'Obligacje(A)'!K101+'Bony Skarbowe(A)'!K101</f>
        <v>27754.54771323508</v>
      </c>
      <c r="L101" s="5">
        <f>IF('Obligacje(A)'!L101="-",'Bony Skarbowe(A)'!L101,'Obligacje(A)'!L101+'Bony Skarbowe(A)'!L101)</f>
        <v>2080</v>
      </c>
      <c r="M101" s="6">
        <v>532275.47769136</v>
      </c>
    </row>
    <row r="102" spans="1:13" ht="12.75">
      <c r="A102" s="4">
        <f>'Bony Skarbowe(A)'!A102</f>
        <v>41182</v>
      </c>
      <c r="B102" s="5">
        <f>'Obligacje(A)'!B102+'Bony Skarbowe(A)'!B102</f>
        <v>107235.32426170979</v>
      </c>
      <c r="C102" s="5">
        <f>'Obligacje(A)'!C102+'Bony Skarbowe(A)'!C102</f>
        <v>184920.05726769</v>
      </c>
      <c r="D102" s="5">
        <f>'Obligacje(A)'!D102+'Bony Skarbowe(A)'!D102</f>
        <v>55901.763555799866</v>
      </c>
      <c r="E102" s="5">
        <f>'Obligacje(A)'!E102+'Bony Skarbowe(A)'!E102</f>
        <v>117198.60065876583</v>
      </c>
      <c r="F102" s="5">
        <f>'Obligacje(A)'!F102+'Bony Skarbowe(A)'!F102</f>
        <v>33654.199586435214</v>
      </c>
      <c r="G102" s="5">
        <f>'Obligacje(A)'!G102+'Bony Skarbowe(A)'!G102</f>
        <v>8701.744676816483</v>
      </c>
      <c r="H102" s="5">
        <f>'Obligacje(A)'!H102+'Bony Skarbowe(A)'!H102</f>
        <v>1862.8571241128152</v>
      </c>
      <c r="I102" s="5"/>
      <c r="J102" s="5"/>
      <c r="K102" s="5">
        <f>'Obligacje(A)'!K102+'Bony Skarbowe(A)'!K102</f>
        <v>26177.627500000002</v>
      </c>
      <c r="L102" s="5">
        <f>IF('Obligacje(A)'!L102="-",'Bony Skarbowe(A)'!L102,'Obligacje(A)'!L102+'Bony Skarbowe(A)'!L102)</f>
        <v>0</v>
      </c>
      <c r="M102" s="6">
        <v>535652.17463133</v>
      </c>
    </row>
    <row r="103" spans="1:13" ht="12.75">
      <c r="A103" s="4">
        <f>'Bony Skarbowe(A)'!A103</f>
        <v>41213</v>
      </c>
      <c r="B103" s="5">
        <f>'Obligacje(A)'!B103+'Bony Skarbowe(A)'!B103</f>
        <v>93023.83684835001</v>
      </c>
      <c r="C103" s="5">
        <f>'Obligacje(A)'!C103+'Bony Skarbowe(A)'!C103</f>
        <v>187104.39896062</v>
      </c>
      <c r="D103" s="5">
        <f>'Obligacje(A)'!D103+'Bony Skarbowe(A)'!D103</f>
        <v>54710.37917796</v>
      </c>
      <c r="E103" s="5">
        <f>'Obligacje(A)'!E103+'Bony Skarbowe(A)'!E103</f>
        <v>121088.64439288</v>
      </c>
      <c r="F103" s="5">
        <f>'Obligacje(A)'!F103+'Bony Skarbowe(A)'!F103</f>
        <v>37301.83318755001</v>
      </c>
      <c r="G103" s="5">
        <f>'Obligacje(A)'!G103+'Bony Skarbowe(A)'!G103</f>
        <v>8613.275465629034</v>
      </c>
      <c r="H103" s="5">
        <f>'Obligacje(A)'!H103+'Bony Skarbowe(A)'!H103</f>
        <v>1885.0484334</v>
      </c>
      <c r="I103" s="5"/>
      <c r="J103" s="5"/>
      <c r="K103" s="5">
        <f>'Obligacje(A)'!K103+'Bony Skarbowe(A)'!K103</f>
        <v>29152.88978180097</v>
      </c>
      <c r="L103" s="5">
        <f>IF('Obligacje(A)'!L103="-",'Bony Skarbowe(A)'!L103,'Obligacje(A)'!L103+'Bony Skarbowe(A)'!L103)</f>
        <v>3666</v>
      </c>
      <c r="M103" s="6">
        <v>532880.3062481899</v>
      </c>
    </row>
    <row r="104" spans="1:13" ht="12.75">
      <c r="A104" s="4">
        <f>'Bony Skarbowe(A)'!A104</f>
        <v>41243</v>
      </c>
      <c r="B104" s="5">
        <f>'Obligacje(A)'!B104+'Bony Skarbowe(A)'!B104</f>
        <v>95851.59525022535</v>
      </c>
      <c r="C104" s="5">
        <f>'Obligacje(A)'!C104+'Bony Skarbowe(A)'!C104</f>
        <v>188455.45209872</v>
      </c>
      <c r="D104" s="5">
        <f>'Obligacje(A)'!D104+'Bony Skarbowe(A)'!D104</f>
        <v>55066.754947623274</v>
      </c>
      <c r="E104" s="5">
        <f>'Obligacje(A)'!E104+'Bony Skarbowe(A)'!E104</f>
        <v>119876.55418765034</v>
      </c>
      <c r="F104" s="5">
        <f>'Obligacje(A)'!F104+'Bony Skarbowe(A)'!F104</f>
        <v>39694.89381940471</v>
      </c>
      <c r="G104" s="5">
        <f>'Obligacje(A)'!G104+'Bony Skarbowe(A)'!G104</f>
        <v>8574.480528575275</v>
      </c>
      <c r="H104" s="5">
        <f>'Obligacje(A)'!H104+'Bony Skarbowe(A)'!H104</f>
        <v>1882.505455474866</v>
      </c>
      <c r="I104" s="5"/>
      <c r="J104" s="5"/>
      <c r="K104" s="5">
        <f>'Obligacje(A)'!K104+'Bony Skarbowe(A)'!K104</f>
        <v>26534.162964146184</v>
      </c>
      <c r="L104" s="5">
        <f>IF('Obligacje(A)'!L104="-",'Bony Skarbowe(A)'!L104,'Obligacje(A)'!L104+'Bony Skarbowe(A)'!L104)</f>
        <v>0</v>
      </c>
      <c r="M104" s="6">
        <v>535936.39925182</v>
      </c>
    </row>
    <row r="105" spans="1:13" ht="12.75">
      <c r="A105" s="4">
        <f>'Bony Skarbowe(A)'!A105</f>
        <v>41274</v>
      </c>
      <c r="B105" s="5">
        <f>'Obligacje(A)'!B105+'Bony Skarbowe(A)'!B105</f>
        <v>91526.32063064999</v>
      </c>
      <c r="C105" s="5">
        <f>'Obligacje(A)'!C105+'Bony Skarbowe(A)'!C105</f>
        <v>190478.72171917</v>
      </c>
      <c r="D105" s="5">
        <f>'Obligacje(A)'!D105+'Bony Skarbowe(A)'!D105</f>
        <v>53313.36796584</v>
      </c>
      <c r="E105" s="5">
        <f>'Obligacje(A)'!E105+'Bony Skarbowe(A)'!E105</f>
        <v>117739.11987185</v>
      </c>
      <c r="F105" s="5">
        <f>'Obligacje(A)'!F105+'Bony Skarbowe(A)'!F105</f>
        <v>42287.8612029</v>
      </c>
      <c r="G105" s="5">
        <f>'Obligacje(A)'!G105+'Bony Skarbowe(A)'!G105</f>
        <v>8510.099714653177</v>
      </c>
      <c r="H105" s="5">
        <f>'Obligacje(A)'!H105+'Bony Skarbowe(A)'!H105</f>
        <v>1675.0755341195888</v>
      </c>
      <c r="I105" s="5"/>
      <c r="J105" s="5"/>
      <c r="K105" s="5">
        <f>'Obligacje(A)'!K105+'Bony Skarbowe(A)'!K105</f>
        <v>27946.919757587235</v>
      </c>
      <c r="L105" s="5">
        <f>IF('Obligacje(A)'!L105="-",'Bony Skarbowe(A)'!L105,'Obligacje(A)'!L105+'Bony Skarbowe(A)'!L105)</f>
        <v>0</v>
      </c>
      <c r="M105" s="6">
        <v>533477.4863967699</v>
      </c>
    </row>
    <row r="106" spans="1:13" ht="12.75">
      <c r="A106" s="4">
        <f>'Bony Skarbowe(A)'!A106</f>
        <v>41305</v>
      </c>
      <c r="B106" s="5">
        <f>'Obligacje(A)'!B106+'Bony Skarbowe(A)'!B106</f>
        <v>96975.27346498998</v>
      </c>
      <c r="C106" s="5">
        <f>'Obligacje(A)'!C106+'Bony Skarbowe(A)'!C106</f>
        <v>195611.31819919</v>
      </c>
      <c r="D106" s="5">
        <f>'Obligacje(A)'!D106+'Bony Skarbowe(A)'!D106</f>
        <v>52784.00754777</v>
      </c>
      <c r="E106" s="5">
        <f>'Obligacje(A)'!E106+'Bony Skarbowe(A)'!E106</f>
        <v>114433.95894166</v>
      </c>
      <c r="F106" s="5">
        <f>'Obligacje(A)'!F106+'Bony Skarbowe(A)'!F106</f>
        <v>42646.62937775</v>
      </c>
      <c r="G106" s="5">
        <f>'Obligacje(A)'!G106+'Bony Skarbowe(A)'!G106</f>
        <v>8477.20270515447</v>
      </c>
      <c r="H106" s="5">
        <f>'Obligacje(A)'!H106+'Bony Skarbowe(A)'!H106</f>
        <v>1772.6322802281338</v>
      </c>
      <c r="I106" s="5"/>
      <c r="J106" s="5"/>
      <c r="K106" s="5">
        <f>'Obligacje(A)'!K106+'Bony Skarbowe(A)'!K106</f>
        <v>30193.529007857396</v>
      </c>
      <c r="L106" s="5">
        <f>IF('Obligacje(A)'!L106="-",'Bony Skarbowe(A)'!L106,'Obligacje(A)'!L106+'Bony Skarbowe(A)'!L106)</f>
        <v>3390</v>
      </c>
      <c r="M106" s="6">
        <v>542894.5515246</v>
      </c>
    </row>
    <row r="107" spans="1:13" ht="12.75">
      <c r="A107" s="4">
        <f>'Bony Skarbowe(A)'!A107</f>
        <v>41333</v>
      </c>
      <c r="B107" s="5">
        <f>'Obligacje(A)'!B107+'Bony Skarbowe(A)'!B107</f>
        <v>102916.70398064883</v>
      </c>
      <c r="C107" s="5">
        <f>'Obligacje(A)'!C107+'Bony Skarbowe(A)'!C107</f>
        <v>202307.37162044</v>
      </c>
      <c r="D107" s="5">
        <f>'Obligacje(A)'!D107+'Bony Skarbowe(A)'!D107</f>
        <v>51866.51705433975</v>
      </c>
      <c r="E107" s="5">
        <f>'Obligacje(A)'!E107+'Bony Skarbowe(A)'!E107</f>
        <v>114645.63666226067</v>
      </c>
      <c r="F107" s="5">
        <f>'Obligacje(A)'!F107+'Bony Skarbowe(A)'!F107</f>
        <v>43622.947401342935</v>
      </c>
      <c r="G107" s="5">
        <f>'Obligacje(A)'!G107+'Bony Skarbowe(A)'!G107</f>
        <v>8440.032222631258</v>
      </c>
      <c r="H107" s="5">
        <f>'Obligacje(A)'!H107+'Bony Skarbowe(A)'!H107</f>
        <v>1738.9295680964713</v>
      </c>
      <c r="I107" s="5"/>
      <c r="J107" s="5"/>
      <c r="K107" s="5">
        <f>'Obligacje(A)'!K107+'Bony Skarbowe(A)'!K107</f>
        <v>27288.86854822005</v>
      </c>
      <c r="L107" s="5">
        <f>IF('Obligacje(A)'!L107="-",'Bony Skarbowe(A)'!L107,'Obligacje(A)'!L107+'Bony Skarbowe(A)'!L107)</f>
        <v>0</v>
      </c>
      <c r="M107" s="6">
        <v>552827.0070579799</v>
      </c>
    </row>
    <row r="108" spans="1:13" ht="12.75">
      <c r="A108" s="4">
        <f>'Bony Skarbowe(A)'!A108</f>
        <v>41364</v>
      </c>
      <c r="B108" s="5">
        <f>'Obligacje(A)'!B108+'Bony Skarbowe(A)'!B108</f>
        <v>108755.52714003174</v>
      </c>
      <c r="C108" s="5">
        <f>'Obligacje(A)'!C108+'Bony Skarbowe(A)'!C108</f>
        <v>205544.80611592</v>
      </c>
      <c r="D108" s="5">
        <f>'Obligacje(A)'!D108+'Bony Skarbowe(A)'!D108</f>
        <v>52115.916875879746</v>
      </c>
      <c r="E108" s="5">
        <f>'Obligacje(A)'!E108+'Bony Skarbowe(A)'!E108</f>
        <v>113377.36674804054</v>
      </c>
      <c r="F108" s="5">
        <f>'Obligacje(A)'!F108+'Bony Skarbowe(A)'!F108</f>
        <v>43581.1278648582</v>
      </c>
      <c r="G108" s="5">
        <f>'Obligacje(A)'!G108+'Bony Skarbowe(A)'!G108</f>
        <v>8349.819561215738</v>
      </c>
      <c r="H108" s="5">
        <f>'Obligacje(A)'!H108+'Bony Skarbowe(A)'!H108</f>
        <v>1566.18188415257</v>
      </c>
      <c r="I108" s="5"/>
      <c r="J108" s="5"/>
      <c r="K108" s="5">
        <f>'Obligacje(A)'!K108+'Bony Skarbowe(A)'!K108</f>
        <v>28280.310878051467</v>
      </c>
      <c r="L108" s="5">
        <f>IF('Obligacje(A)'!L108="-",'Bony Skarbowe(A)'!L108,'Obligacje(A)'!L108+'Bony Skarbowe(A)'!L108)</f>
        <v>0</v>
      </c>
      <c r="M108" s="6">
        <v>561571.05706815</v>
      </c>
    </row>
    <row r="109" spans="1:13" ht="12.75">
      <c r="A109" s="4">
        <f>'Bony Skarbowe(A)'!A109</f>
        <v>41394</v>
      </c>
      <c r="B109" s="5">
        <f>'Obligacje(A)'!B109+'Bony Skarbowe(A)'!B109</f>
        <v>103762.36035110001</v>
      </c>
      <c r="C109" s="5">
        <f>'Obligacje(A)'!C109+'Bony Skarbowe(A)'!C109</f>
        <v>207315.26476910998</v>
      </c>
      <c r="D109" s="5">
        <f>'Obligacje(A)'!D109+'Bony Skarbowe(A)'!D109</f>
        <v>52508.118494099996</v>
      </c>
      <c r="E109" s="5">
        <f>'Obligacje(A)'!E109+'Bony Skarbowe(A)'!E109</f>
        <v>115912.74260137998</v>
      </c>
      <c r="F109" s="5">
        <f>'Obligacje(A)'!F109+'Bony Skarbowe(A)'!F109</f>
        <v>45195.05848131</v>
      </c>
      <c r="G109" s="5">
        <f>'Obligacje(A)'!G109+'Bony Skarbowe(A)'!G109</f>
        <v>8334.395531783948</v>
      </c>
      <c r="H109" s="5">
        <f>'Obligacje(A)'!H109+'Bony Skarbowe(A)'!H109</f>
        <v>1522.7145702395944</v>
      </c>
      <c r="I109" s="5"/>
      <c r="J109" s="5"/>
      <c r="K109" s="5">
        <f>'Obligacje(A)'!K109+'Bony Skarbowe(A)'!K109</f>
        <v>27850.158457366455</v>
      </c>
      <c r="L109" s="5">
        <f>IF('Obligacje(A)'!L109="-",'Bony Skarbowe(A)'!L109,'Obligacje(A)'!L109+'Bony Skarbowe(A)'!L109)</f>
        <v>0</v>
      </c>
      <c r="M109" s="6">
        <v>562400.8132563899</v>
      </c>
    </row>
    <row r="110" spans="1:13" ht="12.75">
      <c r="A110" s="4">
        <f>'Bony Skarbowe(A)'!A110</f>
        <v>41425</v>
      </c>
      <c r="B110" s="5">
        <f>'Obligacje(A)'!B110+'Bony Skarbowe(A)'!B110</f>
        <v>108770.92021057001</v>
      </c>
      <c r="C110" s="5">
        <f>'Obligacje(A)'!C110+'Bony Skarbowe(A)'!C110</f>
        <v>207207.21143155</v>
      </c>
      <c r="D110" s="5">
        <f>'Obligacje(A)'!D110+'Bony Skarbowe(A)'!D110</f>
        <v>52644.93421399</v>
      </c>
      <c r="E110" s="5">
        <f>'Obligacje(A)'!E110+'Bony Skarbowe(A)'!E110</f>
        <v>116798.10568777</v>
      </c>
      <c r="F110" s="5">
        <f>'Obligacje(A)'!F110+'Bony Skarbowe(A)'!F110</f>
        <v>46175.24496132</v>
      </c>
      <c r="G110" s="5">
        <f>'Obligacje(A)'!G110+'Bony Skarbowe(A)'!G110</f>
        <v>8272.499876823535</v>
      </c>
      <c r="H110" s="5">
        <f>'Obligacje(A)'!H110+'Bony Skarbowe(A)'!H110</f>
        <v>1557.7910014672875</v>
      </c>
      <c r="I110" s="5"/>
      <c r="J110" s="5"/>
      <c r="K110" s="5">
        <f>'Obligacje(A)'!K110+'Bony Skarbowe(A)'!K110</f>
        <v>29356.624610239178</v>
      </c>
      <c r="L110" s="5">
        <f>IF('Obligacje(A)'!L110="-",'Bony Skarbowe(A)'!L110,'Obligacje(A)'!L110+'Bony Skarbowe(A)'!L110)</f>
        <v>0</v>
      </c>
      <c r="M110" s="6">
        <v>570783.3319937299</v>
      </c>
    </row>
    <row r="111" spans="1:13" ht="12.75">
      <c r="A111" s="4">
        <f>'Bony Skarbowe(A)'!A111</f>
        <v>41455</v>
      </c>
      <c r="B111" s="5">
        <f>'Obligacje(A)'!B111+'Bony Skarbowe(A)'!B111</f>
        <v>115984.69456019845</v>
      </c>
      <c r="C111" s="5">
        <f>'Obligacje(A)'!C111+'Bony Skarbowe(A)'!C111</f>
        <v>201885.71388803996</v>
      </c>
      <c r="D111" s="5">
        <f>'Obligacje(A)'!D111+'Bony Skarbowe(A)'!D111</f>
        <v>53484.465391971804</v>
      </c>
      <c r="E111" s="5">
        <f>'Obligacje(A)'!E111+'Bony Skarbowe(A)'!E111</f>
        <v>117658.81406219536</v>
      </c>
      <c r="F111" s="5">
        <f>'Obligacje(A)'!F111+'Bony Skarbowe(A)'!F111</f>
        <v>46849.15726870218</v>
      </c>
      <c r="G111" s="5">
        <f>'Obligacje(A)'!G111+'Bony Skarbowe(A)'!G111</f>
        <v>8260.312463496051</v>
      </c>
      <c r="H111" s="5">
        <f>'Obligacje(A)'!H111+'Bony Skarbowe(A)'!H111</f>
        <v>1485.8455648380439</v>
      </c>
      <c r="I111" s="5"/>
      <c r="J111" s="5"/>
      <c r="K111" s="5">
        <f>'Obligacje(A)'!K111+'Bony Skarbowe(A)'!K111</f>
        <v>28693.003045448106</v>
      </c>
      <c r="L111" s="5">
        <f>IF('Obligacje(A)'!L111="-",'Bony Skarbowe(A)'!L111,'Obligacje(A)'!L111+'Bony Skarbowe(A)'!L111)</f>
        <v>0</v>
      </c>
      <c r="M111" s="6">
        <v>574302.0062448899</v>
      </c>
    </row>
    <row r="112" spans="1:13" ht="12.75">
      <c r="A112" s="4">
        <v>41486</v>
      </c>
      <c r="B112" s="5">
        <f>'Obligacje(A)'!B112+'Bony Skarbowe(A)'!B112</f>
        <v>106947.43744452001</v>
      </c>
      <c r="C112" s="5">
        <f>'Obligacje(A)'!C112+'Bony Skarbowe(A)'!C112</f>
        <v>202232.00366529997</v>
      </c>
      <c r="D112" s="5">
        <f>'Obligacje(A)'!D112+'Bony Skarbowe(A)'!D112</f>
        <v>54272.520382639996</v>
      </c>
      <c r="E112" s="5">
        <f>'Obligacje(A)'!E112+'Bony Skarbowe(A)'!E112</f>
        <v>120116.42417842</v>
      </c>
      <c r="F112" s="5">
        <f>'Obligacje(A)'!F112+'Bony Skarbowe(A)'!F112</f>
        <v>47643.07631404</v>
      </c>
      <c r="G112" s="5">
        <f>'Obligacje(A)'!G112+'Bony Skarbowe(A)'!G112</f>
        <v>8244.543189114629</v>
      </c>
      <c r="H112" s="5">
        <f>'Obligacje(A)'!H112+'Bony Skarbowe(A)'!H112</f>
        <v>1379.7864134712036</v>
      </c>
      <c r="I112" s="5"/>
      <c r="J112" s="5"/>
      <c r="K112" s="5">
        <f>'Obligacje(A)'!K112+'Bony Skarbowe(A)'!K112</f>
        <v>28428.030224664166</v>
      </c>
      <c r="L112" s="5">
        <f>IF('Obligacje(A)'!L112="-",'Bony Skarbowe(A)'!L112,'Obligacje(A)'!L112+'Bony Skarbowe(A)'!L112)</f>
        <v>0</v>
      </c>
      <c r="M112" s="6">
        <v>569263.82181217</v>
      </c>
    </row>
    <row r="113" spans="1:13" ht="12.75">
      <c r="A113" s="4">
        <v>41517</v>
      </c>
      <c r="B113" s="5">
        <f>'Obligacje(A)'!B113+'Bony Skarbowe(A)'!B113</f>
        <v>111113.85857696999</v>
      </c>
      <c r="C113" s="5">
        <f>'Obligacje(A)'!C113+'Bony Skarbowe(A)'!C113</f>
        <v>197883.13845385003</v>
      </c>
      <c r="D113" s="5">
        <f>'Obligacje(A)'!D113+'Bony Skarbowe(A)'!D113</f>
        <v>54361.72673329</v>
      </c>
      <c r="E113" s="5">
        <f>'Obligacje(A)'!E113+'Bony Skarbowe(A)'!E113</f>
        <v>120930.80508355999</v>
      </c>
      <c r="F113" s="5">
        <f>'Obligacje(A)'!F113+'Bony Skarbowe(A)'!F113</f>
        <v>48941.587781</v>
      </c>
      <c r="G113" s="5">
        <f>'Obligacje(A)'!G113+'Bony Skarbowe(A)'!G113</f>
        <v>8301.70350235723</v>
      </c>
      <c r="H113" s="5">
        <f>'Obligacje(A)'!H113+'Bony Skarbowe(A)'!H113</f>
        <v>1355.7895541</v>
      </c>
      <c r="I113" s="5"/>
      <c r="J113" s="5"/>
      <c r="K113" s="5">
        <f>'Obligacje(A)'!K113+'Bony Skarbowe(A)'!K113</f>
        <v>29020.60336201277</v>
      </c>
      <c r="L113" s="5">
        <f>IF('Obligacje(A)'!L113="-",'Bony Skarbowe(A)'!L113,'Obligacje(A)'!L113+'Bony Skarbowe(A)'!L113)</f>
        <v>0</v>
      </c>
      <c r="M113" s="6">
        <v>571909.21304714</v>
      </c>
    </row>
    <row r="114" spans="1:13" ht="12.75">
      <c r="A114" s="4">
        <v>41547</v>
      </c>
      <c r="B114" s="5">
        <f>'Obligacje(A)'!B114+'Bony Skarbowe(A)'!B114</f>
        <v>116168.88733917999</v>
      </c>
      <c r="C114" s="5">
        <f>'Obligacje(A)'!C114+'Bony Skarbowe(A)'!C114</f>
        <v>200559.44499245</v>
      </c>
      <c r="D114" s="5">
        <f>'Obligacje(A)'!D114+'Bony Skarbowe(A)'!D114</f>
        <v>52816.29612693</v>
      </c>
      <c r="E114" s="5">
        <f>'Obligacje(A)'!E114+'Bony Skarbowe(A)'!E114</f>
        <v>122701.85959044</v>
      </c>
      <c r="F114" s="5">
        <f>'Obligacje(A)'!F114+'Bony Skarbowe(A)'!F114</f>
        <v>46139.65289379</v>
      </c>
      <c r="G114" s="5">
        <f>'Obligacje(A)'!G114+'Bony Skarbowe(A)'!G114</f>
        <v>8337.014680558328</v>
      </c>
      <c r="H114" s="5">
        <f>'Obligacje(A)'!H114+'Bony Skarbowe(A)'!H114</f>
        <v>1465.785155763289</v>
      </c>
      <c r="I114" s="5"/>
      <c r="J114" s="5"/>
      <c r="K114" s="5">
        <f>'Obligacje(A)'!K114+'Bony Skarbowe(A)'!K114</f>
        <v>29674.50334462838</v>
      </c>
      <c r="L114" s="5">
        <f>IF('Obligacje(A)'!L114="-",'Bony Skarbowe(A)'!L114,'Obligacje(A)'!L114+'Bony Skarbowe(A)'!L114)</f>
        <v>0</v>
      </c>
      <c r="M114" s="6">
        <v>577863.44412374</v>
      </c>
    </row>
    <row r="115" spans="1:13" ht="12.75">
      <c r="A115" s="4">
        <f>'Obligacje(A)'!A115</f>
        <v>41578</v>
      </c>
      <c r="B115" s="5">
        <f>'Obligacje(A)'!B115+'Bony Skarbowe(A)'!B115</f>
        <v>110745.69189256</v>
      </c>
      <c r="C115" s="5">
        <f>'Obligacje(A)'!C115+'Bony Skarbowe(A)'!C115</f>
        <v>193622.89718302</v>
      </c>
      <c r="D115" s="5">
        <f>'Obligacje(A)'!D115+'Bony Skarbowe(A)'!D115</f>
        <v>51461.49653973</v>
      </c>
      <c r="E115" s="5">
        <f>'Obligacje(A)'!E115+'Bony Skarbowe(A)'!E115</f>
        <v>126492.01121316</v>
      </c>
      <c r="F115" s="5">
        <f>'Obligacje(A)'!F115+'Bony Skarbowe(A)'!F115</f>
        <v>49558.33260592</v>
      </c>
      <c r="G115" s="5">
        <f>'Obligacje(A)'!G115+'Bony Skarbowe(A)'!G115</f>
        <v>8371.109492226033</v>
      </c>
      <c r="H115" s="5">
        <f>'Obligacje(A)'!H115+'Bony Skarbowe(A)'!H115</f>
        <v>1509.455803093968</v>
      </c>
      <c r="I115" s="5"/>
      <c r="J115" s="5"/>
      <c r="K115" s="5">
        <f>'Obligacje(A)'!K115+'Bony Skarbowe(A)'!K115</f>
        <v>32476.429366610002</v>
      </c>
      <c r="L115" s="5">
        <f>IF('Obligacje(A)'!L115="-",'Bony Skarbowe(A)'!L115,'Obligacje(A)'!L115+'Bony Skarbowe(A)'!L115)</f>
        <v>2100</v>
      </c>
      <c r="M115" s="6">
        <v>574237.42409632</v>
      </c>
    </row>
    <row r="116" spans="1:13" ht="12.75">
      <c r="A116" s="4">
        <f>'Obligacje(A)'!A116</f>
        <v>41608</v>
      </c>
      <c r="B116" s="5">
        <f>'Obligacje(A)'!B116+'Bony Skarbowe(A)'!B116</f>
        <v>118524.03415641449</v>
      </c>
      <c r="C116" s="5">
        <f>'Obligacje(A)'!C116+'Bony Skarbowe(A)'!C116</f>
        <v>192085.6164794</v>
      </c>
      <c r="D116" s="5">
        <f>'Obligacje(A)'!D116+'Bony Skarbowe(A)'!D116</f>
        <v>52145.73127843671</v>
      </c>
      <c r="E116" s="5">
        <f>'Obligacje(A)'!E116+'Bony Skarbowe(A)'!E116</f>
        <v>128240.29979400396</v>
      </c>
      <c r="F116" s="5">
        <f>'Obligacje(A)'!F116+'Bony Skarbowe(A)'!F116</f>
        <v>50995.98774820539</v>
      </c>
      <c r="G116" s="5">
        <f>'Obligacje(A)'!G116+'Bony Skarbowe(A)'!G116</f>
        <v>9280.080166466823</v>
      </c>
      <c r="H116" s="5">
        <f>'Obligacje(A)'!H116+'Bony Skarbowe(A)'!H116</f>
        <v>1518.9600993526974</v>
      </c>
      <c r="I116" s="5"/>
      <c r="J116" s="5"/>
      <c r="K116" s="5">
        <f>'Obligacje(A)'!K116+'Bony Skarbowe(A)'!K116</f>
        <v>30716.47201999993</v>
      </c>
      <c r="L116" s="5">
        <f>IF('Obligacje(A)'!L116="-",'Bony Skarbowe(A)'!L116,'Obligacje(A)'!L116+'Bony Skarbowe(A)'!L116)</f>
        <v>0</v>
      </c>
      <c r="M116" s="6">
        <v>583507.1817422798</v>
      </c>
    </row>
    <row r="117" spans="1:243" s="32" customFormat="1" ht="12.75">
      <c r="A117" s="17">
        <f>'Obligacje(A)'!A117</f>
        <v>41639</v>
      </c>
      <c r="B117" s="21">
        <f>'Obligacje(A)'!B117+'Bony Skarbowe(A)'!B117</f>
        <v>114686.2434866</v>
      </c>
      <c r="C117" s="21">
        <f>'Obligacje(A)'!C117+'Bony Skarbowe(A)'!C117</f>
        <v>193158.33113382</v>
      </c>
      <c r="D117" s="21">
        <f>'Obligacje(A)'!D117+'Bony Skarbowe(A)'!D117</f>
        <v>51967.887478540004</v>
      </c>
      <c r="E117" s="21">
        <f>'Obligacje(A)'!E117+'Bony Skarbowe(A)'!E117</f>
        <v>125773.0546098</v>
      </c>
      <c r="F117" s="21">
        <f>'Obligacje(A)'!F117+'Bony Skarbowe(A)'!F117</f>
        <v>46748.59052846</v>
      </c>
      <c r="G117" s="21">
        <f>'Obligacje(A)'!G117+'Bony Skarbowe(A)'!G117</f>
        <v>9371.998908432552</v>
      </c>
      <c r="H117" s="21">
        <f>'Obligacje(A)'!H117+'Bony Skarbowe(A)'!H117</f>
        <v>1492.9687986423774</v>
      </c>
      <c r="I117" s="21"/>
      <c r="J117" s="21"/>
      <c r="K117" s="21">
        <f>'Obligacje(A)'!K117+'Bony Skarbowe(A)'!K117</f>
        <v>31138.88007062507</v>
      </c>
      <c r="L117" s="21">
        <f>IF('Obligacje(A)'!L117="-",'Bony Skarbowe(A)'!L117,'Obligacje(A)'!L117+'Bony Skarbowe(A)'!L117)</f>
        <v>0</v>
      </c>
      <c r="M117" s="20">
        <v>574337.9550149201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1:13" ht="12.75">
      <c r="A118" s="4">
        <f>'Obligacje(A)'!A118</f>
        <v>41670</v>
      </c>
      <c r="B118" s="5">
        <f>'Obligacje(A)'!B118+'Bony Skarbowe(A)'!B118</f>
        <v>120858.0566898</v>
      </c>
      <c r="C118" s="5">
        <f>'Obligacje(A)'!C118+'Bony Skarbowe(A)'!C118</f>
        <v>186285.37032293</v>
      </c>
      <c r="D118" s="5">
        <f>'Obligacje(A)'!D118+'Bony Skarbowe(A)'!D118</f>
        <v>52392.63978614</v>
      </c>
      <c r="E118" s="5">
        <f>'Obligacje(A)'!E118+'Bony Skarbowe(A)'!E118</f>
        <v>132449.81463242</v>
      </c>
      <c r="F118" s="5">
        <f>'Obligacje(A)'!F118+'Bony Skarbowe(A)'!F118</f>
        <v>46289.57914563001</v>
      </c>
      <c r="G118" s="5">
        <f>'Obligacje(A)'!G118+'Bony Skarbowe(A)'!G118</f>
        <v>9460.994221929375</v>
      </c>
      <c r="H118" s="5">
        <f>'Obligacje(A)'!H118+'Bony Skarbowe(A)'!H118</f>
        <v>1503.164844859287</v>
      </c>
      <c r="I118" s="5"/>
      <c r="J118" s="5"/>
      <c r="K118" s="5">
        <f>'Obligacje(A)'!K118+'Bony Skarbowe(A)'!K118</f>
        <v>29616.23986802134</v>
      </c>
      <c r="L118" s="5">
        <f>IF('Obligacje(A)'!L118="-",'Bony Skarbowe(A)'!L118,'Obligacje(A)'!L118+'Bony Skarbowe(A)'!L118)</f>
        <v>0</v>
      </c>
      <c r="M118" s="6">
        <v>578855.8595117299</v>
      </c>
    </row>
    <row r="119" spans="1:13" ht="12.75">
      <c r="A119" s="4">
        <f>'Obligacje(A)'!A119</f>
        <v>41698</v>
      </c>
      <c r="B119" s="5">
        <f>'Obligacje(A)'!B119+'Bony Skarbowe(A)'!B119</f>
        <v>126875.79737480001</v>
      </c>
      <c r="C119" s="5">
        <f>'Obligacje(A)'!C119+'Bony Skarbowe(A)'!C119</f>
        <v>188704.82704594</v>
      </c>
      <c r="D119" s="5">
        <f>'Obligacje(A)'!D119+'Bony Skarbowe(A)'!D119</f>
        <v>52608.73261189</v>
      </c>
      <c r="E119" s="5">
        <f>'Obligacje(A)'!E119+'Bony Skarbowe(A)'!E119</f>
        <v>2665.96909875</v>
      </c>
      <c r="F119" s="5">
        <f>'Obligacje(A)'!F119+'Bony Skarbowe(A)'!F119</f>
        <v>45643.15463546</v>
      </c>
      <c r="G119" s="5">
        <f>'Obligacje(A)'!G119+'Bony Skarbowe(A)'!G119</f>
        <v>9809.996327549972</v>
      </c>
      <c r="H119" s="5">
        <f>'Obligacje(A)'!H119+'Bony Skarbowe(A)'!H119</f>
        <v>1535.7389870885659</v>
      </c>
      <c r="I119" s="5"/>
      <c r="J119" s="5"/>
      <c r="K119" s="5">
        <f>'Obligacje(A)'!K119+'Bony Skarbowe(A)'!K119</f>
        <v>30052.07425985146</v>
      </c>
      <c r="L119" s="5">
        <f>IF('Obligacje(A)'!L119="-",'Bony Skarbowe(A)'!L119,'Obligacje(A)'!L119+'Bony Skarbowe(A)'!L119)</f>
        <v>0</v>
      </c>
      <c r="M119" s="6">
        <v>457896.29034133</v>
      </c>
    </row>
    <row r="120" spans="1:13" ht="12.75">
      <c r="A120" s="4">
        <f>'Obligacje(A)'!A120</f>
        <v>41729</v>
      </c>
      <c r="B120" s="5">
        <f>'Obligacje(A)'!B120+'Bony Skarbowe(A)'!B120</f>
        <v>134267.1706024</v>
      </c>
      <c r="C120" s="5">
        <f>'Obligacje(A)'!C120+'Bony Skarbowe(A)'!C120</f>
        <v>186899.99478568</v>
      </c>
      <c r="D120" s="5">
        <f>'Obligacje(A)'!D120+'Bony Skarbowe(A)'!D120</f>
        <v>52911.66797902</v>
      </c>
      <c r="E120" s="5">
        <f>'Obligacje(A)'!E120+'Bony Skarbowe(A)'!E120</f>
        <v>3498.30656332</v>
      </c>
      <c r="F120" s="5">
        <f>'Obligacje(A)'!F120+'Bony Skarbowe(A)'!F120</f>
        <v>45831.24667302</v>
      </c>
      <c r="G120" s="5">
        <f>'Obligacje(A)'!G120+'Bony Skarbowe(A)'!G120</f>
        <v>9824.171074716156</v>
      </c>
      <c r="H120" s="5">
        <f>'Obligacje(A)'!H120+'Bony Skarbowe(A)'!H120</f>
        <v>1534.5875257999996</v>
      </c>
      <c r="I120" s="5"/>
      <c r="J120" s="5"/>
      <c r="K120" s="5">
        <f>'Obligacje(A)'!K120+'Bony Skarbowe(A)'!K120</f>
        <v>30001.211766583845</v>
      </c>
      <c r="L120" s="5">
        <f>IF('Obligacje(A)'!L120="-",'Bony Skarbowe(A)'!L120,'Obligacje(A)'!L120+'Bony Skarbowe(A)'!L120)</f>
        <v>0</v>
      </c>
      <c r="M120" s="6">
        <v>464768.35697053996</v>
      </c>
    </row>
    <row r="121" spans="1:13" ht="12.75">
      <c r="A121" s="4">
        <f>'Obligacje(A)'!A121</f>
        <v>41759</v>
      </c>
      <c r="B121" s="5">
        <f>'Obligacje(A)'!B121+'Bony Skarbowe(A)'!B121</f>
        <v>135420.38478205</v>
      </c>
      <c r="C121" s="5">
        <f>'Obligacje(A)'!C121+'Bony Skarbowe(A)'!C121</f>
        <v>187639.93060833</v>
      </c>
      <c r="D121" s="5">
        <f>'Obligacje(A)'!D121+'Bony Skarbowe(A)'!D121</f>
        <v>53249.77956635</v>
      </c>
      <c r="E121" s="5">
        <f>'Obligacje(A)'!E121+'Bony Skarbowe(A)'!E121</f>
        <v>3524.5281201899993</v>
      </c>
      <c r="F121" s="5">
        <f>'Obligacje(A)'!F121+'Bony Skarbowe(A)'!F121</f>
        <v>46039.36066049</v>
      </c>
      <c r="G121" s="5">
        <f>'Obligacje(A)'!G121+'Bony Skarbowe(A)'!G121</f>
        <v>9825.11551896648</v>
      </c>
      <c r="H121" s="5">
        <f>'Obligacje(A)'!H121+'Bony Skarbowe(A)'!H121</f>
        <v>1617.2655611882392</v>
      </c>
      <c r="I121" s="5"/>
      <c r="J121" s="5"/>
      <c r="K121" s="5">
        <f>'Obligacje(A)'!K121+'Bony Skarbowe(A)'!K121</f>
        <v>29029.139851185282</v>
      </c>
      <c r="L121" s="5">
        <f>IF('Obligacje(A)'!L121="-",'Bony Skarbowe(A)'!L121,'Obligacje(A)'!L121+'Bony Skarbowe(A)'!L121)</f>
        <v>0</v>
      </c>
      <c r="M121" s="6">
        <v>466345.5046687499</v>
      </c>
    </row>
    <row r="122" spans="1:13" ht="12.75">
      <c r="A122" s="4">
        <f>'Obligacje(A)'!A122</f>
        <v>41790</v>
      </c>
      <c r="B122" s="5">
        <f>'Obligacje(A)'!B122+'Bony Skarbowe(A)'!B122</f>
        <v>139911.4481192477</v>
      </c>
      <c r="C122" s="5">
        <f>'Obligacje(A)'!C122+'Bony Skarbowe(A)'!C122</f>
        <v>189653.31158731</v>
      </c>
      <c r="D122" s="5">
        <f>'Obligacje(A)'!D122+'Bony Skarbowe(A)'!D122</f>
        <v>52673.819044057294</v>
      </c>
      <c r="E122" s="5">
        <f>'Obligacje(A)'!E122+'Bony Skarbowe(A)'!E122</f>
        <v>3336.6090805057825</v>
      </c>
      <c r="F122" s="5">
        <f>'Obligacje(A)'!F122+'Bony Skarbowe(A)'!F122</f>
        <v>46234.81135236018</v>
      </c>
      <c r="G122" s="5">
        <f>'Obligacje(A)'!G122+'Bony Skarbowe(A)'!G122</f>
        <v>9784.60564343712</v>
      </c>
      <c r="H122" s="5">
        <f>'Obligacje(A)'!H122+'Bony Skarbowe(A)'!H122</f>
        <v>1514.7799770451516</v>
      </c>
      <c r="I122" s="5"/>
      <c r="J122" s="5"/>
      <c r="K122" s="5">
        <f>'Obligacje(A)'!K122+'Bony Skarbowe(A)'!K122</f>
        <v>28933.615471506757</v>
      </c>
      <c r="L122" s="5">
        <f>IF('Obligacje(A)'!L122="-",'Bony Skarbowe(A)'!L122,'Obligacje(A)'!L122+'Bony Skarbowe(A)'!L122)</f>
        <v>0</v>
      </c>
      <c r="M122" s="6">
        <v>472043.00027547</v>
      </c>
    </row>
    <row r="123" spans="1:13" ht="12.75">
      <c r="A123" s="4">
        <f>'Obligacje(A)'!A123</f>
        <v>41820</v>
      </c>
      <c r="B123" s="5">
        <f>'Obligacje(A)'!B123+'Bony Skarbowe(A)'!B123</f>
        <v>135379.19255947002</v>
      </c>
      <c r="C123" s="5">
        <f>'Obligacje(A)'!C123+'Bony Skarbowe(A)'!C123</f>
        <v>199821.33840260998</v>
      </c>
      <c r="D123" s="5">
        <f>'Obligacje(A)'!D123+'Bony Skarbowe(A)'!D123</f>
        <v>53144.44702999</v>
      </c>
      <c r="E123" s="5">
        <f>'Obligacje(A)'!E123+'Bony Skarbowe(A)'!E123</f>
        <v>3276.98522879</v>
      </c>
      <c r="F123" s="5">
        <f>'Obligacje(A)'!F123+'Bony Skarbowe(A)'!F123</f>
        <v>44763.29894270001</v>
      </c>
      <c r="G123" s="5">
        <f>'Obligacje(A)'!G123+'Bony Skarbowe(A)'!G123</f>
        <v>9806.757392553192</v>
      </c>
      <c r="H123" s="5">
        <f>'Obligacje(A)'!H123+'Bony Skarbowe(A)'!H123</f>
        <v>1605.743430416037</v>
      </c>
      <c r="I123" s="5"/>
      <c r="J123" s="5"/>
      <c r="K123" s="5">
        <f>'Obligacje(A)'!K123+'Bony Skarbowe(A)'!K123</f>
        <v>29215.117578900772</v>
      </c>
      <c r="L123" s="5">
        <f>IF('Obligacje(A)'!L123="-",'Bony Skarbowe(A)'!L123,'Obligacje(A)'!L123+'Bony Skarbowe(A)'!L123)</f>
        <v>0</v>
      </c>
      <c r="M123" s="6">
        <v>477012.8805654301</v>
      </c>
    </row>
    <row r="124" spans="1:13" ht="12.75">
      <c r="A124" s="4">
        <f>'Obligacje(A)'!A124</f>
        <v>41851</v>
      </c>
      <c r="B124" s="5">
        <f>'Obligacje(A)'!B124+'Bony Skarbowe(A)'!B124</f>
        <v>137819.12246744</v>
      </c>
      <c r="C124" s="5">
        <f>'Obligacje(A)'!C124+'Bony Skarbowe(A)'!C124</f>
        <v>196101.70479870003</v>
      </c>
      <c r="D124" s="5">
        <f>'Obligacje(A)'!D124+'Bony Skarbowe(A)'!D124</f>
        <v>53437.03726531</v>
      </c>
      <c r="E124" s="5">
        <f>'Obligacje(A)'!E124+'Bony Skarbowe(A)'!E124</f>
        <v>3469.0395956800003</v>
      </c>
      <c r="F124" s="5">
        <f>'Obligacje(A)'!F124+'Bony Skarbowe(A)'!F124</f>
        <v>45094.636721270006</v>
      </c>
      <c r="G124" s="5">
        <f>'Obligacje(A)'!G124+'Bony Skarbowe(A)'!G124</f>
        <v>9854.512698272478</v>
      </c>
      <c r="H124" s="5">
        <f>'Obligacje(A)'!H124+'Bony Skarbowe(A)'!H124</f>
        <v>1488.4978603324337</v>
      </c>
      <c r="I124" s="5"/>
      <c r="J124" s="5"/>
      <c r="K124" s="5">
        <f>'Obligacje(A)'!K124+'Bony Skarbowe(A)'!K124</f>
        <v>30083.903910665093</v>
      </c>
      <c r="L124" s="5">
        <f>IF('Obligacje(A)'!L124="-",'Bony Skarbowe(A)'!L124,'Obligacje(A)'!L124+'Bony Skarbowe(A)'!L124)</f>
        <v>0</v>
      </c>
      <c r="M124" s="6">
        <v>477348.45531767</v>
      </c>
    </row>
    <row r="125" spans="1:13" ht="12.75">
      <c r="A125" s="4">
        <f>'Obligacje(A)'!A125</f>
        <v>41882</v>
      </c>
      <c r="B125" s="5">
        <f>'Obligacje(A)'!B125+'Bony Skarbowe(A)'!B125</f>
        <v>141738.93671712</v>
      </c>
      <c r="C125" s="5">
        <f>'Obligacje(A)'!C125+'Bony Skarbowe(A)'!C125</f>
        <v>193127.29869134</v>
      </c>
      <c r="D125" s="5">
        <f>'Obligacje(A)'!D125+'Bony Skarbowe(A)'!D125</f>
        <v>53602.22278903</v>
      </c>
      <c r="E125" s="5">
        <f>'Obligacje(A)'!E125+'Bony Skarbowe(A)'!E125</f>
        <v>3423.99049827</v>
      </c>
      <c r="F125" s="5">
        <f>'Obligacje(A)'!F125+'Bony Skarbowe(A)'!F125</f>
        <v>44286.68640414</v>
      </c>
      <c r="G125" s="5">
        <f>'Obligacje(A)'!G125+'Bony Skarbowe(A)'!G125</f>
        <v>9831.337084882438</v>
      </c>
      <c r="H125" s="5">
        <f>'Obligacje(A)'!H125+'Bony Skarbowe(A)'!H125</f>
        <v>1506.9756267</v>
      </c>
      <c r="I125" s="5"/>
      <c r="J125" s="5"/>
      <c r="K125" s="5">
        <f>'Obligacje(A)'!K125+'Bony Skarbowe(A)'!K125</f>
        <v>29793.647847227563</v>
      </c>
      <c r="L125" s="5">
        <f>IF('Obligacje(A)'!L125="-",'Bony Skarbowe(A)'!L125,'Obligacje(A)'!L125+'Bony Skarbowe(A)'!L125)</f>
        <v>0</v>
      </c>
      <c r="M125" s="6">
        <v>477311.09565871005</v>
      </c>
    </row>
    <row r="126" spans="1:13" ht="12.75">
      <c r="A126" s="4">
        <f>'Obligacje(A)'!A126</f>
        <v>41912</v>
      </c>
      <c r="B126" s="5">
        <f>'Obligacje(A)'!B126+'Bony Skarbowe(A)'!B126</f>
        <v>140904.29725197004</v>
      </c>
      <c r="C126" s="5">
        <f>'Obligacje(A)'!C126+'Bony Skarbowe(A)'!C126</f>
        <v>197514.11962369998</v>
      </c>
      <c r="D126" s="5">
        <f>'Obligacje(A)'!D126+'Bony Skarbowe(A)'!D126</f>
        <v>53434.3218281</v>
      </c>
      <c r="E126" s="5">
        <f>'Obligacje(A)'!E126+'Bony Skarbowe(A)'!E126</f>
        <v>3521.2781863699997</v>
      </c>
      <c r="F126" s="5">
        <f>'Obligacje(A)'!F126+'Bony Skarbowe(A)'!F126</f>
        <v>44099.28383316001</v>
      </c>
      <c r="G126" s="5">
        <f>'Obligacje(A)'!G126+'Bony Skarbowe(A)'!G126</f>
        <v>9623.435524218808</v>
      </c>
      <c r="H126" s="5">
        <f>'Obligacje(A)'!H126+'Bony Skarbowe(A)'!H126</f>
        <v>1549.1065131299013</v>
      </c>
      <c r="I126" s="5"/>
      <c r="J126" s="5"/>
      <c r="K126" s="5">
        <f>'Obligacje(A)'!K126+'Bony Skarbowe(A)'!K126</f>
        <v>30035.92764205129</v>
      </c>
      <c r="L126" s="5">
        <f>IF('Obligacje(A)'!L126="-",'Bony Skarbowe(A)'!L126,'Obligacje(A)'!L126+'Bony Skarbowe(A)'!L126)</f>
        <v>0</v>
      </c>
      <c r="M126" s="6">
        <v>480681.77040270006</v>
      </c>
    </row>
    <row r="127" spans="1:13" ht="12.75">
      <c r="A127" s="4">
        <f>'Obligacje(A)'!A127</f>
        <v>41943</v>
      </c>
      <c r="B127" s="5">
        <f>'Obligacje(A)'!B127+'Bony Skarbowe(A)'!B127</f>
        <v>147554.03099682002</v>
      </c>
      <c r="C127" s="5">
        <f>'Obligacje(A)'!C127+'Bony Skarbowe(A)'!C127</f>
        <v>195053.47953682</v>
      </c>
      <c r="D127" s="5">
        <f>'Obligacje(A)'!D127+'Bony Skarbowe(A)'!D127</f>
        <v>53125.08588525</v>
      </c>
      <c r="E127" s="5">
        <f>'Obligacje(A)'!E127+'Bony Skarbowe(A)'!E127</f>
        <v>3379.19091343</v>
      </c>
      <c r="F127" s="5">
        <f>'Obligacje(A)'!F127+'Bony Skarbowe(A)'!F127</f>
        <v>45914.228553379995</v>
      </c>
      <c r="G127" s="5">
        <f>'Obligacje(A)'!G127+'Bony Skarbowe(A)'!G127</f>
        <v>9636.025201667004</v>
      </c>
      <c r="H127" s="5">
        <f>'Obligacje(A)'!H127+'Bony Skarbowe(A)'!H127</f>
        <v>2192.5740475</v>
      </c>
      <c r="I127" s="5"/>
      <c r="J127" s="5"/>
      <c r="K127" s="5">
        <f>'Obligacje(A)'!K127+'Bony Skarbowe(A)'!K127</f>
        <v>29989.598698382997</v>
      </c>
      <c r="L127" s="5">
        <f>IF('Obligacje(A)'!L127="-",'Bony Skarbowe(A)'!L127,'Obligacje(A)'!L127+'Bony Skarbowe(A)'!L127)</f>
        <v>0</v>
      </c>
      <c r="M127" s="6">
        <v>486844.21383325005</v>
      </c>
    </row>
    <row r="128" spans="1:13" ht="12.75">
      <c r="A128" s="4">
        <f>'Obligacje(A)'!A128</f>
        <v>41973</v>
      </c>
      <c r="B128" s="5">
        <f>'Obligacje(A)'!B128+'Bony Skarbowe(A)'!B128</f>
        <v>150981.43196359003</v>
      </c>
      <c r="C128" s="5">
        <f>'Obligacje(A)'!C128+'Bony Skarbowe(A)'!C128</f>
        <v>196608.91510385</v>
      </c>
      <c r="D128" s="5">
        <f>'Obligacje(A)'!D128+'Bony Skarbowe(A)'!D128</f>
        <v>52206.17139856</v>
      </c>
      <c r="E128" s="5">
        <f>'Obligacje(A)'!E128+'Bony Skarbowe(A)'!E128</f>
        <v>3427.28999543</v>
      </c>
      <c r="F128" s="5">
        <f>'Obligacje(A)'!F128+'Bony Skarbowe(A)'!F128</f>
        <v>46489.34379446999</v>
      </c>
      <c r="G128" s="5">
        <f>'Obligacje(A)'!G128+'Bony Skarbowe(A)'!G128</f>
        <v>9594.143456665644</v>
      </c>
      <c r="H128" s="5">
        <f>'Obligacje(A)'!H128+'Bony Skarbowe(A)'!H128</f>
        <v>2098.0077428879895</v>
      </c>
      <c r="I128" s="5"/>
      <c r="J128" s="5"/>
      <c r="K128" s="5">
        <f>'Obligacje(A)'!K128+'Bony Skarbowe(A)'!K128</f>
        <v>29787.366457466367</v>
      </c>
      <c r="L128" s="5">
        <f>IF('Obligacje(A)'!L128="-",'Bony Skarbowe(A)'!L128,'Obligacje(A)'!L128+'Bony Skarbowe(A)'!L128)</f>
        <v>0</v>
      </c>
      <c r="M128" s="6">
        <v>491192.66991292004</v>
      </c>
    </row>
    <row r="129" spans="1:243" s="32" customFormat="1" ht="12.75">
      <c r="A129" s="17">
        <f>'Obligacje(A)'!A129</f>
        <v>42004</v>
      </c>
      <c r="B129" s="21">
        <f>'Obligacje(A)'!B129+'Bony Skarbowe(A)'!B129</f>
        <v>150800.06926321</v>
      </c>
      <c r="C129" s="21">
        <f>'Obligacje(A)'!C129+'Bony Skarbowe(A)'!C129</f>
        <v>195985.96281824</v>
      </c>
      <c r="D129" s="21">
        <f>'Obligacje(A)'!D129+'Bony Skarbowe(A)'!D129</f>
        <v>52821.251398559994</v>
      </c>
      <c r="E129" s="21">
        <f>'Obligacje(A)'!E129+'Bony Skarbowe(A)'!E129</f>
        <v>3329.50375543</v>
      </c>
      <c r="F129" s="21">
        <f>'Obligacje(A)'!F129+'Bony Skarbowe(A)'!F129</f>
        <v>46884.956623469996</v>
      </c>
      <c r="G129" s="21">
        <f>'Obligacje(A)'!G129+'Bony Skarbowe(A)'!G129</f>
        <v>9321.313941283914</v>
      </c>
      <c r="H129" s="21">
        <f>'Obligacje(A)'!H129+'Bony Skarbowe(A)'!H129</f>
        <v>2179.3937085507246</v>
      </c>
      <c r="I129" s="21"/>
      <c r="J129" s="21"/>
      <c r="K129" s="21">
        <f>'Obligacje(A)'!K129+'Bony Skarbowe(A)'!K129</f>
        <v>30518.799804175356</v>
      </c>
      <c r="L129" s="21">
        <f>IF('Obligacje(A)'!L129="-",'Bony Skarbowe(A)'!L129,'Obligacje(A)'!L129+'Bony Skarbowe(A)'!L129)</f>
        <v>0</v>
      </c>
      <c r="M129" s="20">
        <v>491841.25131291995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</row>
    <row r="130" spans="1:13" ht="12.75">
      <c r="A130" s="17">
        <f>'Obligacje(A)'!A130</f>
        <v>42035</v>
      </c>
      <c r="B130" s="21">
        <f>'Obligacje(A)'!B130+'Bony Skarbowe(A)'!B130</f>
        <v>150018.92157152</v>
      </c>
      <c r="C130" s="21">
        <f>'Obligacje(A)'!C130+'Bony Skarbowe(A)'!C130</f>
        <v>202523.60329109</v>
      </c>
      <c r="D130" s="21">
        <f>'Obligacje(A)'!D130+'Bony Skarbowe(A)'!D130</f>
        <v>51792.422700769996</v>
      </c>
      <c r="E130" s="21">
        <f>'Obligacje(A)'!E130+'Bony Skarbowe(A)'!E130</f>
        <v>3268.55465054</v>
      </c>
      <c r="F130" s="21">
        <f>'Obligacje(A)'!F130+'Bony Skarbowe(A)'!F130</f>
        <v>48521.46955863001</v>
      </c>
      <c r="G130" s="21">
        <f>'Obligacje(A)'!G130+'Bony Skarbowe(A)'!G130</f>
        <v>9321.000448685794</v>
      </c>
      <c r="H130" s="21">
        <f>'Obligacje(A)'!H130+'Bony Skarbowe(A)'!H130</f>
        <v>2255.40441</v>
      </c>
      <c r="I130" s="21"/>
      <c r="J130" s="21"/>
      <c r="K130" s="21">
        <f>'Obligacje(A)'!K130+'Bony Skarbowe(A)'!K130</f>
        <v>29328.398439654207</v>
      </c>
      <c r="L130" s="21">
        <f>IF('Obligacje(A)'!L130="-",'Bony Skarbowe(A)'!L130,'Obligacje(A)'!L130+'Bony Skarbowe(A)'!L130)</f>
        <v>0</v>
      </c>
      <c r="M130" s="20">
        <v>497029.77507089</v>
      </c>
    </row>
    <row r="131" spans="1:13" ht="12.75">
      <c r="A131" s="17">
        <f>'Obligacje(A)'!A131</f>
        <v>42063</v>
      </c>
      <c r="B131" s="21">
        <f>'Obligacje(A)'!B131+'Bony Skarbowe(A)'!B131</f>
        <v>159547.40838638975</v>
      </c>
      <c r="C131" s="21">
        <f>'Obligacje(A)'!C131+'Bony Skarbowe(A)'!C131</f>
        <v>202139.19975316</v>
      </c>
      <c r="D131" s="21">
        <f>'Obligacje(A)'!D131+'Bony Skarbowe(A)'!D131</f>
        <v>52085.831698739545</v>
      </c>
      <c r="E131" s="21">
        <f>'Obligacje(A)'!E131+'Bony Skarbowe(A)'!E131</f>
        <v>3188.2787934996763</v>
      </c>
      <c r="F131" s="21">
        <f>'Obligacje(A)'!F131+'Bony Skarbowe(A)'!F131</f>
        <v>49960.16542225355</v>
      </c>
      <c r="G131" s="21">
        <f>'Obligacje(A)'!G131+'Bony Skarbowe(A)'!G131</f>
        <v>9298.814485279485</v>
      </c>
      <c r="H131" s="21">
        <f>'Obligacje(A)'!H131+'Bony Skarbowe(A)'!H131</f>
        <v>1836.6521914483324</v>
      </c>
      <c r="I131" s="21"/>
      <c r="J131" s="21"/>
      <c r="K131" s="21">
        <f>'Obligacje(A)'!K131+'Bony Skarbowe(A)'!K131</f>
        <v>29890.795577389672</v>
      </c>
      <c r="L131" s="21">
        <f>IF('Obligacje(A)'!L131="-",'Bony Skarbowe(A)'!L131,'Obligacje(A)'!L131+'Bony Skarbowe(A)'!L131)</f>
        <v>0</v>
      </c>
      <c r="M131" s="20">
        <v>507947.14630816</v>
      </c>
    </row>
    <row r="132" spans="1:13" ht="12.75">
      <c r="A132" s="17">
        <f>'Obligacje(A)'!A132</f>
        <v>42094</v>
      </c>
      <c r="B132" s="21">
        <f>'Obligacje(A)'!B132+'Bony Skarbowe(A)'!B132</f>
        <v>163107.76852839</v>
      </c>
      <c r="C132" s="21">
        <f>'Obligacje(A)'!C132+'Bony Skarbowe(A)'!C132</f>
        <v>203791.99843179</v>
      </c>
      <c r="D132" s="21">
        <f>'Obligacje(A)'!D132+'Bony Skarbowe(A)'!D132</f>
        <v>52358.39389068</v>
      </c>
      <c r="E132" s="21">
        <f>'Obligacje(A)'!E132+'Bony Skarbowe(A)'!E132</f>
        <v>3142.1676307899997</v>
      </c>
      <c r="F132" s="21">
        <f>'Obligacje(A)'!F132+'Bony Skarbowe(A)'!F132</f>
        <v>48496.24274812</v>
      </c>
      <c r="G132" s="21">
        <f>'Obligacje(A)'!G132+'Bony Skarbowe(A)'!G132</f>
        <v>9305.32228604031</v>
      </c>
      <c r="H132" s="21">
        <f>'Obligacje(A)'!H132+'Bony Skarbowe(A)'!H132</f>
        <v>1809.4733814520712</v>
      </c>
      <c r="I132" s="21"/>
      <c r="J132" s="21"/>
      <c r="K132" s="21">
        <f>'Obligacje(A)'!K132+'Bony Skarbowe(A)'!K132</f>
        <v>30904.13550099762</v>
      </c>
      <c r="L132" s="21">
        <f>IF('Obligacje(A)'!L132="-",'Bony Skarbowe(A)'!L132,'Obligacje(A)'!L132+'Bony Skarbowe(A)'!L132)</f>
        <v>0</v>
      </c>
      <c r="M132" s="20">
        <v>512915.50239825994</v>
      </c>
    </row>
    <row r="133" spans="1:13" ht="12.75">
      <c r="A133" s="17">
        <f>'Obligacje(A)'!A133</f>
        <v>42124</v>
      </c>
      <c r="B133" s="21">
        <f>'Obligacje(A)'!B133+'Bony Skarbowe(A)'!B133</f>
        <v>162969.85496778</v>
      </c>
      <c r="C133" s="21">
        <f>'Obligacje(A)'!C133+'Bony Skarbowe(A)'!C133</f>
        <v>198590.10802875</v>
      </c>
      <c r="D133" s="21">
        <f>'Obligacje(A)'!D133+'Bony Skarbowe(A)'!D133</f>
        <v>53222.95934501</v>
      </c>
      <c r="E133" s="21">
        <f>'Obligacje(A)'!E133+'Bony Skarbowe(A)'!E133</f>
        <v>2895.52249244</v>
      </c>
      <c r="F133" s="21">
        <f>'Obligacje(A)'!F133+'Bony Skarbowe(A)'!F133</f>
        <v>50425.10581038</v>
      </c>
      <c r="G133" s="21">
        <f>'Obligacje(A)'!G133+'Bony Skarbowe(A)'!G133</f>
        <v>9271.265055442853</v>
      </c>
      <c r="H133" s="21">
        <f>'Obligacje(A)'!H133+'Bony Skarbowe(A)'!H133</f>
        <v>1211.6224300000001</v>
      </c>
      <c r="I133" s="21"/>
      <c r="J133" s="21"/>
      <c r="K133" s="21">
        <f>'Obligacje(A)'!K133+'Bony Skarbowe(A)'!K133</f>
        <v>31099.66126276715</v>
      </c>
      <c r="L133" s="21">
        <f>IF('Obligacje(A)'!L133="-",'Bony Skarbowe(A)'!L133,'Obligacje(A)'!L133+'Bony Skarbowe(A)'!L133)</f>
        <v>0</v>
      </c>
      <c r="M133" s="20">
        <v>509686.09939257003</v>
      </c>
    </row>
    <row r="134" spans="1:13" ht="12.75">
      <c r="A134" s="17">
        <f>'Obligacje(A)'!A134</f>
        <v>42155</v>
      </c>
      <c r="B134" s="21">
        <f>'Obligacje(A)'!B134+'Bony Skarbowe(A)'!B134</f>
        <v>163988.81787668265</v>
      </c>
      <c r="C134" s="21">
        <f>'Obligacje(A)'!C134+'Bony Skarbowe(A)'!C134</f>
        <v>199894.78489436</v>
      </c>
      <c r="D134" s="21">
        <f>'Obligacje(A)'!D134+'Bony Skarbowe(A)'!D134</f>
        <v>53754.78983929486</v>
      </c>
      <c r="E134" s="21">
        <f>'Obligacje(A)'!E134+'Bony Skarbowe(A)'!E134</f>
        <v>2819.3323624593077</v>
      </c>
      <c r="F134" s="21">
        <f>'Obligacje(A)'!F134+'Bony Skarbowe(A)'!F134</f>
        <v>50557.85104249316</v>
      </c>
      <c r="G134" s="21">
        <f>'Obligacje(A)'!G134+'Bony Skarbowe(A)'!G134</f>
        <v>9342.557844075081</v>
      </c>
      <c r="H134" s="21">
        <f>'Obligacje(A)'!H134+'Bony Skarbowe(A)'!H134</f>
        <v>1203.8409765121842</v>
      </c>
      <c r="I134" s="21"/>
      <c r="J134" s="21"/>
      <c r="K134" s="21">
        <f>'Obligacje(A)'!K134+'Bony Skarbowe(A)'!K134</f>
        <v>32066.43006378274</v>
      </c>
      <c r="L134" s="21">
        <f>IF('Obligacje(A)'!L134="-",'Bony Skarbowe(A)'!L134,'Obligacje(A)'!L134+'Bony Skarbowe(A)'!L134)</f>
        <v>0</v>
      </c>
      <c r="M134" s="20">
        <v>513628.40489966</v>
      </c>
    </row>
    <row r="135" spans="1:13" ht="12.75">
      <c r="A135" s="17">
        <f>'Obligacje(A)'!A135</f>
        <v>42185</v>
      </c>
      <c r="B135" s="21">
        <f>'Obligacje(A)'!B135+'Bony Skarbowe(A)'!B135</f>
        <v>166257.97673432</v>
      </c>
      <c r="C135" s="21">
        <f>'Obligacje(A)'!C135+'Bony Skarbowe(A)'!C135</f>
        <v>203707.72925006</v>
      </c>
      <c r="D135" s="21">
        <f>'Obligacje(A)'!D135+'Bony Skarbowe(A)'!D135</f>
        <v>53271.107700379995</v>
      </c>
      <c r="E135" s="21">
        <f>'Obligacje(A)'!E135+'Bony Skarbowe(A)'!E135</f>
        <v>2875.50947286</v>
      </c>
      <c r="F135" s="21">
        <f>'Obligacje(A)'!F135+'Bony Skarbowe(A)'!F135</f>
        <v>49349.28142</v>
      </c>
      <c r="G135" s="21">
        <f>'Obligacje(A)'!G135+'Bony Skarbowe(A)'!G135</f>
        <v>9412.752620416226</v>
      </c>
      <c r="H135" s="21">
        <f>'Obligacje(A)'!H135+'Bony Skarbowe(A)'!H135</f>
        <v>1222.6572372012058</v>
      </c>
      <c r="I135" s="21"/>
      <c r="J135" s="21"/>
      <c r="K135" s="21">
        <f>'Obligacje(A)'!K135+'Bony Skarbowe(A)'!K135</f>
        <v>31936.359590422566</v>
      </c>
      <c r="L135" s="21">
        <f>IF('Obligacje(A)'!L135="-",'Bony Skarbowe(A)'!L135,'Obligacje(A)'!L135+'Bony Skarbowe(A)'!L135)</f>
        <v>0</v>
      </c>
      <c r="M135" s="20">
        <v>518033.37402566</v>
      </c>
    </row>
    <row r="136" spans="1:13" ht="12.75">
      <c r="A136" s="17">
        <f>'Obligacje(A)'!A136</f>
        <v>42216</v>
      </c>
      <c r="B136" s="21">
        <f>'Obligacje(A)'!B136+'Bony Skarbowe(A)'!B136</f>
        <v>164905.44528935998</v>
      </c>
      <c r="C136" s="21">
        <f>'Obligacje(A)'!C136+'Bony Skarbowe(A)'!C136</f>
        <v>204952.85622274</v>
      </c>
      <c r="D136" s="21">
        <f>'Obligacje(A)'!D136+'Bony Skarbowe(A)'!D136</f>
        <v>53058.2207935</v>
      </c>
      <c r="E136" s="21">
        <f>'Obligacje(A)'!E136+'Bony Skarbowe(A)'!E136</f>
        <v>2927.97157302</v>
      </c>
      <c r="F136" s="21">
        <f>'Obligacje(A)'!F136+'Bony Skarbowe(A)'!F136</f>
        <v>49777.39323572</v>
      </c>
      <c r="G136" s="21">
        <f>'Obligacje(A)'!G136+'Bony Skarbowe(A)'!G136</f>
        <v>9456.294466712501</v>
      </c>
      <c r="H136" s="21">
        <f>'Obligacje(A)'!H136+'Bony Skarbowe(A)'!H136</f>
        <v>1223.34816195285</v>
      </c>
      <c r="I136" s="21"/>
      <c r="J136" s="21"/>
      <c r="K136" s="21">
        <f>'Obligacje(A)'!K136+'Bony Skarbowe(A)'!K136</f>
        <v>32429.547742494648</v>
      </c>
      <c r="L136" s="21">
        <f>IF('Obligacje(A)'!L136="-",'Bony Skarbowe(A)'!L136,'Obligacje(A)'!L136+'Bony Skarbowe(A)'!L136)</f>
        <v>0</v>
      </c>
      <c r="M136" s="20">
        <v>518731.0774855</v>
      </c>
    </row>
    <row r="137" spans="1:13" ht="12.75">
      <c r="A137" s="17">
        <f>'Obligacje(A)'!A137</f>
        <v>42247</v>
      </c>
      <c r="B137" s="21">
        <f>'Obligacje(A)'!B137+'Bony Skarbowe(A)'!B137</f>
        <v>169960.90645084</v>
      </c>
      <c r="C137" s="21">
        <f>'Obligacje(A)'!C137+'Bony Skarbowe(A)'!C137</f>
        <v>205605.50430626</v>
      </c>
      <c r="D137" s="21">
        <f>'Obligacje(A)'!D137+'Bony Skarbowe(A)'!D137</f>
        <v>52535.3197935</v>
      </c>
      <c r="E137" s="21">
        <f>'Obligacje(A)'!E137+'Bony Skarbowe(A)'!E137</f>
        <v>2945.15757302</v>
      </c>
      <c r="F137" s="21">
        <f>'Obligacje(A)'!F137+'Bony Skarbowe(A)'!F137</f>
        <v>49079.13916572</v>
      </c>
      <c r="G137" s="21">
        <f>'Obligacje(A)'!G137+'Bony Skarbowe(A)'!G137</f>
        <v>9535.556799155514</v>
      </c>
      <c r="H137" s="21">
        <f>'Obligacje(A)'!H137+'Bony Skarbowe(A)'!H137</f>
        <v>1221.276235830855</v>
      </c>
      <c r="I137" s="21"/>
      <c r="J137" s="21"/>
      <c r="K137" s="21">
        <f>'Obligacje(A)'!K137+'Bony Skarbowe(A)'!K137</f>
        <v>32568.49746117363</v>
      </c>
      <c r="L137" s="21">
        <f>IF('Obligacje(A)'!L137="-",'Bony Skarbowe(A)'!L137,'Obligacje(A)'!L137+'Bony Skarbowe(A)'!L137)</f>
        <v>0</v>
      </c>
      <c r="M137" s="20">
        <v>523451.35778550006</v>
      </c>
    </row>
    <row r="138" spans="1:13" ht="12.75">
      <c r="A138" s="17">
        <f>'Obligacje(A)'!A138</f>
        <v>42277</v>
      </c>
      <c r="B138" s="21">
        <f>'Obligacje(A)'!B138+'Bony Skarbowe(A)'!B138</f>
        <v>176671.97590852</v>
      </c>
      <c r="C138" s="21">
        <f>'Obligacje(A)'!C138+'Bony Skarbowe(A)'!C138</f>
        <v>208162.57014147</v>
      </c>
      <c r="D138" s="21">
        <f>'Obligacje(A)'!D138+'Bony Skarbowe(A)'!D138</f>
        <v>52542.358580390006</v>
      </c>
      <c r="E138" s="21">
        <f>'Obligacje(A)'!E138+'Bony Skarbowe(A)'!E138</f>
        <v>2954.8769904099995</v>
      </c>
      <c r="F138" s="21">
        <f>'Obligacje(A)'!F138+'Bony Skarbowe(A)'!F138</f>
        <v>49657.708124180004</v>
      </c>
      <c r="G138" s="21">
        <f>'Obligacje(A)'!G138+'Bony Skarbowe(A)'!G138</f>
        <v>9668.327649824501</v>
      </c>
      <c r="H138" s="21">
        <f>'Obligacje(A)'!H138+'Bony Skarbowe(A)'!H138</f>
        <v>1229.330616</v>
      </c>
      <c r="I138" s="21"/>
      <c r="J138" s="21"/>
      <c r="K138" s="21">
        <f>'Obligacje(A)'!K138+'Bony Skarbowe(A)'!K138</f>
        <v>32821.1006494355</v>
      </c>
      <c r="L138" s="21">
        <f>IF('Obligacje(A)'!L138="-",'Bony Skarbowe(A)'!L138,'Obligacje(A)'!L138+'Bony Skarbowe(A)'!L138)</f>
        <v>0</v>
      </c>
      <c r="M138" s="20">
        <v>533708.24866023</v>
      </c>
    </row>
    <row r="139" spans="1:13" ht="12.75">
      <c r="A139" s="17">
        <f>'Obligacje(A)'!A139</f>
        <v>42308</v>
      </c>
      <c r="B139" s="21">
        <f>'Obligacje(A)'!B139+'Bony Skarbowe(A)'!B139</f>
        <v>162221.81413852298</v>
      </c>
      <c r="C139" s="21">
        <f>'Obligacje(A)'!C139+'Bony Skarbowe(A)'!C139</f>
        <v>205951.30929026997</v>
      </c>
      <c r="D139" s="21">
        <f>'Obligacje(A)'!D139+'Bony Skarbowe(A)'!D139</f>
        <v>50314.911839349064</v>
      </c>
      <c r="E139" s="21">
        <f>'Obligacje(A)'!E139+'Bony Skarbowe(A)'!E139</f>
        <v>2852.990962309457</v>
      </c>
      <c r="F139" s="21">
        <f>'Obligacje(A)'!F139+'Bony Skarbowe(A)'!F139</f>
        <v>50909.1107834518</v>
      </c>
      <c r="G139" s="21">
        <f>'Obligacje(A)'!G139+'Bony Skarbowe(A)'!G139</f>
        <v>9710.966525678055</v>
      </c>
      <c r="H139" s="21">
        <f>'Obligacje(A)'!H139+'Bony Skarbowe(A)'!H139</f>
        <v>1097.3480831678164</v>
      </c>
      <c r="I139" s="21"/>
      <c r="J139" s="21"/>
      <c r="K139" s="21">
        <f>'Obligacje(A)'!K139+'Bony Skarbowe(A)'!K139</f>
        <v>31250.049316950804</v>
      </c>
      <c r="L139" s="21">
        <f>IF('Obligacje(A)'!L139="-",'Bony Skarbowe(A)'!L139,'Obligacje(A)'!L139+'Bony Skarbowe(A)'!L139)</f>
        <v>0</v>
      </c>
      <c r="M139" s="20">
        <v>514308.50093969994</v>
      </c>
    </row>
    <row r="140" spans="1:13" ht="12.75">
      <c r="A140" s="17">
        <f>'Obligacje(A)'!A140</f>
        <v>42338</v>
      </c>
      <c r="B140" s="21">
        <f>'Obligacje(A)'!B140+'Bony Skarbowe(A)'!B140</f>
        <v>167822.90025967</v>
      </c>
      <c r="C140" s="21">
        <f>'Obligacje(A)'!C140+'Bony Skarbowe(A)'!C140</f>
        <v>206565.49436443</v>
      </c>
      <c r="D140" s="21">
        <f>'Obligacje(A)'!D140+'Bony Skarbowe(A)'!D140</f>
        <v>51570.01454465</v>
      </c>
      <c r="E140" s="21">
        <f>'Obligacje(A)'!E140+'Bony Skarbowe(A)'!E140</f>
        <v>2798.66607604</v>
      </c>
      <c r="F140" s="21">
        <f>'Obligacje(A)'!F140+'Bony Skarbowe(A)'!F140</f>
        <v>50234.06352139</v>
      </c>
      <c r="G140" s="21">
        <f>'Obligacje(A)'!G140+'Bony Skarbowe(A)'!G140</f>
        <v>10651.212881727784</v>
      </c>
      <c r="H140" s="21">
        <f>'Obligacje(A)'!H140+'Bony Skarbowe(A)'!H140</f>
        <v>1112.4646599999999</v>
      </c>
      <c r="I140" s="21"/>
      <c r="J140" s="21"/>
      <c r="K140" s="21">
        <f>'Obligacje(A)'!K140+'Bony Skarbowe(A)'!K140</f>
        <v>32698.060351142212</v>
      </c>
      <c r="L140" s="21">
        <f>IF('Obligacje(A)'!L140="-",'Bony Skarbowe(A)'!L140,'Obligacje(A)'!L140+'Bony Skarbowe(A)'!L140)</f>
        <v>0</v>
      </c>
      <c r="M140" s="20">
        <v>523452.87665904994</v>
      </c>
    </row>
    <row r="141" spans="1:243" s="22" customFormat="1" ht="12.75">
      <c r="A141" s="24">
        <f>'Obligacje(A)'!A141</f>
        <v>42369</v>
      </c>
      <c r="B141" s="25">
        <f>'Obligacje(A)'!B141+'Bony Skarbowe(A)'!B141</f>
        <v>171499.75240862</v>
      </c>
      <c r="C141" s="21">
        <f>'Obligacje(A)'!C141+'Bony Skarbowe(A)'!C141</f>
        <v>206759.54772238003</v>
      </c>
      <c r="D141" s="21">
        <f>'Obligacje(A)'!D141+'Bony Skarbowe(A)'!D141</f>
        <v>52133.37109535</v>
      </c>
      <c r="E141" s="21">
        <f>'Obligacje(A)'!E141+'Bony Skarbowe(A)'!E141</f>
        <v>2507.0589192699995</v>
      </c>
      <c r="F141" s="21">
        <f>'Obligacje(A)'!F141+'Bony Skarbowe(A)'!F141</f>
        <v>47077.33483847001</v>
      </c>
      <c r="G141" s="21">
        <f>'Obligacje(A)'!G141+'Bony Skarbowe(A)'!G141</f>
        <v>10706.503164428721</v>
      </c>
      <c r="H141" s="21">
        <f>'Obligacje(A)'!H141+'Bony Skarbowe(A)'!H141</f>
        <v>1684.5120302199955</v>
      </c>
      <c r="I141" s="21"/>
      <c r="J141" s="21"/>
      <c r="K141" s="21">
        <f>'Obligacje(A)'!K141+'Bony Skarbowe(A)'!K141</f>
        <v>31327.397913211276</v>
      </c>
      <c r="L141" s="21">
        <f>IF('Obligacje(A)'!L141="-",'Bony Skarbowe(A)'!L141,'Obligacje(A)'!L141+'Bony Skarbowe(A)'!L141)</f>
        <v>0</v>
      </c>
      <c r="M141" s="20">
        <v>523695.47809195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13" ht="12.75">
      <c r="A142" s="17">
        <f>'Obligacje(A)'!A142</f>
        <v>42400</v>
      </c>
      <c r="B142" s="21">
        <f>'Obligacje(A)'!B142+'Bony Skarbowe(A)'!B142</f>
        <v>179468.34717143202</v>
      </c>
      <c r="C142" s="21">
        <f>'Obligacje(A)'!C142+'Bony Skarbowe(A)'!C142</f>
        <v>193698.56313721996</v>
      </c>
      <c r="D142" s="21">
        <f>'Obligacje(A)'!D142+'Bony Skarbowe(A)'!D142</f>
        <v>51894.21601344331</v>
      </c>
      <c r="E142" s="21">
        <f>'Obligacje(A)'!E142+'Bony Skarbowe(A)'!E142</f>
        <v>2010.5413765850233</v>
      </c>
      <c r="F142" s="21">
        <f>'Obligacje(A)'!F142+'Bony Skarbowe(A)'!F142</f>
        <v>46564.63536118866</v>
      </c>
      <c r="G142" s="21">
        <f>'Obligacje(A)'!G142+'Bony Skarbowe(A)'!G142</f>
        <v>10793.089688413782</v>
      </c>
      <c r="H142" s="21">
        <f>'Obligacje(A)'!H142+'Bony Skarbowe(A)'!H142</f>
        <v>1154.0678096918327</v>
      </c>
      <c r="I142" s="21"/>
      <c r="J142" s="21"/>
      <c r="K142" s="21">
        <f>'Obligacje(A)'!K142+'Bony Skarbowe(A)'!K142</f>
        <v>31726.761329665344</v>
      </c>
      <c r="L142" s="21">
        <f>IF('Obligacje(A)'!L142="-",'Bony Skarbowe(A)'!L142,'Obligacje(A)'!L142+'Bony Skarbowe(A)'!L142)</f>
        <v>0</v>
      </c>
      <c r="M142" s="20">
        <v>517310.22188763996</v>
      </c>
    </row>
    <row r="143" spans="1:13" ht="12.75">
      <c r="A143" s="17">
        <f>'Obligacje(A)'!A143</f>
        <v>42429</v>
      </c>
      <c r="B143" s="21">
        <f>'Obligacje(A)'!B143+'Bony Skarbowe(A)'!B143</f>
        <v>210507.83597214</v>
      </c>
      <c r="C143" s="21">
        <f>'Obligacje(A)'!C143+'Bony Skarbowe(A)'!C143</f>
        <v>186598.12135157993</v>
      </c>
      <c r="D143" s="21">
        <f>'Obligacje(A)'!D143+'Bony Skarbowe(A)'!D143</f>
        <v>52273.2718702</v>
      </c>
      <c r="E143" s="21">
        <f>'Obligacje(A)'!E143+'Bony Skarbowe(A)'!E143</f>
        <v>1936.95522846</v>
      </c>
      <c r="F143" s="21">
        <f>'Obligacje(A)'!F143+'Bony Skarbowe(A)'!F143</f>
        <v>48621.84979972</v>
      </c>
      <c r="G143" s="21">
        <f>'Obligacje(A)'!G143+'Bony Skarbowe(A)'!G143</f>
        <v>10813.655808619553</v>
      </c>
      <c r="H143" s="21">
        <f>'Obligacje(A)'!H143+'Bony Skarbowe(A)'!H143</f>
        <v>1149.0778042032696</v>
      </c>
      <c r="I143" s="21"/>
      <c r="J143" s="21"/>
      <c r="K143" s="21">
        <f>'Obligacje(A)'!K143+'Bony Skarbowe(A)'!K143</f>
        <v>32062.95858819718</v>
      </c>
      <c r="L143" s="21">
        <f>IF('Obligacje(A)'!L143="-",'Bony Skarbowe(A)'!L143,'Obligacje(A)'!L143+'Bony Skarbowe(A)'!L143)</f>
        <v>0</v>
      </c>
      <c r="M143" s="20">
        <v>543963.7264231199</v>
      </c>
    </row>
    <row r="144" spans="1:13" ht="12.75">
      <c r="A144" s="17">
        <f>'Obligacje(A)'!A144</f>
        <v>42460</v>
      </c>
      <c r="B144" s="21">
        <f>'Obligacje(A)'!B144+'Bony Skarbowe(A)'!B144</f>
        <v>218287.98535718</v>
      </c>
      <c r="C144" s="21">
        <f>'Obligacje(A)'!C144+'Bony Skarbowe(A)'!C144</f>
        <v>190214.59026918</v>
      </c>
      <c r="D144" s="21">
        <f>'Obligacje(A)'!D144+'Bony Skarbowe(A)'!D144</f>
        <v>51314.415081340005</v>
      </c>
      <c r="E144" s="21">
        <f>'Obligacje(A)'!E144+'Bony Skarbowe(A)'!E144</f>
        <v>1936.67648814</v>
      </c>
      <c r="F144" s="21">
        <f>'Obligacje(A)'!F144+'Bony Skarbowe(A)'!F144</f>
        <v>48859.12799682</v>
      </c>
      <c r="G144" s="21">
        <f>'Obligacje(A)'!G144+'Bony Skarbowe(A)'!G144</f>
        <v>11010.324652743773</v>
      </c>
      <c r="H144" s="21">
        <f>'Obligacje(A)'!H144+'Bony Skarbowe(A)'!H144</f>
        <v>1045.86422</v>
      </c>
      <c r="I144" s="21"/>
      <c r="J144" s="21"/>
      <c r="K144" s="21">
        <f>'Obligacje(A)'!K144+'Bony Skarbowe(A)'!K144</f>
        <v>31941.95184569623</v>
      </c>
      <c r="L144" s="21">
        <f>IF('Obligacje(A)'!L144="-",'Bony Skarbowe(A)'!L144,'Obligacje(A)'!L144+'Bony Skarbowe(A)'!L144)</f>
        <v>0</v>
      </c>
      <c r="M144" s="20">
        <v>554610.9359111</v>
      </c>
    </row>
    <row r="145" spans="1:13" ht="12.75">
      <c r="A145" s="17">
        <f>'Obligacje(A)'!A145</f>
        <v>42490</v>
      </c>
      <c r="B145" s="21">
        <f>'Obligacje(A)'!B145+'Bony Skarbowe(A)'!B145</f>
        <v>221159.96479363978</v>
      </c>
      <c r="C145" s="21">
        <f>'Obligacje(A)'!C145+'Bony Skarbowe(A)'!C145</f>
        <v>188321.56595026993</v>
      </c>
      <c r="D145" s="21">
        <f>'Obligacje(A)'!D145+'Bony Skarbowe(A)'!D145</f>
        <v>50887.03454600182</v>
      </c>
      <c r="E145" s="21">
        <f>'Obligacje(A)'!E145+'Bony Skarbowe(A)'!E145</f>
        <v>1789.365736610794</v>
      </c>
      <c r="F145" s="21">
        <f>'Obligacje(A)'!F145+'Bony Skarbowe(A)'!F145</f>
        <v>50759.29365613732</v>
      </c>
      <c r="G145" s="21">
        <f>'Obligacje(A)'!G145+'Bony Skarbowe(A)'!G145</f>
        <v>11196.414425153083</v>
      </c>
      <c r="H145" s="21">
        <f>'Obligacje(A)'!H145+'Bony Skarbowe(A)'!H145</f>
        <v>1000.1551516770058</v>
      </c>
      <c r="I145" s="21"/>
      <c r="J145" s="21"/>
      <c r="K145" s="21">
        <f>'Obligacje(A)'!K145+'Bony Skarbowe(A)'!K145</f>
        <v>31941.86874248022</v>
      </c>
      <c r="L145" s="21">
        <f>IF('Obligacje(A)'!L145="-",'Bony Skarbowe(A)'!L145,'Obligacje(A)'!L145+'Bony Skarbowe(A)'!L145)</f>
        <v>0</v>
      </c>
      <c r="M145" s="20">
        <v>557055.6630019699</v>
      </c>
    </row>
    <row r="146" spans="1:13" ht="12.75">
      <c r="A146" s="17">
        <f>'Obligacje(A)'!A146</f>
        <v>42521</v>
      </c>
      <c r="B146" s="21">
        <f>'Obligacje(A)'!B146+'Bony Skarbowe(A)'!B146</f>
        <v>224904.88658710002</v>
      </c>
      <c r="C146" s="21">
        <f>'Obligacje(A)'!C146+'Bony Skarbowe(A)'!C146</f>
        <v>192575.67318005</v>
      </c>
      <c r="D146" s="21">
        <f>'Obligacje(A)'!D146+'Bony Skarbowe(A)'!D146</f>
        <v>50615.063634599996</v>
      </c>
      <c r="E146" s="21">
        <f>'Obligacje(A)'!E146+'Bony Skarbowe(A)'!E146</f>
        <v>1797.90191875</v>
      </c>
      <c r="F146" s="21">
        <f>'Obligacje(A)'!F146+'Bony Skarbowe(A)'!F146</f>
        <v>51702.40515075</v>
      </c>
      <c r="G146" s="21">
        <f>'Obligacje(A)'!G146+'Bony Skarbowe(A)'!G146</f>
        <v>11342.260421886569</v>
      </c>
      <c r="H146" s="21">
        <f>'Obligacje(A)'!H146+'Bony Skarbowe(A)'!H146</f>
        <v>1037.43678</v>
      </c>
      <c r="I146" s="21"/>
      <c r="J146" s="21"/>
      <c r="K146" s="21">
        <f>'Obligacje(A)'!K146+'Bony Skarbowe(A)'!K146</f>
        <v>32852.78436916343</v>
      </c>
      <c r="L146" s="21">
        <f>IF('Obligacje(A)'!L146="-",'Bony Skarbowe(A)'!L146,'Obligacje(A)'!L146+'Bony Skarbowe(A)'!L146)</f>
        <v>0</v>
      </c>
      <c r="M146" s="20">
        <v>566828.4120423</v>
      </c>
    </row>
    <row r="147" spans="1:13" ht="12.75">
      <c r="A147" s="17">
        <f>'Obligacje(A)'!A147</f>
        <v>42551</v>
      </c>
      <c r="B147" s="21">
        <f>'Obligacje(A)'!B147+'Bony Skarbowe(A)'!B147</f>
        <v>224867.95579148998</v>
      </c>
      <c r="C147" s="21">
        <f>'Obligacje(A)'!C147+'Bony Skarbowe(A)'!C147</f>
        <v>196534.86237286</v>
      </c>
      <c r="D147" s="21">
        <f>'Obligacje(A)'!D147+'Bony Skarbowe(A)'!D147</f>
        <v>50551.747377169995</v>
      </c>
      <c r="E147" s="21">
        <f>'Obligacje(A)'!E147+'Bony Skarbowe(A)'!E147</f>
        <v>1829.9762461999999</v>
      </c>
      <c r="F147" s="21">
        <f>'Obligacje(A)'!F147+'Bony Skarbowe(A)'!F147</f>
        <v>51356.33956837</v>
      </c>
      <c r="G147" s="21">
        <f>'Obligacje(A)'!G147+'Bony Skarbowe(A)'!G147</f>
        <v>11478.77423653399</v>
      </c>
      <c r="H147" s="21">
        <f>'Obligacje(A)'!H147+'Bony Skarbowe(A)'!H147</f>
        <v>1025.3234966160096</v>
      </c>
      <c r="I147" s="21"/>
      <c r="J147" s="21"/>
      <c r="K147" s="21">
        <f>'Obligacje(A)'!K147+'Bony Skarbowe(A)'!K147</f>
        <v>33613.54390687001</v>
      </c>
      <c r="L147" s="21">
        <f>IF('Obligacje(A)'!L147="-",'Bony Skarbowe(A)'!L147,'Obligacje(A)'!L147+'Bony Skarbowe(A)'!L147)</f>
        <v>0</v>
      </c>
      <c r="M147" s="20">
        <v>571258.5229961099</v>
      </c>
    </row>
    <row r="148" spans="1:13" ht="12.75">
      <c r="A148" s="17">
        <f>'Obligacje(A)'!A148</f>
        <v>42582</v>
      </c>
      <c r="B148" s="21">
        <f>'Obligacje(A)'!B148+'Bony Skarbowe(A)'!B148</f>
        <v>223234.78448984062</v>
      </c>
      <c r="C148" s="21">
        <f>'Obligacje(A)'!C148+'Bony Skarbowe(A)'!C148</f>
        <v>192837.66585010997</v>
      </c>
      <c r="D148" s="21">
        <f>'Obligacje(A)'!D148+'Bony Skarbowe(A)'!D148</f>
        <v>49488.93267048107</v>
      </c>
      <c r="E148" s="21">
        <f>'Obligacje(A)'!E148+'Bony Skarbowe(A)'!E148</f>
        <v>1765.8949220769562</v>
      </c>
      <c r="F148" s="21">
        <f>'Obligacje(A)'!F148+'Bony Skarbowe(A)'!F148</f>
        <v>52442.978195088406</v>
      </c>
      <c r="G148" s="21">
        <f>'Obligacje(A)'!G148+'Bony Skarbowe(A)'!G148</f>
        <v>11590.11766991781</v>
      </c>
      <c r="H148" s="21">
        <f>'Obligacje(A)'!H148+'Bony Skarbowe(A)'!H148</f>
        <v>1039.0632304737615</v>
      </c>
      <c r="I148" s="21"/>
      <c r="J148" s="21"/>
      <c r="K148" s="21">
        <f>'Obligacje(A)'!K148+'Bony Skarbowe(A)'!K148</f>
        <v>33524.65372978136</v>
      </c>
      <c r="L148" s="21">
        <f>IF('Obligacje(A)'!L148="-",'Bony Skarbowe(A)'!L148,'Obligacje(A)'!L148+'Bony Skarbowe(A)'!L148)</f>
        <v>0</v>
      </c>
      <c r="M148" s="20">
        <v>565924.09075777</v>
      </c>
    </row>
    <row r="149" spans="1:13" ht="12.75">
      <c r="A149" s="17">
        <f>'Obligacje(A)'!A149</f>
        <v>42613</v>
      </c>
      <c r="B149" s="21">
        <f>'Obligacje(A)'!B149+'Bony Skarbowe(A)'!B149</f>
        <v>225682.06452587998</v>
      </c>
      <c r="C149" s="21">
        <f>'Obligacje(A)'!C149+'Bony Skarbowe(A)'!C149</f>
        <v>196444.31144621994</v>
      </c>
      <c r="D149" s="21">
        <f>'Obligacje(A)'!D149+'Bony Skarbowe(A)'!D149</f>
        <v>49973.00828456</v>
      </c>
      <c r="E149" s="21">
        <f>'Obligacje(A)'!E149+'Bony Skarbowe(A)'!E149</f>
        <v>1826.74888386</v>
      </c>
      <c r="F149" s="21">
        <f>'Obligacje(A)'!F149+'Bony Skarbowe(A)'!F149</f>
        <v>53961.79803362</v>
      </c>
      <c r="G149" s="21">
        <f>'Obligacje(A)'!G149+'Bony Skarbowe(A)'!G149</f>
        <v>11653.954710774702</v>
      </c>
      <c r="H149" s="21">
        <f>'Obligacje(A)'!H149+'Bony Skarbowe(A)'!H149</f>
        <v>1066.1190822626716</v>
      </c>
      <c r="I149" s="21"/>
      <c r="J149" s="21"/>
      <c r="K149" s="21">
        <f>'Obligacje(A)'!K149+'Bony Skarbowe(A)'!K149</f>
        <v>34279.11139882263</v>
      </c>
      <c r="L149" s="21">
        <f>IF('Obligacje(A)'!L149="-",'Bony Skarbowe(A)'!L149,'Obligacje(A)'!L149+'Bony Skarbowe(A)'!L149)</f>
        <v>0</v>
      </c>
      <c r="M149" s="20">
        <v>574887.1163659999</v>
      </c>
    </row>
    <row r="150" spans="1:13" ht="12.75">
      <c r="A150" s="17">
        <f>'Obligacje(A)'!A150</f>
        <v>42643</v>
      </c>
      <c r="B150" s="21">
        <f>'Obligacje(A)'!B150+'Bony Skarbowe(A)'!B150</f>
        <v>224838.44426887998</v>
      </c>
      <c r="C150" s="21">
        <f>'Obligacje(A)'!C150+'Bony Skarbowe(A)'!C150</f>
        <v>200566.40042196997</v>
      </c>
      <c r="D150" s="21">
        <f>'Obligacje(A)'!D150+'Bony Skarbowe(A)'!D150</f>
        <v>50662.74002756001</v>
      </c>
      <c r="E150" s="21">
        <f>'Obligacje(A)'!E150+'Bony Skarbowe(A)'!E150</f>
        <v>1851.5951356100002</v>
      </c>
      <c r="F150" s="21">
        <f>'Obligacje(A)'!F150+'Bony Skarbowe(A)'!F150</f>
        <v>54917.22153937</v>
      </c>
      <c r="G150" s="21">
        <f>'Obligacje(A)'!G150+'Bony Skarbowe(A)'!G150</f>
        <v>11763.15053635829</v>
      </c>
      <c r="H150" s="21">
        <f>'Obligacje(A)'!H150+'Bony Skarbowe(A)'!H150</f>
        <v>1114.1138584484206</v>
      </c>
      <c r="I150" s="21"/>
      <c r="J150" s="21"/>
      <c r="K150" s="21">
        <f>'Obligacje(A)'!K150+'Bony Skarbowe(A)'!K150</f>
        <v>35164.6910528033</v>
      </c>
      <c r="L150" s="21">
        <f>IF('Obligacje(A)'!L150="-",'Bony Skarbowe(A)'!L150,'Obligacje(A)'!L150+'Bony Skarbowe(A)'!L150)</f>
        <v>0</v>
      </c>
      <c r="M150" s="20">
        <v>580878.3568409999</v>
      </c>
    </row>
    <row r="151" spans="1:13" ht="12.75">
      <c r="A151" s="17">
        <f>'Obligacje(A)'!A151</f>
        <v>42674</v>
      </c>
      <c r="B151" s="21">
        <f>'Obligacje(A)'!B151+'Bony Skarbowe(A)'!B151</f>
        <v>228295.26977892002</v>
      </c>
      <c r="C151" s="21">
        <f>'Obligacje(A)'!C151+'Bony Skarbowe(A)'!C151</f>
        <v>198119.38941873</v>
      </c>
      <c r="D151" s="21">
        <f>'Obligacje(A)'!D151+'Bony Skarbowe(A)'!D151</f>
        <v>50997.434303639995</v>
      </c>
      <c r="E151" s="21">
        <f>'Obligacje(A)'!E151+'Bony Skarbowe(A)'!E151</f>
        <v>1908.1454300900002</v>
      </c>
      <c r="F151" s="21">
        <f>'Obligacje(A)'!F151+'Bony Skarbowe(A)'!F151</f>
        <v>55260.896320529995</v>
      </c>
      <c r="G151" s="21">
        <f>'Obligacje(A)'!G151+'Bony Skarbowe(A)'!G151</f>
        <v>11521.097843406666</v>
      </c>
      <c r="H151" s="21">
        <f>'Obligacje(A)'!H151+'Bony Skarbowe(A)'!H151</f>
        <v>1107.4943087108122</v>
      </c>
      <c r="I151" s="21"/>
      <c r="J151" s="21"/>
      <c r="K151" s="21">
        <f>'Obligacje(A)'!K151+'Bony Skarbowe(A)'!K151</f>
        <v>34929.991424972526</v>
      </c>
      <c r="L151" s="21">
        <f>IF('Obligacje(A)'!L151="-",'Bony Skarbowe(A)'!L151,'Obligacje(A)'!L151+'Bony Skarbowe(A)'!L151)</f>
        <v>0</v>
      </c>
      <c r="M151" s="20">
        <v>582139.7188290001</v>
      </c>
    </row>
    <row r="152" spans="1:243" s="26" customFormat="1" ht="12.75">
      <c r="A152" s="17">
        <f>'Obligacje(A)'!A152</f>
        <v>42704</v>
      </c>
      <c r="B152" s="21">
        <f>'Obligacje(A)'!B152+'Bony Skarbowe(A)'!B152</f>
        <v>238811.96602679</v>
      </c>
      <c r="C152" s="21">
        <f>'Obligacje(A)'!C152+'Bony Skarbowe(A)'!C152</f>
        <v>188138.35581757</v>
      </c>
      <c r="D152" s="21">
        <f>'Obligacje(A)'!D152+'Bony Skarbowe(A)'!D152</f>
        <v>51761.50361516</v>
      </c>
      <c r="E152" s="21">
        <f>'Obligacje(A)'!E152+'Bony Skarbowe(A)'!E152</f>
        <v>1982.78338521</v>
      </c>
      <c r="F152" s="21">
        <f>'Obligacje(A)'!F152+'Bony Skarbowe(A)'!F152</f>
        <v>55734.81170796</v>
      </c>
      <c r="G152" s="21">
        <f>'Obligacje(A)'!G152+'Bony Skarbowe(A)'!G152</f>
        <v>11702.146556612208</v>
      </c>
      <c r="H152" s="21">
        <f>'Obligacje(A)'!H152+'Bony Skarbowe(A)'!H152</f>
        <v>974.665482593351</v>
      </c>
      <c r="I152" s="21"/>
      <c r="J152" s="21"/>
      <c r="K152" s="21">
        <f>'Obligacje(A)'!K152+'Bony Skarbowe(A)'!K152</f>
        <v>35358.170850224444</v>
      </c>
      <c r="L152" s="21">
        <f>IF('Obligacje(A)'!L152="-",'Bony Skarbowe(A)'!L152,'Obligacje(A)'!L152+'Bony Skarbowe(A)'!L152)</f>
        <v>0</v>
      </c>
      <c r="M152" s="20">
        <v>584464.40344212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</row>
    <row r="153" spans="1:243" s="27" customFormat="1" ht="12.75">
      <c r="A153" s="17">
        <f>'Obligacje(A)'!A153</f>
        <v>42735</v>
      </c>
      <c r="B153" s="21">
        <f>'Obligacje(A)'!B153+'Bony Skarbowe(A)'!B153</f>
        <v>235521.31917608494</v>
      </c>
      <c r="C153" s="21">
        <f>'Obligacje(A)'!C153+'Bony Skarbowe(A)'!C153</f>
        <v>192555.75253178</v>
      </c>
      <c r="D153" s="21">
        <f>'Obligacje(A)'!D153+'Bony Skarbowe(A)'!D153</f>
        <v>59037.09740751877</v>
      </c>
      <c r="E153" s="21">
        <f>'Obligacje(A)'!E153+'Bony Skarbowe(A)'!E153</f>
        <v>2039.0751271159443</v>
      </c>
      <c r="F153" s="21">
        <f>'Obligacje(A)'!F153+'Bony Skarbowe(A)'!F153</f>
        <v>50187.10706150813</v>
      </c>
      <c r="G153" s="21">
        <f>'Obligacje(A)'!G153+'Bony Skarbowe(A)'!G153</f>
        <v>11796.728935320743</v>
      </c>
      <c r="H153" s="21">
        <f>'Obligacje(A)'!H153+'Bony Skarbowe(A)'!H153</f>
        <v>1027.8231759315859</v>
      </c>
      <c r="I153" s="21"/>
      <c r="J153" s="21"/>
      <c r="K153" s="21">
        <f>'Obligacje(A)'!K153+'Bony Skarbowe(A)'!K153</f>
        <v>35769.97752377991</v>
      </c>
      <c r="L153" s="21">
        <f>IF('Obligacje(A)'!L153="-",'Bony Skarbowe(A)'!L153,'Obligacje(A)'!L153+'Bony Skarbowe(A)'!L153)</f>
        <v>0</v>
      </c>
      <c r="M153" s="20">
        <v>587934.8809390401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</row>
    <row r="154" spans="1:13" ht="12.75">
      <c r="A154" s="17">
        <f>'Obligacje(A)'!A154</f>
        <v>42766</v>
      </c>
      <c r="B154" s="21">
        <f>'Obligacje(A)'!B154+'Bony Skarbowe(A)'!B154</f>
        <v>242388.61153084002</v>
      </c>
      <c r="C154" s="21">
        <f>'Obligacje(A)'!C154+'Bony Skarbowe(A)'!C154</f>
        <v>193803.49013032002</v>
      </c>
      <c r="D154" s="21">
        <f>'Obligacje(A)'!D154+'Bony Skarbowe(A)'!D154</f>
        <v>59303.297475960004</v>
      </c>
      <c r="E154" s="21">
        <f>'Obligacje(A)'!E154+'Bony Skarbowe(A)'!E154</f>
        <v>2014.7622000100002</v>
      </c>
      <c r="F154" s="21">
        <f>'Obligacje(A)'!F154+'Bony Skarbowe(A)'!F154</f>
        <v>49454.958152759995</v>
      </c>
      <c r="G154" s="21">
        <f>'Obligacje(A)'!G154+'Bony Skarbowe(A)'!G154</f>
        <v>12235.002168101244</v>
      </c>
      <c r="H154" s="21">
        <f>'Obligacje(A)'!H154+'Bony Skarbowe(A)'!H154</f>
        <v>1009.1402657413719</v>
      </c>
      <c r="I154" s="21"/>
      <c r="J154" s="21"/>
      <c r="K154" s="21">
        <f>'Obligacje(A)'!K154+'Bony Skarbowe(A)'!K154</f>
        <v>36425.67854398738</v>
      </c>
      <c r="L154" s="21">
        <f>IF('Obligacje(A)'!L154="-",'Bony Skarbowe(A)'!L154,'Obligacje(A)'!L154+'Bony Skarbowe(A)'!L154)</f>
        <v>0</v>
      </c>
      <c r="M154" s="20">
        <v>596634.94046772</v>
      </c>
    </row>
    <row r="155" spans="1:13" ht="12.75">
      <c r="A155" s="17">
        <f>'Obligacje(A)'!A155</f>
        <v>42794</v>
      </c>
      <c r="B155" s="21">
        <f>'Obligacje(A)'!B155+'Bony Skarbowe(A)'!B155</f>
        <v>255366.56359112</v>
      </c>
      <c r="C155" s="21">
        <f>'Obligacje(A)'!C155+'Bony Skarbowe(A)'!C155</f>
        <v>195118.61385456</v>
      </c>
      <c r="D155" s="21">
        <f>'Obligacje(A)'!D155+'Bony Skarbowe(A)'!D155</f>
        <v>59356.30111208001</v>
      </c>
      <c r="E155" s="21">
        <f>'Obligacje(A)'!E155+'Bony Skarbowe(A)'!E155</f>
        <v>2028.06368398</v>
      </c>
      <c r="F155" s="21">
        <f>'Obligacje(A)'!F155+'Bony Skarbowe(A)'!F155</f>
        <v>49139.561775480004</v>
      </c>
      <c r="G155" s="21">
        <f>'Obligacje(A)'!G155+'Bony Skarbowe(A)'!G155</f>
        <v>12545.530379847567</v>
      </c>
      <c r="H155" s="21">
        <f>'Obligacje(A)'!H155+'Bony Skarbowe(A)'!H155</f>
        <v>1032.20722836</v>
      </c>
      <c r="I155" s="21"/>
      <c r="J155" s="21"/>
      <c r="K155" s="21">
        <f>'Obligacje(A)'!K155+'Bony Skarbowe(A)'!K155</f>
        <v>37280.65288713243</v>
      </c>
      <c r="L155" s="21">
        <f>IF('Obligacje(A)'!L155="-",'Bony Skarbowe(A)'!L155,'Obligacje(A)'!L155+'Bony Skarbowe(A)'!L155)</f>
        <v>0</v>
      </c>
      <c r="M155" s="20">
        <v>611867.4945125602</v>
      </c>
    </row>
    <row r="156" spans="1:13" ht="12.75">
      <c r="A156" s="17">
        <f>'Obligacje(A)'!A156</f>
        <v>42825</v>
      </c>
      <c r="B156" s="21">
        <f>'Obligacje(A)'!B156+'Bony Skarbowe(A)'!B156</f>
        <v>249825.10985242002</v>
      </c>
      <c r="C156" s="21">
        <f>'Obligacje(A)'!C156+'Bony Skarbowe(A)'!C156</f>
        <v>205029.12003276002</v>
      </c>
      <c r="D156" s="21">
        <f>'Obligacje(A)'!D156+'Bony Skarbowe(A)'!D156</f>
        <v>60152.04605308</v>
      </c>
      <c r="E156" s="21">
        <f>'Obligacje(A)'!E156+'Bony Skarbowe(A)'!E156</f>
        <v>2086.03054873</v>
      </c>
      <c r="F156" s="21">
        <f>'Obligacje(A)'!F156+'Bony Skarbowe(A)'!F156</f>
        <v>49092.26489398</v>
      </c>
      <c r="G156" s="21">
        <f>'Obligacje(A)'!G156+'Bony Skarbowe(A)'!G156</f>
        <v>12845.46755032192</v>
      </c>
      <c r="H156" s="21">
        <f>'Obligacje(A)'!H156+'Bony Skarbowe(A)'!H156</f>
        <v>1042.0328770210133</v>
      </c>
      <c r="I156" s="21"/>
      <c r="J156" s="21"/>
      <c r="K156" s="21">
        <f>'Obligacje(A)'!K156+'Bony Skarbowe(A)'!K156</f>
        <v>37570.63159124707</v>
      </c>
      <c r="L156" s="21">
        <f>IF('Obligacje(A)'!L156="-",'Bony Skarbowe(A)'!L156,'Obligacje(A)'!L156+'Bony Skarbowe(A)'!L156)</f>
        <v>0</v>
      </c>
      <c r="M156" s="20">
        <v>617642.7033995601</v>
      </c>
    </row>
    <row r="157" spans="1:13" ht="12.75">
      <c r="A157" s="17">
        <f>'Obligacje(A)'!A157</f>
        <v>42855</v>
      </c>
      <c r="B157" s="21">
        <f>'Obligacje(A)'!B157+'Bony Skarbowe(A)'!B157</f>
        <v>247698.28675148464</v>
      </c>
      <c r="C157" s="21">
        <f>'Obligacje(A)'!C157+'Bony Skarbowe(A)'!C157</f>
        <v>210220.74459570998</v>
      </c>
      <c r="D157" s="21">
        <f>'Obligacje(A)'!D157+'Bony Skarbowe(A)'!D157</f>
        <v>60598.72273411119</v>
      </c>
      <c r="E157" s="21">
        <f>'Obligacje(A)'!E157+'Bony Skarbowe(A)'!E157</f>
        <v>2026.738339964473</v>
      </c>
      <c r="F157" s="21">
        <f>'Obligacje(A)'!F157+'Bony Skarbowe(A)'!F157</f>
        <v>48338.73350283911</v>
      </c>
      <c r="G157" s="21">
        <f>'Obligacje(A)'!G157+'Bony Skarbowe(A)'!G157</f>
        <v>13136.035088730934</v>
      </c>
      <c r="H157" s="21">
        <f>'Obligacje(A)'!H157+'Bony Skarbowe(A)'!H157</f>
        <v>1059.588029914505</v>
      </c>
      <c r="I157" s="21"/>
      <c r="J157" s="21"/>
      <c r="K157" s="21">
        <f>'Obligacje(A)'!K157+'Bony Skarbowe(A)'!K157</f>
        <v>37360.64406972513</v>
      </c>
      <c r="L157" s="21">
        <f>IF('Obligacje(A)'!L157="-",'Bony Skarbowe(A)'!L157,'Obligacje(A)'!L157+'Bony Skarbowe(A)'!L157)</f>
        <v>0</v>
      </c>
      <c r="M157" s="20">
        <v>620439.49311248</v>
      </c>
    </row>
    <row r="158" spans="1:243" ht="12.75">
      <c r="A158" s="17">
        <f>'Obligacje(A)'!A158</f>
        <v>42886</v>
      </c>
      <c r="B158" s="21">
        <f>'Obligacje(A)'!B158+'Bony Skarbowe(A)'!B158</f>
        <v>248466.57984325</v>
      </c>
      <c r="C158" s="21">
        <f>'Obligacje(A)'!C158+'Bony Skarbowe(A)'!C158</f>
        <v>209600.89926593</v>
      </c>
      <c r="D158" s="21">
        <f>'Obligacje(A)'!D158+'Bony Skarbowe(A)'!D158</f>
        <v>62751.956443079995</v>
      </c>
      <c r="E158" s="21">
        <f>'Obligacje(A)'!E158+'Bony Skarbowe(A)'!E158</f>
        <v>2102.9154512299997</v>
      </c>
      <c r="F158" s="21">
        <f>'Obligacje(A)'!F158+'Bony Skarbowe(A)'!F158</f>
        <v>49629.77953748</v>
      </c>
      <c r="G158" s="21">
        <f>'Obligacje(A)'!G158+'Bony Skarbowe(A)'!G158</f>
        <v>13543.49717811455</v>
      </c>
      <c r="H158" s="21">
        <f>'Obligacje(A)'!H158+'Bony Skarbowe(A)'!H158</f>
        <v>1081.0356738599999</v>
      </c>
      <c r="I158" s="21"/>
      <c r="J158" s="21"/>
      <c r="K158" s="21">
        <f>'Obligacje(A)'!K158+'Bony Skarbowe(A)'!K158</f>
        <v>36837.69673661544</v>
      </c>
      <c r="L158" s="21">
        <f>IF('Obligacje(A)'!L158="-",'Bony Skarbowe(A)'!L158,'Obligacje(A)'!L158+'Bony Skarbowe(A)'!L158)</f>
        <v>0</v>
      </c>
      <c r="M158" s="20">
        <v>624014.3601295601</v>
      </c>
      <c r="U158">
        <f aca="true" t="shared" si="0" ref="U158:BC158">ROUND(U157/1000,1)</f>
        <v>0</v>
      </c>
      <c r="V158">
        <f t="shared" si="0"/>
        <v>0</v>
      </c>
      <c r="W158">
        <f t="shared" si="0"/>
        <v>0</v>
      </c>
      <c r="X158">
        <f t="shared" si="0"/>
        <v>0</v>
      </c>
      <c r="Y158">
        <f t="shared" si="0"/>
        <v>0</v>
      </c>
      <c r="Z158">
        <f t="shared" si="0"/>
        <v>0</v>
      </c>
      <c r="AA158">
        <f t="shared" si="0"/>
        <v>0</v>
      </c>
      <c r="AB158">
        <f t="shared" si="0"/>
        <v>0</v>
      </c>
      <c r="AC158">
        <f t="shared" si="0"/>
        <v>0</v>
      </c>
      <c r="AD158">
        <f t="shared" si="0"/>
        <v>0</v>
      </c>
      <c r="AE158">
        <f t="shared" si="0"/>
        <v>0</v>
      </c>
      <c r="AF158">
        <f t="shared" si="0"/>
        <v>0</v>
      </c>
      <c r="AG158">
        <f t="shared" si="0"/>
        <v>0</v>
      </c>
      <c r="AH158">
        <f t="shared" si="0"/>
        <v>0</v>
      </c>
      <c r="AI158">
        <f t="shared" si="0"/>
        <v>0</v>
      </c>
      <c r="AJ158">
        <f t="shared" si="0"/>
        <v>0</v>
      </c>
      <c r="AK158">
        <f t="shared" si="0"/>
        <v>0</v>
      </c>
      <c r="AL158">
        <f t="shared" si="0"/>
        <v>0</v>
      </c>
      <c r="AM158">
        <f t="shared" si="0"/>
        <v>0</v>
      </c>
      <c r="AN158">
        <f t="shared" si="0"/>
        <v>0</v>
      </c>
      <c r="AO158">
        <f t="shared" si="0"/>
        <v>0</v>
      </c>
      <c r="AP158">
        <f t="shared" si="0"/>
        <v>0</v>
      </c>
      <c r="AQ158">
        <f t="shared" si="0"/>
        <v>0</v>
      </c>
      <c r="AR158">
        <f t="shared" si="0"/>
        <v>0</v>
      </c>
      <c r="AS158">
        <f t="shared" si="0"/>
        <v>0</v>
      </c>
      <c r="AT158">
        <f t="shared" si="0"/>
        <v>0</v>
      </c>
      <c r="AU158">
        <f t="shared" si="0"/>
        <v>0</v>
      </c>
      <c r="AV158">
        <f t="shared" si="0"/>
        <v>0</v>
      </c>
      <c r="AW158">
        <f t="shared" si="0"/>
        <v>0</v>
      </c>
      <c r="AX158">
        <f t="shared" si="0"/>
        <v>0</v>
      </c>
      <c r="AY158">
        <f t="shared" si="0"/>
        <v>0</v>
      </c>
      <c r="AZ158">
        <f t="shared" si="0"/>
        <v>0</v>
      </c>
      <c r="BA158">
        <f t="shared" si="0"/>
        <v>0</v>
      </c>
      <c r="BB158">
        <f t="shared" si="0"/>
        <v>0</v>
      </c>
      <c r="BC158">
        <f t="shared" si="0"/>
        <v>0</v>
      </c>
      <c r="BD158">
        <f aca="true" t="shared" si="1" ref="BD158:DO158">ROUND(BD157/1000,1)</f>
        <v>0</v>
      </c>
      <c r="BE158">
        <f t="shared" si="1"/>
        <v>0</v>
      </c>
      <c r="BF158">
        <f t="shared" si="1"/>
        <v>0</v>
      </c>
      <c r="BG158">
        <f t="shared" si="1"/>
        <v>0</v>
      </c>
      <c r="BH158">
        <f t="shared" si="1"/>
        <v>0</v>
      </c>
      <c r="BI158">
        <f t="shared" si="1"/>
        <v>0</v>
      </c>
      <c r="BJ158">
        <f t="shared" si="1"/>
        <v>0</v>
      </c>
      <c r="BK158">
        <f t="shared" si="1"/>
        <v>0</v>
      </c>
      <c r="BL158">
        <f t="shared" si="1"/>
        <v>0</v>
      </c>
      <c r="BM158">
        <f t="shared" si="1"/>
        <v>0</v>
      </c>
      <c r="BN158">
        <f t="shared" si="1"/>
        <v>0</v>
      </c>
      <c r="BO158">
        <f t="shared" si="1"/>
        <v>0</v>
      </c>
      <c r="BP158">
        <f t="shared" si="1"/>
        <v>0</v>
      </c>
      <c r="BQ158">
        <f t="shared" si="1"/>
        <v>0</v>
      </c>
      <c r="BR158">
        <f t="shared" si="1"/>
        <v>0</v>
      </c>
      <c r="BS158">
        <f t="shared" si="1"/>
        <v>0</v>
      </c>
      <c r="BT158">
        <f t="shared" si="1"/>
        <v>0</v>
      </c>
      <c r="BU158">
        <f t="shared" si="1"/>
        <v>0</v>
      </c>
      <c r="BV158">
        <f t="shared" si="1"/>
        <v>0</v>
      </c>
      <c r="BW158">
        <f t="shared" si="1"/>
        <v>0</v>
      </c>
      <c r="BX158">
        <f t="shared" si="1"/>
        <v>0</v>
      </c>
      <c r="BY158">
        <f t="shared" si="1"/>
        <v>0</v>
      </c>
      <c r="BZ158">
        <f t="shared" si="1"/>
        <v>0</v>
      </c>
      <c r="CA158">
        <f t="shared" si="1"/>
        <v>0</v>
      </c>
      <c r="CB158">
        <f t="shared" si="1"/>
        <v>0</v>
      </c>
      <c r="CC158">
        <f t="shared" si="1"/>
        <v>0</v>
      </c>
      <c r="CD158">
        <f t="shared" si="1"/>
        <v>0</v>
      </c>
      <c r="CE158">
        <f t="shared" si="1"/>
        <v>0</v>
      </c>
      <c r="CF158">
        <f t="shared" si="1"/>
        <v>0</v>
      </c>
      <c r="CG158">
        <f t="shared" si="1"/>
        <v>0</v>
      </c>
      <c r="CH158">
        <f t="shared" si="1"/>
        <v>0</v>
      </c>
      <c r="CI158">
        <f t="shared" si="1"/>
        <v>0</v>
      </c>
      <c r="CJ158">
        <f t="shared" si="1"/>
        <v>0</v>
      </c>
      <c r="CK158">
        <f t="shared" si="1"/>
        <v>0</v>
      </c>
      <c r="CL158">
        <f t="shared" si="1"/>
        <v>0</v>
      </c>
      <c r="CM158">
        <f t="shared" si="1"/>
        <v>0</v>
      </c>
      <c r="CN158">
        <f t="shared" si="1"/>
        <v>0</v>
      </c>
      <c r="CO158">
        <f t="shared" si="1"/>
        <v>0</v>
      </c>
      <c r="CP158">
        <f t="shared" si="1"/>
        <v>0</v>
      </c>
      <c r="CQ158">
        <f t="shared" si="1"/>
        <v>0</v>
      </c>
      <c r="CR158">
        <f t="shared" si="1"/>
        <v>0</v>
      </c>
      <c r="CS158">
        <f t="shared" si="1"/>
        <v>0</v>
      </c>
      <c r="CT158">
        <f t="shared" si="1"/>
        <v>0</v>
      </c>
      <c r="CU158">
        <f t="shared" si="1"/>
        <v>0</v>
      </c>
      <c r="CV158">
        <f t="shared" si="1"/>
        <v>0</v>
      </c>
      <c r="CW158">
        <f t="shared" si="1"/>
        <v>0</v>
      </c>
      <c r="CX158">
        <f t="shared" si="1"/>
        <v>0</v>
      </c>
      <c r="CY158">
        <f t="shared" si="1"/>
        <v>0</v>
      </c>
      <c r="CZ158">
        <f t="shared" si="1"/>
        <v>0</v>
      </c>
      <c r="DA158">
        <f t="shared" si="1"/>
        <v>0</v>
      </c>
      <c r="DB158">
        <f t="shared" si="1"/>
        <v>0</v>
      </c>
      <c r="DC158">
        <f t="shared" si="1"/>
        <v>0</v>
      </c>
      <c r="DD158">
        <f t="shared" si="1"/>
        <v>0</v>
      </c>
      <c r="DE158">
        <f t="shared" si="1"/>
        <v>0</v>
      </c>
      <c r="DF158">
        <f t="shared" si="1"/>
        <v>0</v>
      </c>
      <c r="DG158">
        <f t="shared" si="1"/>
        <v>0</v>
      </c>
      <c r="DH158">
        <f t="shared" si="1"/>
        <v>0</v>
      </c>
      <c r="DI158">
        <f t="shared" si="1"/>
        <v>0</v>
      </c>
      <c r="DJ158">
        <f t="shared" si="1"/>
        <v>0</v>
      </c>
      <c r="DK158">
        <f t="shared" si="1"/>
        <v>0</v>
      </c>
      <c r="DL158">
        <f t="shared" si="1"/>
        <v>0</v>
      </c>
      <c r="DM158">
        <f t="shared" si="1"/>
        <v>0</v>
      </c>
      <c r="DN158">
        <f t="shared" si="1"/>
        <v>0</v>
      </c>
      <c r="DO158">
        <f t="shared" si="1"/>
        <v>0</v>
      </c>
      <c r="DP158">
        <f aca="true" t="shared" si="2" ref="DP158:GA158">ROUND(DP157/1000,1)</f>
        <v>0</v>
      </c>
      <c r="DQ158">
        <f t="shared" si="2"/>
        <v>0</v>
      </c>
      <c r="DR158">
        <f t="shared" si="2"/>
        <v>0</v>
      </c>
      <c r="DS158">
        <f t="shared" si="2"/>
        <v>0</v>
      </c>
      <c r="DT158">
        <f t="shared" si="2"/>
        <v>0</v>
      </c>
      <c r="DU158">
        <f t="shared" si="2"/>
        <v>0</v>
      </c>
      <c r="DV158">
        <f t="shared" si="2"/>
        <v>0</v>
      </c>
      <c r="DW158">
        <f t="shared" si="2"/>
        <v>0</v>
      </c>
      <c r="DX158">
        <f t="shared" si="2"/>
        <v>0</v>
      </c>
      <c r="DY158">
        <f t="shared" si="2"/>
        <v>0</v>
      </c>
      <c r="DZ158">
        <f t="shared" si="2"/>
        <v>0</v>
      </c>
      <c r="EA158">
        <f t="shared" si="2"/>
        <v>0</v>
      </c>
      <c r="EB158">
        <f t="shared" si="2"/>
        <v>0</v>
      </c>
      <c r="EC158">
        <f t="shared" si="2"/>
        <v>0</v>
      </c>
      <c r="ED158">
        <f t="shared" si="2"/>
        <v>0</v>
      </c>
      <c r="EE158">
        <f t="shared" si="2"/>
        <v>0</v>
      </c>
      <c r="EF158">
        <f t="shared" si="2"/>
        <v>0</v>
      </c>
      <c r="EG158">
        <f t="shared" si="2"/>
        <v>0</v>
      </c>
      <c r="EH158">
        <f t="shared" si="2"/>
        <v>0</v>
      </c>
      <c r="EI158">
        <f t="shared" si="2"/>
        <v>0</v>
      </c>
      <c r="EJ158">
        <f t="shared" si="2"/>
        <v>0</v>
      </c>
      <c r="EK158">
        <f t="shared" si="2"/>
        <v>0</v>
      </c>
      <c r="EL158">
        <f t="shared" si="2"/>
        <v>0</v>
      </c>
      <c r="EM158">
        <f t="shared" si="2"/>
        <v>0</v>
      </c>
      <c r="EN158">
        <f t="shared" si="2"/>
        <v>0</v>
      </c>
      <c r="EO158">
        <f t="shared" si="2"/>
        <v>0</v>
      </c>
      <c r="EP158">
        <f t="shared" si="2"/>
        <v>0</v>
      </c>
      <c r="EQ158">
        <f t="shared" si="2"/>
        <v>0</v>
      </c>
      <c r="ER158">
        <f t="shared" si="2"/>
        <v>0</v>
      </c>
      <c r="ES158">
        <f t="shared" si="2"/>
        <v>0</v>
      </c>
      <c r="ET158">
        <f t="shared" si="2"/>
        <v>0</v>
      </c>
      <c r="EU158">
        <f t="shared" si="2"/>
        <v>0</v>
      </c>
      <c r="EV158">
        <f t="shared" si="2"/>
        <v>0</v>
      </c>
      <c r="EW158">
        <f t="shared" si="2"/>
        <v>0</v>
      </c>
      <c r="EX158">
        <f t="shared" si="2"/>
        <v>0</v>
      </c>
      <c r="EY158">
        <f t="shared" si="2"/>
        <v>0</v>
      </c>
      <c r="EZ158">
        <f t="shared" si="2"/>
        <v>0</v>
      </c>
      <c r="FA158">
        <f t="shared" si="2"/>
        <v>0</v>
      </c>
      <c r="FB158">
        <f t="shared" si="2"/>
        <v>0</v>
      </c>
      <c r="FC158">
        <f t="shared" si="2"/>
        <v>0</v>
      </c>
      <c r="FD158">
        <f t="shared" si="2"/>
        <v>0</v>
      </c>
      <c r="FE158">
        <f t="shared" si="2"/>
        <v>0</v>
      </c>
      <c r="FF158">
        <f t="shared" si="2"/>
        <v>0</v>
      </c>
      <c r="FG158">
        <f t="shared" si="2"/>
        <v>0</v>
      </c>
      <c r="FH158">
        <f t="shared" si="2"/>
        <v>0</v>
      </c>
      <c r="FI158">
        <f t="shared" si="2"/>
        <v>0</v>
      </c>
      <c r="FJ158">
        <f t="shared" si="2"/>
        <v>0</v>
      </c>
      <c r="FK158">
        <f t="shared" si="2"/>
        <v>0</v>
      </c>
      <c r="FL158">
        <f t="shared" si="2"/>
        <v>0</v>
      </c>
      <c r="FM158">
        <f t="shared" si="2"/>
        <v>0</v>
      </c>
      <c r="FN158">
        <f t="shared" si="2"/>
        <v>0</v>
      </c>
      <c r="FO158">
        <f t="shared" si="2"/>
        <v>0</v>
      </c>
      <c r="FP158">
        <f t="shared" si="2"/>
        <v>0</v>
      </c>
      <c r="FQ158">
        <f t="shared" si="2"/>
        <v>0</v>
      </c>
      <c r="FR158">
        <f t="shared" si="2"/>
        <v>0</v>
      </c>
      <c r="FS158">
        <f t="shared" si="2"/>
        <v>0</v>
      </c>
      <c r="FT158">
        <f t="shared" si="2"/>
        <v>0</v>
      </c>
      <c r="FU158">
        <f t="shared" si="2"/>
        <v>0</v>
      </c>
      <c r="FV158">
        <f t="shared" si="2"/>
        <v>0</v>
      </c>
      <c r="FW158">
        <f t="shared" si="2"/>
        <v>0</v>
      </c>
      <c r="FX158">
        <f t="shared" si="2"/>
        <v>0</v>
      </c>
      <c r="FY158">
        <f t="shared" si="2"/>
        <v>0</v>
      </c>
      <c r="FZ158">
        <f t="shared" si="2"/>
        <v>0</v>
      </c>
      <c r="GA158">
        <f t="shared" si="2"/>
        <v>0</v>
      </c>
      <c r="GB158">
        <f aca="true" t="shared" si="3" ref="GB158:II158">ROUND(GB157/1000,1)</f>
        <v>0</v>
      </c>
      <c r="GC158">
        <f t="shared" si="3"/>
        <v>0</v>
      </c>
      <c r="GD158">
        <f t="shared" si="3"/>
        <v>0</v>
      </c>
      <c r="GE158">
        <f t="shared" si="3"/>
        <v>0</v>
      </c>
      <c r="GF158">
        <f t="shared" si="3"/>
        <v>0</v>
      </c>
      <c r="GG158">
        <f t="shared" si="3"/>
        <v>0</v>
      </c>
      <c r="GH158">
        <f t="shared" si="3"/>
        <v>0</v>
      </c>
      <c r="GI158">
        <f t="shared" si="3"/>
        <v>0</v>
      </c>
      <c r="GJ158">
        <f t="shared" si="3"/>
        <v>0</v>
      </c>
      <c r="GK158">
        <f t="shared" si="3"/>
        <v>0</v>
      </c>
      <c r="GL158">
        <f t="shared" si="3"/>
        <v>0</v>
      </c>
      <c r="GM158">
        <f t="shared" si="3"/>
        <v>0</v>
      </c>
      <c r="GN158">
        <f t="shared" si="3"/>
        <v>0</v>
      </c>
      <c r="GO158">
        <f t="shared" si="3"/>
        <v>0</v>
      </c>
      <c r="GP158">
        <f t="shared" si="3"/>
        <v>0</v>
      </c>
      <c r="GQ158">
        <f t="shared" si="3"/>
        <v>0</v>
      </c>
      <c r="GR158">
        <f t="shared" si="3"/>
        <v>0</v>
      </c>
      <c r="GS158">
        <f t="shared" si="3"/>
        <v>0</v>
      </c>
      <c r="GT158">
        <f t="shared" si="3"/>
        <v>0</v>
      </c>
      <c r="GU158">
        <f t="shared" si="3"/>
        <v>0</v>
      </c>
      <c r="GV158">
        <f t="shared" si="3"/>
        <v>0</v>
      </c>
      <c r="GW158">
        <f t="shared" si="3"/>
        <v>0</v>
      </c>
      <c r="GX158">
        <f t="shared" si="3"/>
        <v>0</v>
      </c>
      <c r="GY158">
        <f t="shared" si="3"/>
        <v>0</v>
      </c>
      <c r="GZ158">
        <f t="shared" si="3"/>
        <v>0</v>
      </c>
      <c r="HA158">
        <f t="shared" si="3"/>
        <v>0</v>
      </c>
      <c r="HB158">
        <f t="shared" si="3"/>
        <v>0</v>
      </c>
      <c r="HC158">
        <f t="shared" si="3"/>
        <v>0</v>
      </c>
      <c r="HD158">
        <f t="shared" si="3"/>
        <v>0</v>
      </c>
      <c r="HE158">
        <f t="shared" si="3"/>
        <v>0</v>
      </c>
      <c r="HF158">
        <f t="shared" si="3"/>
        <v>0</v>
      </c>
      <c r="HG158">
        <f t="shared" si="3"/>
        <v>0</v>
      </c>
      <c r="HH158">
        <f t="shared" si="3"/>
        <v>0</v>
      </c>
      <c r="HI158">
        <f t="shared" si="3"/>
        <v>0</v>
      </c>
      <c r="HJ158">
        <f t="shared" si="3"/>
        <v>0</v>
      </c>
      <c r="HK158">
        <f t="shared" si="3"/>
        <v>0</v>
      </c>
      <c r="HL158">
        <f t="shared" si="3"/>
        <v>0</v>
      </c>
      <c r="HM158">
        <f t="shared" si="3"/>
        <v>0</v>
      </c>
      <c r="HN158">
        <f t="shared" si="3"/>
        <v>0</v>
      </c>
      <c r="HO158">
        <f t="shared" si="3"/>
        <v>0</v>
      </c>
      <c r="HP158">
        <f t="shared" si="3"/>
        <v>0</v>
      </c>
      <c r="HQ158">
        <f t="shared" si="3"/>
        <v>0</v>
      </c>
      <c r="HR158">
        <f t="shared" si="3"/>
        <v>0</v>
      </c>
      <c r="HS158">
        <f t="shared" si="3"/>
        <v>0</v>
      </c>
      <c r="HT158">
        <f t="shared" si="3"/>
        <v>0</v>
      </c>
      <c r="HU158">
        <f t="shared" si="3"/>
        <v>0</v>
      </c>
      <c r="HV158">
        <f t="shared" si="3"/>
        <v>0</v>
      </c>
      <c r="HW158">
        <f t="shared" si="3"/>
        <v>0</v>
      </c>
      <c r="HX158">
        <f t="shared" si="3"/>
        <v>0</v>
      </c>
      <c r="HY158">
        <f t="shared" si="3"/>
        <v>0</v>
      </c>
      <c r="HZ158">
        <f t="shared" si="3"/>
        <v>0</v>
      </c>
      <c r="IA158">
        <f t="shared" si="3"/>
        <v>0</v>
      </c>
      <c r="IB158">
        <f t="shared" si="3"/>
        <v>0</v>
      </c>
      <c r="IC158">
        <f t="shared" si="3"/>
        <v>0</v>
      </c>
      <c r="ID158">
        <f t="shared" si="3"/>
        <v>0</v>
      </c>
      <c r="IE158">
        <f t="shared" si="3"/>
        <v>0</v>
      </c>
      <c r="IF158">
        <f t="shared" si="3"/>
        <v>0</v>
      </c>
      <c r="IG158">
        <f t="shared" si="3"/>
        <v>0</v>
      </c>
      <c r="IH158">
        <f t="shared" si="3"/>
        <v>0</v>
      </c>
      <c r="II158">
        <f t="shared" si="3"/>
        <v>0</v>
      </c>
    </row>
    <row r="159" spans="1:13" ht="12.75">
      <c r="A159" s="17">
        <f>'Obligacje(A)'!A159</f>
        <v>42916</v>
      </c>
      <c r="B159" s="21">
        <f>'Obligacje(A)'!B159+'Bony Skarbowe(A)'!B159</f>
        <v>251487.02424032002</v>
      </c>
      <c r="C159" s="21">
        <f>'Obligacje(A)'!C159+'Bony Skarbowe(A)'!C159</f>
        <v>211817.16527344</v>
      </c>
      <c r="D159" s="21">
        <f>'Obligacje(A)'!D159+'Bony Skarbowe(A)'!D159</f>
        <v>59685.47065855999</v>
      </c>
      <c r="E159" s="21">
        <f>'Obligacje(A)'!E159+'Bony Skarbowe(A)'!E159</f>
        <v>2065.9072693599996</v>
      </c>
      <c r="F159" s="21">
        <f>'Obligacje(A)'!F159+'Bony Skarbowe(A)'!F159</f>
        <v>50216.32404808</v>
      </c>
      <c r="G159" s="21">
        <f>'Obligacje(A)'!G159+'Bony Skarbowe(A)'!G159</f>
        <v>13830.868881617704</v>
      </c>
      <c r="H159" s="21">
        <f>'Obligacje(A)'!H159+'Bony Skarbowe(A)'!H159</f>
        <v>1139.5334739711896</v>
      </c>
      <c r="I159" s="21"/>
      <c r="J159" s="21"/>
      <c r="K159" s="21">
        <f>'Obligacje(A)'!K159+'Bony Skarbowe(A)'!K159</f>
        <v>37153.6363605711</v>
      </c>
      <c r="L159" s="21">
        <f>IF('Obligacje(A)'!L159="-",'Bony Skarbowe(A)'!L159,'Obligacje(A)'!L159+'Bony Skarbowe(A)'!L159)</f>
        <v>0</v>
      </c>
      <c r="M159" s="20">
        <v>627395.93020592</v>
      </c>
    </row>
    <row r="160" spans="1:13" ht="12.75">
      <c r="A160" s="17">
        <f>'Obligacje(A)'!A160</f>
        <v>42947</v>
      </c>
      <c r="B160" s="21">
        <f>'Obligacje(A)'!B160+'Bony Skarbowe(A)'!B160</f>
        <v>244762.85192456003</v>
      </c>
      <c r="C160" s="21">
        <f>'Obligacje(A)'!C160+'Bony Skarbowe(A)'!C160</f>
        <v>209205.98263432</v>
      </c>
      <c r="D160" s="21">
        <f>'Obligacje(A)'!D160+'Bony Skarbowe(A)'!D160</f>
        <v>59751.29502127999</v>
      </c>
      <c r="E160" s="21">
        <f>'Obligacje(A)'!E160+'Bony Skarbowe(A)'!E160</f>
        <v>1999.3691366799999</v>
      </c>
      <c r="F160" s="21">
        <f>'Obligacje(A)'!F160+'Bony Skarbowe(A)'!F160</f>
        <v>51512.90991004</v>
      </c>
      <c r="G160" s="21">
        <f>'Obligacje(A)'!G160+'Bony Skarbowe(A)'!G160</f>
        <v>14062.797891986864</v>
      </c>
      <c r="H160" s="21">
        <f>'Obligacje(A)'!H160+'Bony Skarbowe(A)'!H160</f>
        <v>1166.9800962887668</v>
      </c>
      <c r="I160" s="21"/>
      <c r="J160" s="21"/>
      <c r="K160" s="21">
        <f>'Obligacje(A)'!K160+'Bony Skarbowe(A)'!K160</f>
        <v>39617.56478180437</v>
      </c>
      <c r="L160" s="21">
        <f>IF('Obligacje(A)'!L160="-",'Bony Skarbowe(A)'!L160,'Obligacje(A)'!L160+'Bony Skarbowe(A)'!L160)</f>
        <v>0</v>
      </c>
      <c r="M160" s="20">
        <v>622079.75139696</v>
      </c>
    </row>
    <row r="161" spans="1:13" ht="12.75">
      <c r="A161" s="17">
        <f>'Obligacje(A)'!A161</f>
        <v>42978</v>
      </c>
      <c r="B161" s="21">
        <f>'Obligacje(A)'!B161+'Bony Skarbowe(A)'!B161</f>
        <v>242343.12109643998</v>
      </c>
      <c r="C161" s="21">
        <f>'Obligacje(A)'!C161+'Bony Skarbowe(A)'!C161</f>
        <v>208552.33487268</v>
      </c>
      <c r="D161" s="21">
        <f>'Obligacje(A)'!D161+'Bony Skarbowe(A)'!D161</f>
        <v>59902.138356719995</v>
      </c>
      <c r="E161" s="21">
        <f>'Obligacje(A)'!E161+'Bony Skarbowe(A)'!E161</f>
        <v>2150.4899688200003</v>
      </c>
      <c r="F161" s="21">
        <f>'Obligacje(A)'!F161+'Bony Skarbowe(A)'!F161</f>
        <v>52102.02503154</v>
      </c>
      <c r="G161" s="21">
        <f>'Obligacje(A)'!G161+'Bony Skarbowe(A)'!G161</f>
        <v>14417.108297648509</v>
      </c>
      <c r="H161" s="21">
        <f>'Obligacje(A)'!H161+'Bony Skarbowe(A)'!H161</f>
        <v>1149.0434970011502</v>
      </c>
      <c r="I161" s="21"/>
      <c r="J161" s="21"/>
      <c r="K161" s="21">
        <f>'Obligacje(A)'!K161+'Bony Skarbowe(A)'!K161</f>
        <v>38029.46262819034</v>
      </c>
      <c r="L161" s="21">
        <f>IF('Obligacje(A)'!L161="-",'Bony Skarbowe(A)'!L161,'Obligacje(A)'!L161+'Bony Skarbowe(A)'!L161)</f>
        <v>0</v>
      </c>
      <c r="M161" s="20">
        <v>618645.7237490399</v>
      </c>
    </row>
    <row r="162" spans="1:13" ht="12.75">
      <c r="A162" s="17">
        <f>'Obligacje(A)'!A162</f>
        <v>43008</v>
      </c>
      <c r="B162" s="21">
        <f>'Obligacje(A)'!B162+'Bony Skarbowe(A)'!B162</f>
        <v>244826.85086898477</v>
      </c>
      <c r="C162" s="21">
        <f>'Obligacje(A)'!C162+'Bony Skarbowe(A)'!C162</f>
        <v>205101.94952131997</v>
      </c>
      <c r="D162" s="21">
        <f>'Obligacje(A)'!D162+'Bony Skarbowe(A)'!D162</f>
        <v>59847.95251854397</v>
      </c>
      <c r="E162" s="21">
        <f>'Obligacje(A)'!E162+'Bony Skarbowe(A)'!E162</f>
        <v>2223.828065319617</v>
      </c>
      <c r="F162" s="21">
        <f>'Obligacje(A)'!F162+'Bony Skarbowe(A)'!F162</f>
        <v>54623.28785450921</v>
      </c>
      <c r="G162" s="21">
        <f>'Obligacje(A)'!G162+'Bony Skarbowe(A)'!G162</f>
        <v>14595.854640805486</v>
      </c>
      <c r="H162" s="21">
        <f>'Obligacje(A)'!H162+'Bony Skarbowe(A)'!H162</f>
        <v>1150.3829568659178</v>
      </c>
      <c r="I162" s="21"/>
      <c r="J162" s="21"/>
      <c r="K162" s="21">
        <f>'Obligacje(A)'!K162+'Bony Skarbowe(A)'!K162</f>
        <v>36689.02862925102</v>
      </c>
      <c r="L162" s="21">
        <f>IF('Obligacje(A)'!L162="-",'Bony Skarbowe(A)'!L162,'Obligacje(A)'!L162+'Bony Skarbowe(A)'!L162)</f>
        <v>0</v>
      </c>
      <c r="M162" s="20">
        <v>619059.1350556001</v>
      </c>
    </row>
    <row r="163" spans="1:13" ht="12.75">
      <c r="A163" s="17">
        <f>'Obligacje(A)'!A163</f>
        <v>43039</v>
      </c>
      <c r="B163" s="21">
        <f>'Obligacje(A)'!B163+'Bony Skarbowe(A)'!B163</f>
        <v>243676.47741710005</v>
      </c>
      <c r="C163" s="21">
        <f>'Obligacje(A)'!C163+'Bony Skarbowe(A)'!C163</f>
        <v>201911.3558034</v>
      </c>
      <c r="D163" s="21">
        <f>'Obligacje(A)'!D163+'Bony Skarbowe(A)'!D163</f>
        <v>59595.2881186</v>
      </c>
      <c r="E163" s="21">
        <f>'Obligacje(A)'!E163+'Bony Skarbowe(A)'!E163</f>
        <v>2225.1938141</v>
      </c>
      <c r="F163" s="21">
        <f>'Obligacje(A)'!F163+'Bony Skarbowe(A)'!F163</f>
        <v>54123.7602153</v>
      </c>
      <c r="G163" s="21">
        <f>'Obligacje(A)'!G163+'Bony Skarbowe(A)'!G163</f>
        <v>15204.625574051131</v>
      </c>
      <c r="H163" s="21">
        <f>'Obligacje(A)'!H163+'Bony Skarbowe(A)'!H163</f>
        <v>1141.4149962000001</v>
      </c>
      <c r="I163" s="21"/>
      <c r="J163" s="21"/>
      <c r="K163" s="21">
        <f>'Obligacje(A)'!K163+'Bony Skarbowe(A)'!K163</f>
        <v>36974.68640644887</v>
      </c>
      <c r="L163" s="21">
        <f>IF('Obligacje(A)'!L163="-",'Bony Skarbowe(A)'!L163,'Obligacje(A)'!L163+'Bony Skarbowe(A)'!L163)</f>
        <v>0</v>
      </c>
      <c r="M163" s="20">
        <v>614852.8023452001</v>
      </c>
    </row>
    <row r="164" spans="1:243" s="27" customFormat="1" ht="12.75">
      <c r="A164" s="17">
        <f>'Obligacje(A)'!A164</f>
        <v>43069</v>
      </c>
      <c r="B164" s="21">
        <f>'Obligacje(A)'!B164+'Bony Skarbowe(A)'!B164</f>
        <v>249891.82665669997</v>
      </c>
      <c r="C164" s="21">
        <f>'Obligacje(A)'!C164+'Bony Skarbowe(A)'!C164</f>
        <v>200024.07749604995</v>
      </c>
      <c r="D164" s="21">
        <f>'Obligacje(A)'!D164+'Bony Skarbowe(A)'!D164</f>
        <v>60088.7947603</v>
      </c>
      <c r="E164" s="21">
        <f>'Obligacje(A)'!E164+'Bony Skarbowe(A)'!E164</f>
        <v>2283.83995055</v>
      </c>
      <c r="F164" s="21">
        <f>'Obligacje(A)'!F164+'Bony Skarbowe(A)'!F164</f>
        <v>55850.376228149995</v>
      </c>
      <c r="G164" s="21">
        <f>'Obligacje(A)'!G164+'Bony Skarbowe(A)'!G164</f>
        <v>15625.283550696613</v>
      </c>
      <c r="H164" s="21">
        <f>'Obligacje(A)'!H164+'Bony Skarbowe(A)'!H164</f>
        <v>1139.8387094180412</v>
      </c>
      <c r="I164" s="21"/>
      <c r="J164" s="21"/>
      <c r="K164" s="21">
        <f>'Obligacje(A)'!K164+'Bony Skarbowe(A)'!K164</f>
        <v>37787.247552735345</v>
      </c>
      <c r="L164" s="21">
        <f>IF('Obligacje(A)'!L164="-",'Bony Skarbowe(A)'!L164,'Obligacje(A)'!L164+'Bony Skarbowe(A)'!L164)</f>
        <v>0</v>
      </c>
      <c r="M164" s="20">
        <v>622691.2849046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</row>
    <row r="165" spans="1:13" ht="12.75">
      <c r="A165" s="17">
        <f>'Obligacje(A)'!A165</f>
        <v>43100</v>
      </c>
      <c r="B165" s="21">
        <f>'Obligacje(A)'!B165+'Bony Skarbowe(A)'!B165</f>
        <v>243897.43687597604</v>
      </c>
      <c r="C165" s="21">
        <f>'Obligacje(A)'!C165+'Bony Skarbowe(A)'!C165</f>
        <v>202714.47273635</v>
      </c>
      <c r="D165" s="21">
        <f>'Obligacje(A)'!D165+'Bony Skarbowe(A)'!D165</f>
        <v>59802.220194163245</v>
      </c>
      <c r="E165" s="21">
        <f>'Obligacje(A)'!E165+'Bony Skarbowe(A)'!E165</f>
        <v>2330.040938641262</v>
      </c>
      <c r="F165" s="21">
        <f>'Obligacje(A)'!F165+'Bony Skarbowe(A)'!F165</f>
        <v>57112.46514731644</v>
      </c>
      <c r="G165" s="21">
        <f>'Obligacje(A)'!G165+'Bony Skarbowe(A)'!G165</f>
        <v>15949.19901064667</v>
      </c>
      <c r="H165" s="21">
        <f>'Obligacje(A)'!H165+'Bony Skarbowe(A)'!H165</f>
        <v>1129.1824290303523</v>
      </c>
      <c r="I165" s="21"/>
      <c r="J165" s="21"/>
      <c r="K165" s="21">
        <f>'Obligacje(A)'!K165+'Bony Skarbowe(A)'!K165</f>
        <v>38168.04562423599</v>
      </c>
      <c r="L165" s="21">
        <f>IF('Obligacje(A)'!L165="-",'Bony Skarbowe(A)'!L165,'Obligacje(A)'!L165+'Bony Skarbowe(A)'!L165)</f>
        <v>0</v>
      </c>
      <c r="M165" s="20">
        <v>621103.0629563599</v>
      </c>
    </row>
    <row r="166" spans="1:13" ht="12.75">
      <c r="A166" s="17">
        <f>'Obligacje(A)'!A166</f>
        <v>43131</v>
      </c>
      <c r="B166" s="21">
        <f>'Obligacje(A)'!B166+'Bony Skarbowe(A)'!B166</f>
        <v>248005.29560184001</v>
      </c>
      <c r="C166" s="21">
        <f>'Obligacje(A)'!C166+'Bony Skarbowe(A)'!C166</f>
        <v>199571.81018721</v>
      </c>
      <c r="D166" s="21">
        <f>'Obligacje(A)'!D166+'Bony Skarbowe(A)'!D166</f>
        <v>61024.63481402</v>
      </c>
      <c r="E166" s="21">
        <f>'Obligacje(A)'!E166+'Bony Skarbowe(A)'!E166</f>
        <v>2404.57209337</v>
      </c>
      <c r="F166" s="21">
        <f>'Obligacje(A)'!F166+'Bony Skarbowe(A)'!F166</f>
        <v>58754.54589600999</v>
      </c>
      <c r="G166" s="21">
        <f>'Obligacje(A)'!G166+'Bony Skarbowe(A)'!G166</f>
        <v>16261.296378786265</v>
      </c>
      <c r="H166" s="21">
        <f>'Obligacje(A)'!H166+'Bony Skarbowe(A)'!H166</f>
        <v>1073.0040203931044</v>
      </c>
      <c r="I166" s="21"/>
      <c r="J166" s="21"/>
      <c r="K166" s="21">
        <f>'Obligacje(A)'!K166+'Bony Skarbowe(A)'!K166</f>
        <v>38697.07716201063</v>
      </c>
      <c r="L166" s="21">
        <f>IF('Obligacje(A)'!L166="-",'Bony Skarbowe(A)'!L166,'Obligacje(A)'!L166+'Bony Skarbowe(A)'!L166)</f>
        <v>0</v>
      </c>
      <c r="M166" s="20">
        <v>625792.23615364</v>
      </c>
    </row>
    <row r="167" spans="1:13" ht="12.75">
      <c r="A167" s="17">
        <f>'Obligacje(A)'!A167</f>
        <v>43159</v>
      </c>
      <c r="B167" s="21">
        <f>'Obligacje(A)'!B167+'Bony Skarbowe(A)'!B167</f>
        <v>255456.5094164</v>
      </c>
      <c r="C167" s="21">
        <f>'Obligacje(A)'!C167+'Bony Skarbowe(A)'!C167</f>
        <v>200465.47326404002</v>
      </c>
      <c r="D167" s="21">
        <f>'Obligacje(A)'!D167+'Bony Skarbowe(A)'!D167</f>
        <v>61645.38837372</v>
      </c>
      <c r="E167" s="21">
        <f>'Obligacje(A)'!E167+'Bony Skarbowe(A)'!E167</f>
        <v>2407.1347078199997</v>
      </c>
      <c r="F167" s="21">
        <f>'Obligacje(A)'!F167+'Bony Skarbowe(A)'!F167</f>
        <v>58191.61949278</v>
      </c>
      <c r="G167" s="21">
        <f>'Obligacje(A)'!G167+'Bony Skarbowe(A)'!G167</f>
        <v>16576.37606282657</v>
      </c>
      <c r="H167" s="21">
        <f>'Obligacje(A)'!H167+'Bony Skarbowe(A)'!H167</f>
        <v>1077.87548515209</v>
      </c>
      <c r="I167" s="21"/>
      <c r="J167" s="21"/>
      <c r="K167" s="21">
        <f>'Obligacje(A)'!K167+'Bony Skarbowe(A)'!K167</f>
        <v>40133.85972630134</v>
      </c>
      <c r="L167" s="21">
        <f>IF('Obligacje(A)'!L167="-",'Bony Skarbowe(A)'!L167,'Obligacje(A)'!L167+'Bony Skarbowe(A)'!L167)</f>
        <v>0</v>
      </c>
      <c r="M167" s="20">
        <v>635954.2365290402</v>
      </c>
    </row>
    <row r="168" spans="1:13" ht="12.75">
      <c r="A168" s="17">
        <f>'Obligacje(A)'!A168</f>
        <v>43190</v>
      </c>
      <c r="B168" s="21">
        <f>'Obligacje(A)'!B168+'Bony Skarbowe(A)'!B168</f>
        <v>255780.12678886176</v>
      </c>
      <c r="C168" s="21">
        <f>'Obligacje(A)'!C168+'Bony Skarbowe(A)'!C168</f>
        <v>202816.41997897002</v>
      </c>
      <c r="D168" s="21">
        <f>'Obligacje(A)'!D168+'Bony Skarbowe(A)'!D168</f>
        <v>62342.386078205294</v>
      </c>
      <c r="E168" s="21">
        <f>'Obligacje(A)'!E168+'Bony Skarbowe(A)'!E168</f>
        <v>2409.864374167916</v>
      </c>
      <c r="F168" s="21">
        <f>'Obligacje(A)'!F168+'Bony Skarbowe(A)'!F168</f>
        <v>57844.39141018233</v>
      </c>
      <c r="G168" s="21">
        <f>'Obligacje(A)'!G168+'Bony Skarbowe(A)'!G168</f>
        <v>16834.239035931507</v>
      </c>
      <c r="H168" s="21">
        <f>'Obligacje(A)'!H168+'Bony Skarbowe(A)'!H168</f>
        <v>1063.7887723321303</v>
      </c>
      <c r="I168" s="21"/>
      <c r="J168" s="21"/>
      <c r="K168" s="21">
        <f>'Obligacje(A)'!K168+'Bony Skarbowe(A)'!K168</f>
        <v>40326.04861238905</v>
      </c>
      <c r="L168" s="21">
        <f>IF('Obligacje(A)'!L168="-",'Bony Skarbowe(A)'!L168,'Obligacje(A)'!L168+'Bony Skarbowe(A)'!L168)</f>
        <v>0</v>
      </c>
      <c r="M168" s="20">
        <v>639417.26505104</v>
      </c>
    </row>
    <row r="169" spans="1:13" ht="12.75">
      <c r="A169" s="17">
        <f>'Obligacje(A)'!A169</f>
        <v>43220</v>
      </c>
      <c r="B169" s="21">
        <f>'Obligacje(A)'!B169+'Bony Skarbowe(A)'!B169</f>
        <v>250441.64181990005</v>
      </c>
      <c r="C169" s="21">
        <f>'Obligacje(A)'!C169+'Bony Skarbowe(A)'!C169</f>
        <v>197686.67243414998</v>
      </c>
      <c r="D169" s="21">
        <f>'Obligacje(A)'!D169+'Bony Skarbowe(A)'!D169</f>
        <v>61695.126282699995</v>
      </c>
      <c r="E169" s="21">
        <f>'Obligacje(A)'!E169+'Bony Skarbowe(A)'!E169</f>
        <v>2313.7036249499997</v>
      </c>
      <c r="F169" s="21">
        <f>'Obligacje(A)'!F169+'Bony Skarbowe(A)'!F169</f>
        <v>58109.549748800004</v>
      </c>
      <c r="G169" s="21">
        <f>'Obligacje(A)'!G169+'Bony Skarbowe(A)'!G169</f>
        <v>17031.556042073214</v>
      </c>
      <c r="H169" s="21">
        <f>'Obligacje(A)'!H169+'Bony Skarbowe(A)'!H169</f>
        <v>1056.7630421122071</v>
      </c>
      <c r="I169" s="21"/>
      <c r="J169" s="21"/>
      <c r="K169" s="21">
        <f>'Obligacje(A)'!K169+'Bony Skarbowe(A)'!K169</f>
        <v>39921.53892671458</v>
      </c>
      <c r="L169" s="21">
        <f>IF('Obligacje(A)'!L169="-",'Bony Skarbowe(A)'!L169,'Obligacje(A)'!L169+'Bony Skarbowe(A)'!L169)</f>
        <v>0</v>
      </c>
      <c r="M169" s="20">
        <v>628256.5519214</v>
      </c>
    </row>
    <row r="170" spans="1:13" ht="12.75">
      <c r="A170" s="17">
        <f>'Obligacje(A)'!A170</f>
        <v>43251</v>
      </c>
      <c r="B170" s="21">
        <f>'Obligacje(A)'!B170+'Bony Skarbowe(A)'!B170</f>
        <v>257865.88330556</v>
      </c>
      <c r="C170" s="21">
        <f>'Obligacje(A)'!C170+'Bony Skarbowe(A)'!C170</f>
        <v>196697.32952751</v>
      </c>
      <c r="D170" s="21">
        <f>'Obligacje(A)'!D170+'Bony Skarbowe(A)'!D170</f>
        <v>61831.82682638</v>
      </c>
      <c r="E170" s="21">
        <f>'Obligacje(A)'!E170+'Bony Skarbowe(A)'!E170</f>
        <v>2305.0456185300004</v>
      </c>
      <c r="F170" s="21">
        <f>'Obligacje(A)'!F170+'Bony Skarbowe(A)'!F170</f>
        <v>58635.16371418</v>
      </c>
      <c r="G170" s="21">
        <f>'Obligacje(A)'!G170+'Bony Skarbowe(A)'!G170</f>
        <v>17331.527000069666</v>
      </c>
      <c r="H170" s="21">
        <f>'Obligacje(A)'!H170+'Bony Skarbowe(A)'!H170</f>
        <v>1126.472909358201</v>
      </c>
      <c r="I170" s="21"/>
      <c r="J170" s="21"/>
      <c r="K170" s="21">
        <f>'Obligacje(A)'!K170+'Bony Skarbowe(A)'!K170</f>
        <v>39913.689277572135</v>
      </c>
      <c r="L170" s="21">
        <f>IF('Obligacje(A)'!L170="-",'Bony Skarbowe(A)'!L170,'Obligacje(A)'!L170+'Bony Skarbowe(A)'!L170)</f>
        <v>0</v>
      </c>
      <c r="M170" s="20">
        <v>635706.9381791599</v>
      </c>
    </row>
    <row r="171" spans="1:13" ht="12.75">
      <c r="A171" s="17">
        <f>'Obligacje(A)'!A171</f>
        <v>43281</v>
      </c>
      <c r="B171" s="21">
        <f>'Obligacje(A)'!B171+'Bony Skarbowe(A)'!B171</f>
        <v>263151.11280635564</v>
      </c>
      <c r="C171" s="21">
        <f>'Obligacje(A)'!C171+'Bony Skarbowe(A)'!C171</f>
        <v>192140.14070653002</v>
      </c>
      <c r="D171" s="21">
        <f>'Obligacje(A)'!D171+'Bony Skarbowe(A)'!D171</f>
        <v>62407.66391998475</v>
      </c>
      <c r="E171" s="21">
        <f>'Obligacje(A)'!E171+'Bony Skarbowe(A)'!E171</f>
        <v>2207.0522821280824</v>
      </c>
      <c r="F171" s="21">
        <f>'Obligacje(A)'!F171+'Bony Skarbowe(A)'!F171</f>
        <v>57033.37219850145</v>
      </c>
      <c r="G171" s="21">
        <f>'Obligacje(A)'!G171+'Bony Skarbowe(A)'!G171</f>
        <v>18020.694466090445</v>
      </c>
      <c r="H171" s="21">
        <f>'Obligacje(A)'!H171+'Bony Skarbowe(A)'!H171</f>
        <v>1141.4569789846732</v>
      </c>
      <c r="I171" s="21"/>
      <c r="J171" s="21"/>
      <c r="K171" s="21">
        <f>'Obligacje(A)'!K171+'Bony Skarbowe(A)'!K171</f>
        <v>40481.86864038494</v>
      </c>
      <c r="L171" s="21">
        <f>IF('Obligacje(A)'!L171="-",'Bony Skarbowe(A)'!L171,'Obligacje(A)'!L171+'Bony Skarbowe(A)'!L171)</f>
        <v>0</v>
      </c>
      <c r="M171" s="20">
        <v>636583.36199896</v>
      </c>
    </row>
    <row r="172" spans="1:243" ht="12.75">
      <c r="A172" s="17">
        <f>'Obligacje(A)'!A172</f>
        <v>43312</v>
      </c>
      <c r="B172" s="21">
        <f>'Obligacje(A)'!B172+'Bony Skarbowe(A)'!B172</f>
        <v>260468.93976824</v>
      </c>
      <c r="C172" s="21">
        <f>'Obligacje(A)'!C172+'Bony Skarbowe(A)'!C172</f>
        <v>190630.08206028998</v>
      </c>
      <c r="D172" s="21">
        <f>'Obligacje(A)'!D172+'Bony Skarbowe(A)'!D172</f>
        <v>62789.66610821999</v>
      </c>
      <c r="E172" s="21">
        <f>'Obligacje(A)'!E172+'Bony Skarbowe(A)'!E172</f>
        <v>2162.38608207</v>
      </c>
      <c r="F172" s="21">
        <f>'Obligacje(A)'!F172+'Bony Skarbowe(A)'!F172</f>
        <v>58871.27685109</v>
      </c>
      <c r="G172" s="21">
        <f>'Obligacje(A)'!G172+'Bony Skarbowe(A)'!G172</f>
        <v>18420.340011808184</v>
      </c>
      <c r="H172" s="21">
        <f>'Obligacje(A)'!H172+'Bony Skarbowe(A)'!H172</f>
        <v>1157.239744225928</v>
      </c>
      <c r="I172" s="21"/>
      <c r="J172" s="21"/>
      <c r="K172" s="21">
        <f>'Obligacje(A)'!K172+'Bony Skarbowe(A)'!K172</f>
        <v>40150.40551209589</v>
      </c>
      <c r="L172" s="21">
        <f>IF('Obligacje(A)'!L172="-",'Bony Skarbowe(A)'!L172,'Obligacje(A)'!L172+'Bony Skarbowe(A)'!L172)</f>
        <v>0</v>
      </c>
      <c r="M172" s="20">
        <v>634650.3361380401</v>
      </c>
      <c r="U172">
        <f aca="true" t="shared" si="4" ref="U172:BC172">ROUND(U171/1000,1)</f>
        <v>0</v>
      </c>
      <c r="V172">
        <f t="shared" si="4"/>
        <v>0</v>
      </c>
      <c r="W172">
        <f t="shared" si="4"/>
        <v>0</v>
      </c>
      <c r="X172">
        <f t="shared" si="4"/>
        <v>0</v>
      </c>
      <c r="Y172">
        <f t="shared" si="4"/>
        <v>0</v>
      </c>
      <c r="Z172">
        <f t="shared" si="4"/>
        <v>0</v>
      </c>
      <c r="AA172">
        <f t="shared" si="4"/>
        <v>0</v>
      </c>
      <c r="AB172">
        <f t="shared" si="4"/>
        <v>0</v>
      </c>
      <c r="AC172">
        <f t="shared" si="4"/>
        <v>0</v>
      </c>
      <c r="AD172">
        <f t="shared" si="4"/>
        <v>0</v>
      </c>
      <c r="AE172">
        <f t="shared" si="4"/>
        <v>0</v>
      </c>
      <c r="AF172">
        <f t="shared" si="4"/>
        <v>0</v>
      </c>
      <c r="AG172">
        <f t="shared" si="4"/>
        <v>0</v>
      </c>
      <c r="AH172">
        <f t="shared" si="4"/>
        <v>0</v>
      </c>
      <c r="AI172">
        <f t="shared" si="4"/>
        <v>0</v>
      </c>
      <c r="AJ172">
        <f t="shared" si="4"/>
        <v>0</v>
      </c>
      <c r="AK172">
        <f t="shared" si="4"/>
        <v>0</v>
      </c>
      <c r="AL172">
        <f t="shared" si="4"/>
        <v>0</v>
      </c>
      <c r="AM172">
        <f t="shared" si="4"/>
        <v>0</v>
      </c>
      <c r="AN172">
        <f t="shared" si="4"/>
        <v>0</v>
      </c>
      <c r="AO172">
        <f t="shared" si="4"/>
        <v>0</v>
      </c>
      <c r="AP172">
        <f t="shared" si="4"/>
        <v>0</v>
      </c>
      <c r="AQ172">
        <f t="shared" si="4"/>
        <v>0</v>
      </c>
      <c r="AR172">
        <f t="shared" si="4"/>
        <v>0</v>
      </c>
      <c r="AS172">
        <f t="shared" si="4"/>
        <v>0</v>
      </c>
      <c r="AT172">
        <f t="shared" si="4"/>
        <v>0</v>
      </c>
      <c r="AU172">
        <f t="shared" si="4"/>
        <v>0</v>
      </c>
      <c r="AV172">
        <f t="shared" si="4"/>
        <v>0</v>
      </c>
      <c r="AW172">
        <f t="shared" si="4"/>
        <v>0</v>
      </c>
      <c r="AX172">
        <f t="shared" si="4"/>
        <v>0</v>
      </c>
      <c r="AY172">
        <f t="shared" si="4"/>
        <v>0</v>
      </c>
      <c r="AZ172">
        <f t="shared" si="4"/>
        <v>0</v>
      </c>
      <c r="BA172">
        <f t="shared" si="4"/>
        <v>0</v>
      </c>
      <c r="BB172">
        <f t="shared" si="4"/>
        <v>0</v>
      </c>
      <c r="BC172">
        <f t="shared" si="4"/>
        <v>0</v>
      </c>
      <c r="BD172">
        <f aca="true" t="shared" si="5" ref="BD172:DO172">ROUND(BD171/1000,1)</f>
        <v>0</v>
      </c>
      <c r="BE172">
        <f t="shared" si="5"/>
        <v>0</v>
      </c>
      <c r="BF172">
        <f t="shared" si="5"/>
        <v>0</v>
      </c>
      <c r="BG172">
        <f t="shared" si="5"/>
        <v>0</v>
      </c>
      <c r="BH172">
        <f t="shared" si="5"/>
        <v>0</v>
      </c>
      <c r="BI172">
        <f t="shared" si="5"/>
        <v>0</v>
      </c>
      <c r="BJ172">
        <f t="shared" si="5"/>
        <v>0</v>
      </c>
      <c r="BK172">
        <f t="shared" si="5"/>
        <v>0</v>
      </c>
      <c r="BL172">
        <f t="shared" si="5"/>
        <v>0</v>
      </c>
      <c r="BM172">
        <f t="shared" si="5"/>
        <v>0</v>
      </c>
      <c r="BN172">
        <f t="shared" si="5"/>
        <v>0</v>
      </c>
      <c r="BO172">
        <f t="shared" si="5"/>
        <v>0</v>
      </c>
      <c r="BP172">
        <f t="shared" si="5"/>
        <v>0</v>
      </c>
      <c r="BQ172">
        <f t="shared" si="5"/>
        <v>0</v>
      </c>
      <c r="BR172">
        <f t="shared" si="5"/>
        <v>0</v>
      </c>
      <c r="BS172">
        <f t="shared" si="5"/>
        <v>0</v>
      </c>
      <c r="BT172">
        <f t="shared" si="5"/>
        <v>0</v>
      </c>
      <c r="BU172">
        <f t="shared" si="5"/>
        <v>0</v>
      </c>
      <c r="BV172">
        <f t="shared" si="5"/>
        <v>0</v>
      </c>
      <c r="BW172">
        <f t="shared" si="5"/>
        <v>0</v>
      </c>
      <c r="BX172">
        <f t="shared" si="5"/>
        <v>0</v>
      </c>
      <c r="BY172">
        <f t="shared" si="5"/>
        <v>0</v>
      </c>
      <c r="BZ172">
        <f t="shared" si="5"/>
        <v>0</v>
      </c>
      <c r="CA172">
        <f t="shared" si="5"/>
        <v>0</v>
      </c>
      <c r="CB172">
        <f t="shared" si="5"/>
        <v>0</v>
      </c>
      <c r="CC172">
        <f t="shared" si="5"/>
        <v>0</v>
      </c>
      <c r="CD172">
        <f t="shared" si="5"/>
        <v>0</v>
      </c>
      <c r="CE172">
        <f t="shared" si="5"/>
        <v>0</v>
      </c>
      <c r="CF172">
        <f t="shared" si="5"/>
        <v>0</v>
      </c>
      <c r="CG172">
        <f t="shared" si="5"/>
        <v>0</v>
      </c>
      <c r="CH172">
        <f t="shared" si="5"/>
        <v>0</v>
      </c>
      <c r="CI172">
        <f t="shared" si="5"/>
        <v>0</v>
      </c>
      <c r="CJ172">
        <f t="shared" si="5"/>
        <v>0</v>
      </c>
      <c r="CK172">
        <f t="shared" si="5"/>
        <v>0</v>
      </c>
      <c r="CL172">
        <f t="shared" si="5"/>
        <v>0</v>
      </c>
      <c r="CM172">
        <f t="shared" si="5"/>
        <v>0</v>
      </c>
      <c r="CN172">
        <f t="shared" si="5"/>
        <v>0</v>
      </c>
      <c r="CO172">
        <f t="shared" si="5"/>
        <v>0</v>
      </c>
      <c r="CP172">
        <f t="shared" si="5"/>
        <v>0</v>
      </c>
      <c r="CQ172">
        <f t="shared" si="5"/>
        <v>0</v>
      </c>
      <c r="CR172">
        <f t="shared" si="5"/>
        <v>0</v>
      </c>
      <c r="CS172">
        <f t="shared" si="5"/>
        <v>0</v>
      </c>
      <c r="CT172">
        <f t="shared" si="5"/>
        <v>0</v>
      </c>
      <c r="CU172">
        <f t="shared" si="5"/>
        <v>0</v>
      </c>
      <c r="CV172">
        <f t="shared" si="5"/>
        <v>0</v>
      </c>
      <c r="CW172">
        <f t="shared" si="5"/>
        <v>0</v>
      </c>
      <c r="CX172">
        <f t="shared" si="5"/>
        <v>0</v>
      </c>
      <c r="CY172">
        <f t="shared" si="5"/>
        <v>0</v>
      </c>
      <c r="CZ172">
        <f t="shared" si="5"/>
        <v>0</v>
      </c>
      <c r="DA172">
        <f t="shared" si="5"/>
        <v>0</v>
      </c>
      <c r="DB172">
        <f t="shared" si="5"/>
        <v>0</v>
      </c>
      <c r="DC172">
        <f t="shared" si="5"/>
        <v>0</v>
      </c>
      <c r="DD172">
        <f t="shared" si="5"/>
        <v>0</v>
      </c>
      <c r="DE172">
        <f t="shared" si="5"/>
        <v>0</v>
      </c>
      <c r="DF172">
        <f t="shared" si="5"/>
        <v>0</v>
      </c>
      <c r="DG172">
        <f t="shared" si="5"/>
        <v>0</v>
      </c>
      <c r="DH172">
        <f t="shared" si="5"/>
        <v>0</v>
      </c>
      <c r="DI172">
        <f t="shared" si="5"/>
        <v>0</v>
      </c>
      <c r="DJ172">
        <f t="shared" si="5"/>
        <v>0</v>
      </c>
      <c r="DK172">
        <f t="shared" si="5"/>
        <v>0</v>
      </c>
      <c r="DL172">
        <f t="shared" si="5"/>
        <v>0</v>
      </c>
      <c r="DM172">
        <f t="shared" si="5"/>
        <v>0</v>
      </c>
      <c r="DN172">
        <f t="shared" si="5"/>
        <v>0</v>
      </c>
      <c r="DO172">
        <f t="shared" si="5"/>
        <v>0</v>
      </c>
      <c r="DP172">
        <f aca="true" t="shared" si="6" ref="DP172:GA172">ROUND(DP171/1000,1)</f>
        <v>0</v>
      </c>
      <c r="DQ172">
        <f t="shared" si="6"/>
        <v>0</v>
      </c>
      <c r="DR172">
        <f t="shared" si="6"/>
        <v>0</v>
      </c>
      <c r="DS172">
        <f t="shared" si="6"/>
        <v>0</v>
      </c>
      <c r="DT172">
        <f t="shared" si="6"/>
        <v>0</v>
      </c>
      <c r="DU172">
        <f t="shared" si="6"/>
        <v>0</v>
      </c>
      <c r="DV172">
        <f t="shared" si="6"/>
        <v>0</v>
      </c>
      <c r="DW172">
        <f t="shared" si="6"/>
        <v>0</v>
      </c>
      <c r="DX172">
        <f t="shared" si="6"/>
        <v>0</v>
      </c>
      <c r="DY172">
        <f t="shared" si="6"/>
        <v>0</v>
      </c>
      <c r="DZ172">
        <f t="shared" si="6"/>
        <v>0</v>
      </c>
      <c r="EA172">
        <f t="shared" si="6"/>
        <v>0</v>
      </c>
      <c r="EB172">
        <f t="shared" si="6"/>
        <v>0</v>
      </c>
      <c r="EC172">
        <f t="shared" si="6"/>
        <v>0</v>
      </c>
      <c r="ED172">
        <f t="shared" si="6"/>
        <v>0</v>
      </c>
      <c r="EE172">
        <f t="shared" si="6"/>
        <v>0</v>
      </c>
      <c r="EF172">
        <f t="shared" si="6"/>
        <v>0</v>
      </c>
      <c r="EG172">
        <f t="shared" si="6"/>
        <v>0</v>
      </c>
      <c r="EH172">
        <f t="shared" si="6"/>
        <v>0</v>
      </c>
      <c r="EI172">
        <f t="shared" si="6"/>
        <v>0</v>
      </c>
      <c r="EJ172">
        <f t="shared" si="6"/>
        <v>0</v>
      </c>
      <c r="EK172">
        <f t="shared" si="6"/>
        <v>0</v>
      </c>
      <c r="EL172">
        <f t="shared" si="6"/>
        <v>0</v>
      </c>
      <c r="EM172">
        <f t="shared" si="6"/>
        <v>0</v>
      </c>
      <c r="EN172">
        <f t="shared" si="6"/>
        <v>0</v>
      </c>
      <c r="EO172">
        <f t="shared" si="6"/>
        <v>0</v>
      </c>
      <c r="EP172">
        <f t="shared" si="6"/>
        <v>0</v>
      </c>
      <c r="EQ172">
        <f t="shared" si="6"/>
        <v>0</v>
      </c>
      <c r="ER172">
        <f t="shared" si="6"/>
        <v>0</v>
      </c>
      <c r="ES172">
        <f t="shared" si="6"/>
        <v>0</v>
      </c>
      <c r="ET172">
        <f t="shared" si="6"/>
        <v>0</v>
      </c>
      <c r="EU172">
        <f t="shared" si="6"/>
        <v>0</v>
      </c>
      <c r="EV172">
        <f t="shared" si="6"/>
        <v>0</v>
      </c>
      <c r="EW172">
        <f t="shared" si="6"/>
        <v>0</v>
      </c>
      <c r="EX172">
        <f t="shared" si="6"/>
        <v>0</v>
      </c>
      <c r="EY172">
        <f t="shared" si="6"/>
        <v>0</v>
      </c>
      <c r="EZ172">
        <f t="shared" si="6"/>
        <v>0</v>
      </c>
      <c r="FA172">
        <f t="shared" si="6"/>
        <v>0</v>
      </c>
      <c r="FB172">
        <f t="shared" si="6"/>
        <v>0</v>
      </c>
      <c r="FC172">
        <f t="shared" si="6"/>
        <v>0</v>
      </c>
      <c r="FD172">
        <f t="shared" si="6"/>
        <v>0</v>
      </c>
      <c r="FE172">
        <f t="shared" si="6"/>
        <v>0</v>
      </c>
      <c r="FF172">
        <f t="shared" si="6"/>
        <v>0</v>
      </c>
      <c r="FG172">
        <f t="shared" si="6"/>
        <v>0</v>
      </c>
      <c r="FH172">
        <f t="shared" si="6"/>
        <v>0</v>
      </c>
      <c r="FI172">
        <f t="shared" si="6"/>
        <v>0</v>
      </c>
      <c r="FJ172">
        <f t="shared" si="6"/>
        <v>0</v>
      </c>
      <c r="FK172">
        <f t="shared" si="6"/>
        <v>0</v>
      </c>
      <c r="FL172">
        <f t="shared" si="6"/>
        <v>0</v>
      </c>
      <c r="FM172">
        <f t="shared" si="6"/>
        <v>0</v>
      </c>
      <c r="FN172">
        <f t="shared" si="6"/>
        <v>0</v>
      </c>
      <c r="FO172">
        <f t="shared" si="6"/>
        <v>0</v>
      </c>
      <c r="FP172">
        <f t="shared" si="6"/>
        <v>0</v>
      </c>
      <c r="FQ172">
        <f t="shared" si="6"/>
        <v>0</v>
      </c>
      <c r="FR172">
        <f t="shared" si="6"/>
        <v>0</v>
      </c>
      <c r="FS172">
        <f t="shared" si="6"/>
        <v>0</v>
      </c>
      <c r="FT172">
        <f t="shared" si="6"/>
        <v>0</v>
      </c>
      <c r="FU172">
        <f t="shared" si="6"/>
        <v>0</v>
      </c>
      <c r="FV172">
        <f t="shared" si="6"/>
        <v>0</v>
      </c>
      <c r="FW172">
        <f t="shared" si="6"/>
        <v>0</v>
      </c>
      <c r="FX172">
        <f t="shared" si="6"/>
        <v>0</v>
      </c>
      <c r="FY172">
        <f t="shared" si="6"/>
        <v>0</v>
      </c>
      <c r="FZ172">
        <f t="shared" si="6"/>
        <v>0</v>
      </c>
      <c r="GA172">
        <f t="shared" si="6"/>
        <v>0</v>
      </c>
      <c r="GB172">
        <f aca="true" t="shared" si="7" ref="GB172:II172">ROUND(GB171/1000,1)</f>
        <v>0</v>
      </c>
      <c r="GC172">
        <f t="shared" si="7"/>
        <v>0</v>
      </c>
      <c r="GD172">
        <f t="shared" si="7"/>
        <v>0</v>
      </c>
      <c r="GE172">
        <f t="shared" si="7"/>
        <v>0</v>
      </c>
      <c r="GF172">
        <f t="shared" si="7"/>
        <v>0</v>
      </c>
      <c r="GG172">
        <f t="shared" si="7"/>
        <v>0</v>
      </c>
      <c r="GH172">
        <f t="shared" si="7"/>
        <v>0</v>
      </c>
      <c r="GI172">
        <f t="shared" si="7"/>
        <v>0</v>
      </c>
      <c r="GJ172">
        <f t="shared" si="7"/>
        <v>0</v>
      </c>
      <c r="GK172">
        <f t="shared" si="7"/>
        <v>0</v>
      </c>
      <c r="GL172">
        <f t="shared" si="7"/>
        <v>0</v>
      </c>
      <c r="GM172">
        <f t="shared" si="7"/>
        <v>0</v>
      </c>
      <c r="GN172">
        <f t="shared" si="7"/>
        <v>0</v>
      </c>
      <c r="GO172">
        <f t="shared" si="7"/>
        <v>0</v>
      </c>
      <c r="GP172">
        <f t="shared" si="7"/>
        <v>0</v>
      </c>
      <c r="GQ172">
        <f t="shared" si="7"/>
        <v>0</v>
      </c>
      <c r="GR172">
        <f t="shared" si="7"/>
        <v>0</v>
      </c>
      <c r="GS172">
        <f t="shared" si="7"/>
        <v>0</v>
      </c>
      <c r="GT172">
        <f t="shared" si="7"/>
        <v>0</v>
      </c>
      <c r="GU172">
        <f t="shared" si="7"/>
        <v>0</v>
      </c>
      <c r="GV172">
        <f t="shared" si="7"/>
        <v>0</v>
      </c>
      <c r="GW172">
        <f t="shared" si="7"/>
        <v>0</v>
      </c>
      <c r="GX172">
        <f t="shared" si="7"/>
        <v>0</v>
      </c>
      <c r="GY172">
        <f t="shared" si="7"/>
        <v>0</v>
      </c>
      <c r="GZ172">
        <f t="shared" si="7"/>
        <v>0</v>
      </c>
      <c r="HA172">
        <f t="shared" si="7"/>
        <v>0</v>
      </c>
      <c r="HB172">
        <f t="shared" si="7"/>
        <v>0</v>
      </c>
      <c r="HC172">
        <f t="shared" si="7"/>
        <v>0</v>
      </c>
      <c r="HD172">
        <f t="shared" si="7"/>
        <v>0</v>
      </c>
      <c r="HE172">
        <f t="shared" si="7"/>
        <v>0</v>
      </c>
      <c r="HF172">
        <f t="shared" si="7"/>
        <v>0</v>
      </c>
      <c r="HG172">
        <f t="shared" si="7"/>
        <v>0</v>
      </c>
      <c r="HH172">
        <f t="shared" si="7"/>
        <v>0</v>
      </c>
      <c r="HI172">
        <f t="shared" si="7"/>
        <v>0</v>
      </c>
      <c r="HJ172">
        <f t="shared" si="7"/>
        <v>0</v>
      </c>
      <c r="HK172">
        <f t="shared" si="7"/>
        <v>0</v>
      </c>
      <c r="HL172">
        <f t="shared" si="7"/>
        <v>0</v>
      </c>
      <c r="HM172">
        <f t="shared" si="7"/>
        <v>0</v>
      </c>
      <c r="HN172">
        <f t="shared" si="7"/>
        <v>0</v>
      </c>
      <c r="HO172">
        <f t="shared" si="7"/>
        <v>0</v>
      </c>
      <c r="HP172">
        <f t="shared" si="7"/>
        <v>0</v>
      </c>
      <c r="HQ172">
        <f t="shared" si="7"/>
        <v>0</v>
      </c>
      <c r="HR172">
        <f t="shared" si="7"/>
        <v>0</v>
      </c>
      <c r="HS172">
        <f t="shared" si="7"/>
        <v>0</v>
      </c>
      <c r="HT172">
        <f t="shared" si="7"/>
        <v>0</v>
      </c>
      <c r="HU172">
        <f t="shared" si="7"/>
        <v>0</v>
      </c>
      <c r="HV172">
        <f t="shared" si="7"/>
        <v>0</v>
      </c>
      <c r="HW172">
        <f t="shared" si="7"/>
        <v>0</v>
      </c>
      <c r="HX172">
        <f t="shared" si="7"/>
        <v>0</v>
      </c>
      <c r="HY172">
        <f t="shared" si="7"/>
        <v>0</v>
      </c>
      <c r="HZ172">
        <f t="shared" si="7"/>
        <v>0</v>
      </c>
      <c r="IA172">
        <f t="shared" si="7"/>
        <v>0</v>
      </c>
      <c r="IB172">
        <f t="shared" si="7"/>
        <v>0</v>
      </c>
      <c r="IC172">
        <f t="shared" si="7"/>
        <v>0</v>
      </c>
      <c r="ID172">
        <f t="shared" si="7"/>
        <v>0</v>
      </c>
      <c r="IE172">
        <f t="shared" si="7"/>
        <v>0</v>
      </c>
      <c r="IF172">
        <f t="shared" si="7"/>
        <v>0</v>
      </c>
      <c r="IG172">
        <f t="shared" si="7"/>
        <v>0</v>
      </c>
      <c r="IH172">
        <f t="shared" si="7"/>
        <v>0</v>
      </c>
      <c r="II172">
        <f t="shared" si="7"/>
        <v>0</v>
      </c>
    </row>
    <row r="173" spans="1:13" ht="12.75">
      <c r="A173" s="17">
        <f>'Obligacje(A)'!A173</f>
        <v>43343</v>
      </c>
      <c r="B173" s="21">
        <f>'Obligacje(A)'!B173+'Bony Skarbowe(A)'!B173</f>
        <v>261229.86751215998</v>
      </c>
      <c r="C173" s="21">
        <f>'Obligacje(A)'!C173+'Bony Skarbowe(A)'!C173</f>
        <v>187864.76605873</v>
      </c>
      <c r="D173" s="21">
        <f>'Obligacje(A)'!D173+'Bony Skarbowe(A)'!D173</f>
        <v>63448.855209539994</v>
      </c>
      <c r="E173" s="21">
        <f>'Obligacje(A)'!E173+'Bony Skarbowe(A)'!E173</f>
        <v>2203.23498649</v>
      </c>
      <c r="F173" s="21">
        <f>'Obligacje(A)'!F173+'Bony Skarbowe(A)'!F173</f>
        <v>59306.28886845</v>
      </c>
      <c r="G173" s="21">
        <f>'Obligacje(A)'!G173+'Bony Skarbowe(A)'!G173</f>
        <v>18746.795434899403</v>
      </c>
      <c r="H173" s="21">
        <f>'Obligacje(A)'!H173+'Bony Skarbowe(A)'!H173</f>
        <v>1177.2991267355462</v>
      </c>
      <c r="I173" s="21"/>
      <c r="J173" s="21"/>
      <c r="K173" s="21">
        <f>'Obligacje(A)'!K173+'Bony Skarbowe(A)'!K173</f>
        <v>41031.71453327506</v>
      </c>
      <c r="L173" s="21">
        <f>IF('Obligacje(A)'!L173="-",'Bony Skarbowe(A)'!L173,'Obligacje(A)'!L173+'Bony Skarbowe(A)'!L173)</f>
        <v>0</v>
      </c>
      <c r="M173" s="20">
        <v>635008.82173028</v>
      </c>
    </row>
    <row r="174" spans="1:13" ht="12.75">
      <c r="A174" s="17">
        <f>'Obligacje(A)'!A174</f>
        <v>43373</v>
      </c>
      <c r="B174" s="21">
        <f>'Obligacje(A)'!B174+'Bony Skarbowe(A)'!B174</f>
        <v>262031.4995646443</v>
      </c>
      <c r="C174" s="21">
        <f>'Obligacje(A)'!C174+'Bony Skarbowe(A)'!C174</f>
        <v>189958.72884862998</v>
      </c>
      <c r="D174" s="21">
        <f>'Obligacje(A)'!D174+'Bony Skarbowe(A)'!D174</f>
        <v>64275.817293711734</v>
      </c>
      <c r="E174" s="21">
        <f>'Obligacje(A)'!E174+'Bony Skarbowe(A)'!E174</f>
        <v>2134.66762263963</v>
      </c>
      <c r="F174" s="21">
        <f>'Obligacje(A)'!F174+'Bony Skarbowe(A)'!F174</f>
        <v>58837.41995255778</v>
      </c>
      <c r="G174" s="21">
        <f>'Obligacje(A)'!G174+'Bony Skarbowe(A)'!G174</f>
        <v>19061.935797531984</v>
      </c>
      <c r="H174" s="21">
        <f>'Obligacje(A)'!H174+'Bony Skarbowe(A)'!H174</f>
        <v>1187.1152200483955</v>
      </c>
      <c r="I174" s="21"/>
      <c r="J174" s="21"/>
      <c r="K174" s="21">
        <f>'Obligacje(A)'!K174+'Bony Skarbowe(A)'!K174</f>
        <v>41887.238473516176</v>
      </c>
      <c r="L174" s="21">
        <f>IF('Obligacje(A)'!L174="-",'Bony Skarbowe(A)'!L174,'Obligacje(A)'!L174+'Bony Skarbowe(A)'!L174)</f>
        <v>0</v>
      </c>
      <c r="M174" s="20">
        <v>639374.42277328</v>
      </c>
    </row>
    <row r="175" spans="1:13" ht="12.75">
      <c r="A175" s="17">
        <f>'Obligacje(A)'!A175</f>
        <v>43404</v>
      </c>
      <c r="B175" s="21">
        <v>262889.56509712007</v>
      </c>
      <c r="C175" s="21">
        <v>192266.83157736002</v>
      </c>
      <c r="D175" s="21">
        <v>63094.096015359995</v>
      </c>
      <c r="E175" s="21">
        <v>2105.9318493600003</v>
      </c>
      <c r="F175" s="21">
        <v>58424.78379672</v>
      </c>
      <c r="G175" s="21">
        <v>19270.758114378714</v>
      </c>
      <c r="H175" s="21">
        <v>1184.0832586533372</v>
      </c>
      <c r="I175" s="21"/>
      <c r="J175" s="21"/>
      <c r="K175" s="21">
        <v>46393.28233696795</v>
      </c>
      <c r="L175" s="21">
        <v>0</v>
      </c>
      <c r="M175" s="20">
        <v>645629.33204592</v>
      </c>
    </row>
    <row r="176" spans="1:243" ht="12.75">
      <c r="A176" s="17">
        <f>'Obligacje(A)'!A176</f>
        <v>43434</v>
      </c>
      <c r="B176" s="21">
        <v>263576.05564235</v>
      </c>
      <c r="C176" s="21">
        <v>192196.30609329997</v>
      </c>
      <c r="D176" s="21">
        <v>63049.926168800004</v>
      </c>
      <c r="E176" s="21">
        <v>2168.5299240500003</v>
      </c>
      <c r="F176" s="21">
        <v>58220.94162785001</v>
      </c>
      <c r="G176" s="21">
        <v>19706.546804748235</v>
      </c>
      <c r="H176" s="21">
        <v>1235.5696472917364</v>
      </c>
      <c r="I176" s="21"/>
      <c r="J176" s="21"/>
      <c r="K176" s="21">
        <v>46074.24815821002</v>
      </c>
      <c r="L176" s="21">
        <v>0</v>
      </c>
      <c r="M176" s="20">
        <v>646228.1240666001</v>
      </c>
      <c r="U176">
        <f aca="true" t="shared" si="8" ref="U176:BC177">U153-U141</f>
        <v>0</v>
      </c>
      <c r="V176">
        <f t="shared" si="8"/>
        <v>0</v>
      </c>
      <c r="W176">
        <f t="shared" si="8"/>
        <v>0</v>
      </c>
      <c r="X176">
        <f t="shared" si="8"/>
        <v>0</v>
      </c>
      <c r="Y176">
        <f t="shared" si="8"/>
        <v>0</v>
      </c>
      <c r="Z176">
        <f t="shared" si="8"/>
        <v>0</v>
      </c>
      <c r="AA176">
        <f t="shared" si="8"/>
        <v>0</v>
      </c>
      <c r="AB176">
        <f t="shared" si="8"/>
        <v>0</v>
      </c>
      <c r="AC176">
        <f t="shared" si="8"/>
        <v>0</v>
      </c>
      <c r="AD176">
        <f t="shared" si="8"/>
        <v>0</v>
      </c>
      <c r="AE176">
        <f t="shared" si="8"/>
        <v>0</v>
      </c>
      <c r="AF176">
        <f t="shared" si="8"/>
        <v>0</v>
      </c>
      <c r="AG176">
        <f t="shared" si="8"/>
        <v>0</v>
      </c>
      <c r="AH176">
        <f t="shared" si="8"/>
        <v>0</v>
      </c>
      <c r="AI176">
        <f t="shared" si="8"/>
        <v>0</v>
      </c>
      <c r="AJ176">
        <f t="shared" si="8"/>
        <v>0</v>
      </c>
      <c r="AK176">
        <f t="shared" si="8"/>
        <v>0</v>
      </c>
      <c r="AL176">
        <f t="shared" si="8"/>
        <v>0</v>
      </c>
      <c r="AM176">
        <f t="shared" si="8"/>
        <v>0</v>
      </c>
      <c r="AN176">
        <f t="shared" si="8"/>
        <v>0</v>
      </c>
      <c r="AO176">
        <f t="shared" si="8"/>
        <v>0</v>
      </c>
      <c r="AP176">
        <f t="shared" si="8"/>
        <v>0</v>
      </c>
      <c r="AQ176">
        <f t="shared" si="8"/>
        <v>0</v>
      </c>
      <c r="AR176">
        <f t="shared" si="8"/>
        <v>0</v>
      </c>
      <c r="AS176">
        <f t="shared" si="8"/>
        <v>0</v>
      </c>
      <c r="AT176">
        <f t="shared" si="8"/>
        <v>0</v>
      </c>
      <c r="AU176">
        <f t="shared" si="8"/>
        <v>0</v>
      </c>
      <c r="AV176">
        <f t="shared" si="8"/>
        <v>0</v>
      </c>
      <c r="AW176">
        <f t="shared" si="8"/>
        <v>0</v>
      </c>
      <c r="AX176">
        <f t="shared" si="8"/>
        <v>0</v>
      </c>
      <c r="AY176">
        <f t="shared" si="8"/>
        <v>0</v>
      </c>
      <c r="AZ176">
        <f t="shared" si="8"/>
        <v>0</v>
      </c>
      <c r="BA176">
        <f t="shared" si="8"/>
        <v>0</v>
      </c>
      <c r="BB176">
        <f t="shared" si="8"/>
        <v>0</v>
      </c>
      <c r="BC176">
        <f t="shared" si="8"/>
        <v>0</v>
      </c>
      <c r="BD176">
        <f aca="true" t="shared" si="9" ref="BD176:DO177">BD153-BD141</f>
        <v>0</v>
      </c>
      <c r="BE176">
        <f t="shared" si="9"/>
        <v>0</v>
      </c>
      <c r="BF176">
        <f t="shared" si="9"/>
        <v>0</v>
      </c>
      <c r="BG176">
        <f t="shared" si="9"/>
        <v>0</v>
      </c>
      <c r="BH176">
        <f t="shared" si="9"/>
        <v>0</v>
      </c>
      <c r="BI176">
        <f t="shared" si="9"/>
        <v>0</v>
      </c>
      <c r="BJ176">
        <f t="shared" si="9"/>
        <v>0</v>
      </c>
      <c r="BK176">
        <f t="shared" si="9"/>
        <v>0</v>
      </c>
      <c r="BL176">
        <f t="shared" si="9"/>
        <v>0</v>
      </c>
      <c r="BM176">
        <f t="shared" si="9"/>
        <v>0</v>
      </c>
      <c r="BN176">
        <f t="shared" si="9"/>
        <v>0</v>
      </c>
      <c r="BO176">
        <f t="shared" si="9"/>
        <v>0</v>
      </c>
      <c r="BP176">
        <f t="shared" si="9"/>
        <v>0</v>
      </c>
      <c r="BQ176">
        <f t="shared" si="9"/>
        <v>0</v>
      </c>
      <c r="BR176">
        <f t="shared" si="9"/>
        <v>0</v>
      </c>
      <c r="BS176">
        <f t="shared" si="9"/>
        <v>0</v>
      </c>
      <c r="BT176">
        <f t="shared" si="9"/>
        <v>0</v>
      </c>
      <c r="BU176">
        <f t="shared" si="9"/>
        <v>0</v>
      </c>
      <c r="BV176">
        <f t="shared" si="9"/>
        <v>0</v>
      </c>
      <c r="BW176">
        <f t="shared" si="9"/>
        <v>0</v>
      </c>
      <c r="BX176">
        <f t="shared" si="9"/>
        <v>0</v>
      </c>
      <c r="BY176">
        <f t="shared" si="9"/>
        <v>0</v>
      </c>
      <c r="BZ176">
        <f t="shared" si="9"/>
        <v>0</v>
      </c>
      <c r="CA176">
        <f t="shared" si="9"/>
        <v>0</v>
      </c>
      <c r="CB176">
        <f t="shared" si="9"/>
        <v>0</v>
      </c>
      <c r="CC176">
        <f t="shared" si="9"/>
        <v>0</v>
      </c>
      <c r="CD176">
        <f t="shared" si="9"/>
        <v>0</v>
      </c>
      <c r="CE176">
        <f t="shared" si="9"/>
        <v>0</v>
      </c>
      <c r="CF176">
        <f t="shared" si="9"/>
        <v>0</v>
      </c>
      <c r="CG176">
        <f t="shared" si="9"/>
        <v>0</v>
      </c>
      <c r="CH176">
        <f t="shared" si="9"/>
        <v>0</v>
      </c>
      <c r="CI176">
        <f t="shared" si="9"/>
        <v>0</v>
      </c>
      <c r="CJ176">
        <f t="shared" si="9"/>
        <v>0</v>
      </c>
      <c r="CK176">
        <f t="shared" si="9"/>
        <v>0</v>
      </c>
      <c r="CL176">
        <f t="shared" si="9"/>
        <v>0</v>
      </c>
      <c r="CM176">
        <f t="shared" si="9"/>
        <v>0</v>
      </c>
      <c r="CN176">
        <f t="shared" si="9"/>
        <v>0</v>
      </c>
      <c r="CO176">
        <f t="shared" si="9"/>
        <v>0</v>
      </c>
      <c r="CP176">
        <f t="shared" si="9"/>
        <v>0</v>
      </c>
      <c r="CQ176">
        <f t="shared" si="9"/>
        <v>0</v>
      </c>
      <c r="CR176">
        <f t="shared" si="9"/>
        <v>0</v>
      </c>
      <c r="CS176">
        <f t="shared" si="9"/>
        <v>0</v>
      </c>
      <c r="CT176">
        <f t="shared" si="9"/>
        <v>0</v>
      </c>
      <c r="CU176">
        <f t="shared" si="9"/>
        <v>0</v>
      </c>
      <c r="CV176">
        <f t="shared" si="9"/>
        <v>0</v>
      </c>
      <c r="CW176">
        <f t="shared" si="9"/>
        <v>0</v>
      </c>
      <c r="CX176">
        <f t="shared" si="9"/>
        <v>0</v>
      </c>
      <c r="CY176">
        <f t="shared" si="9"/>
        <v>0</v>
      </c>
      <c r="CZ176">
        <f t="shared" si="9"/>
        <v>0</v>
      </c>
      <c r="DA176">
        <f t="shared" si="9"/>
        <v>0</v>
      </c>
      <c r="DB176">
        <f t="shared" si="9"/>
        <v>0</v>
      </c>
      <c r="DC176">
        <f t="shared" si="9"/>
        <v>0</v>
      </c>
      <c r="DD176">
        <f t="shared" si="9"/>
        <v>0</v>
      </c>
      <c r="DE176">
        <f t="shared" si="9"/>
        <v>0</v>
      </c>
      <c r="DF176">
        <f t="shared" si="9"/>
        <v>0</v>
      </c>
      <c r="DG176">
        <f t="shared" si="9"/>
        <v>0</v>
      </c>
      <c r="DH176">
        <f t="shared" si="9"/>
        <v>0</v>
      </c>
      <c r="DI176">
        <f t="shared" si="9"/>
        <v>0</v>
      </c>
      <c r="DJ176">
        <f t="shared" si="9"/>
        <v>0</v>
      </c>
      <c r="DK176">
        <f t="shared" si="9"/>
        <v>0</v>
      </c>
      <c r="DL176">
        <f t="shared" si="9"/>
        <v>0</v>
      </c>
      <c r="DM176">
        <f t="shared" si="9"/>
        <v>0</v>
      </c>
      <c r="DN176">
        <f t="shared" si="9"/>
        <v>0</v>
      </c>
      <c r="DO176">
        <f t="shared" si="9"/>
        <v>0</v>
      </c>
      <c r="DP176">
        <f aca="true" t="shared" si="10" ref="DP176:GA177">DP153-DP141</f>
        <v>0</v>
      </c>
      <c r="DQ176">
        <f t="shared" si="10"/>
        <v>0</v>
      </c>
      <c r="DR176">
        <f t="shared" si="10"/>
        <v>0</v>
      </c>
      <c r="DS176">
        <f t="shared" si="10"/>
        <v>0</v>
      </c>
      <c r="DT176">
        <f t="shared" si="10"/>
        <v>0</v>
      </c>
      <c r="DU176">
        <f t="shared" si="10"/>
        <v>0</v>
      </c>
      <c r="DV176">
        <f t="shared" si="10"/>
        <v>0</v>
      </c>
      <c r="DW176">
        <f t="shared" si="10"/>
        <v>0</v>
      </c>
      <c r="DX176">
        <f t="shared" si="10"/>
        <v>0</v>
      </c>
      <c r="DY176">
        <f t="shared" si="10"/>
        <v>0</v>
      </c>
      <c r="DZ176">
        <f t="shared" si="10"/>
        <v>0</v>
      </c>
      <c r="EA176">
        <f t="shared" si="10"/>
        <v>0</v>
      </c>
      <c r="EB176">
        <f t="shared" si="10"/>
        <v>0</v>
      </c>
      <c r="EC176">
        <f t="shared" si="10"/>
        <v>0</v>
      </c>
      <c r="ED176">
        <f t="shared" si="10"/>
        <v>0</v>
      </c>
      <c r="EE176">
        <f t="shared" si="10"/>
        <v>0</v>
      </c>
      <c r="EF176">
        <f t="shared" si="10"/>
        <v>0</v>
      </c>
      <c r="EG176">
        <f t="shared" si="10"/>
        <v>0</v>
      </c>
      <c r="EH176">
        <f t="shared" si="10"/>
        <v>0</v>
      </c>
      <c r="EI176">
        <f t="shared" si="10"/>
        <v>0</v>
      </c>
      <c r="EJ176">
        <f t="shared" si="10"/>
        <v>0</v>
      </c>
      <c r="EK176">
        <f t="shared" si="10"/>
        <v>0</v>
      </c>
      <c r="EL176">
        <f t="shared" si="10"/>
        <v>0</v>
      </c>
      <c r="EM176">
        <f t="shared" si="10"/>
        <v>0</v>
      </c>
      <c r="EN176">
        <f t="shared" si="10"/>
        <v>0</v>
      </c>
      <c r="EO176">
        <f t="shared" si="10"/>
        <v>0</v>
      </c>
      <c r="EP176">
        <f t="shared" si="10"/>
        <v>0</v>
      </c>
      <c r="EQ176">
        <f t="shared" si="10"/>
        <v>0</v>
      </c>
      <c r="ER176">
        <f t="shared" si="10"/>
        <v>0</v>
      </c>
      <c r="ES176">
        <f t="shared" si="10"/>
        <v>0</v>
      </c>
      <c r="ET176">
        <f t="shared" si="10"/>
        <v>0</v>
      </c>
      <c r="EU176">
        <f t="shared" si="10"/>
        <v>0</v>
      </c>
      <c r="EV176">
        <f t="shared" si="10"/>
        <v>0</v>
      </c>
      <c r="EW176">
        <f t="shared" si="10"/>
        <v>0</v>
      </c>
      <c r="EX176">
        <f t="shared" si="10"/>
        <v>0</v>
      </c>
      <c r="EY176">
        <f t="shared" si="10"/>
        <v>0</v>
      </c>
      <c r="EZ176">
        <f t="shared" si="10"/>
        <v>0</v>
      </c>
      <c r="FA176">
        <f t="shared" si="10"/>
        <v>0</v>
      </c>
      <c r="FB176">
        <f t="shared" si="10"/>
        <v>0</v>
      </c>
      <c r="FC176">
        <f t="shared" si="10"/>
        <v>0</v>
      </c>
      <c r="FD176">
        <f t="shared" si="10"/>
        <v>0</v>
      </c>
      <c r="FE176">
        <f t="shared" si="10"/>
        <v>0</v>
      </c>
      <c r="FF176">
        <f t="shared" si="10"/>
        <v>0</v>
      </c>
      <c r="FG176">
        <f t="shared" si="10"/>
        <v>0</v>
      </c>
      <c r="FH176">
        <f t="shared" si="10"/>
        <v>0</v>
      </c>
      <c r="FI176">
        <f t="shared" si="10"/>
        <v>0</v>
      </c>
      <c r="FJ176">
        <f t="shared" si="10"/>
        <v>0</v>
      </c>
      <c r="FK176">
        <f t="shared" si="10"/>
        <v>0</v>
      </c>
      <c r="FL176">
        <f t="shared" si="10"/>
        <v>0</v>
      </c>
      <c r="FM176">
        <f t="shared" si="10"/>
        <v>0</v>
      </c>
      <c r="FN176">
        <f t="shared" si="10"/>
        <v>0</v>
      </c>
      <c r="FO176">
        <f t="shared" si="10"/>
        <v>0</v>
      </c>
      <c r="FP176">
        <f t="shared" si="10"/>
        <v>0</v>
      </c>
      <c r="FQ176">
        <f t="shared" si="10"/>
        <v>0</v>
      </c>
      <c r="FR176">
        <f t="shared" si="10"/>
        <v>0</v>
      </c>
      <c r="FS176">
        <f t="shared" si="10"/>
        <v>0</v>
      </c>
      <c r="FT176">
        <f t="shared" si="10"/>
        <v>0</v>
      </c>
      <c r="FU176">
        <f t="shared" si="10"/>
        <v>0</v>
      </c>
      <c r="FV176">
        <f t="shared" si="10"/>
        <v>0</v>
      </c>
      <c r="FW176">
        <f t="shared" si="10"/>
        <v>0</v>
      </c>
      <c r="FX176">
        <f t="shared" si="10"/>
        <v>0</v>
      </c>
      <c r="FY176">
        <f t="shared" si="10"/>
        <v>0</v>
      </c>
      <c r="FZ176">
        <f t="shared" si="10"/>
        <v>0</v>
      </c>
      <c r="GA176">
        <f t="shared" si="10"/>
        <v>0</v>
      </c>
      <c r="GB176">
        <f aca="true" t="shared" si="11" ref="GB176:II177">GB153-GB141</f>
        <v>0</v>
      </c>
      <c r="GC176">
        <f t="shared" si="11"/>
        <v>0</v>
      </c>
      <c r="GD176">
        <f t="shared" si="11"/>
        <v>0</v>
      </c>
      <c r="GE176">
        <f t="shared" si="11"/>
        <v>0</v>
      </c>
      <c r="GF176">
        <f t="shared" si="11"/>
        <v>0</v>
      </c>
      <c r="GG176">
        <f t="shared" si="11"/>
        <v>0</v>
      </c>
      <c r="GH176">
        <f t="shared" si="11"/>
        <v>0</v>
      </c>
      <c r="GI176">
        <f t="shared" si="11"/>
        <v>0</v>
      </c>
      <c r="GJ176">
        <f t="shared" si="11"/>
        <v>0</v>
      </c>
      <c r="GK176">
        <f t="shared" si="11"/>
        <v>0</v>
      </c>
      <c r="GL176">
        <f t="shared" si="11"/>
        <v>0</v>
      </c>
      <c r="GM176">
        <f t="shared" si="11"/>
        <v>0</v>
      </c>
      <c r="GN176">
        <f t="shared" si="11"/>
        <v>0</v>
      </c>
      <c r="GO176">
        <f t="shared" si="11"/>
        <v>0</v>
      </c>
      <c r="GP176">
        <f t="shared" si="11"/>
        <v>0</v>
      </c>
      <c r="GQ176">
        <f t="shared" si="11"/>
        <v>0</v>
      </c>
      <c r="GR176">
        <f t="shared" si="11"/>
        <v>0</v>
      </c>
      <c r="GS176">
        <f t="shared" si="11"/>
        <v>0</v>
      </c>
      <c r="GT176">
        <f t="shared" si="11"/>
        <v>0</v>
      </c>
      <c r="GU176">
        <f t="shared" si="11"/>
        <v>0</v>
      </c>
      <c r="GV176">
        <f t="shared" si="11"/>
        <v>0</v>
      </c>
      <c r="GW176">
        <f t="shared" si="11"/>
        <v>0</v>
      </c>
      <c r="GX176">
        <f t="shared" si="11"/>
        <v>0</v>
      </c>
      <c r="GY176">
        <f t="shared" si="11"/>
        <v>0</v>
      </c>
      <c r="GZ176">
        <f t="shared" si="11"/>
        <v>0</v>
      </c>
      <c r="HA176">
        <f t="shared" si="11"/>
        <v>0</v>
      </c>
      <c r="HB176">
        <f t="shared" si="11"/>
        <v>0</v>
      </c>
      <c r="HC176">
        <f t="shared" si="11"/>
        <v>0</v>
      </c>
      <c r="HD176">
        <f t="shared" si="11"/>
        <v>0</v>
      </c>
      <c r="HE176">
        <f t="shared" si="11"/>
        <v>0</v>
      </c>
      <c r="HF176">
        <f t="shared" si="11"/>
        <v>0</v>
      </c>
      <c r="HG176">
        <f t="shared" si="11"/>
        <v>0</v>
      </c>
      <c r="HH176">
        <f t="shared" si="11"/>
        <v>0</v>
      </c>
      <c r="HI176">
        <f t="shared" si="11"/>
        <v>0</v>
      </c>
      <c r="HJ176">
        <f t="shared" si="11"/>
        <v>0</v>
      </c>
      <c r="HK176">
        <f t="shared" si="11"/>
        <v>0</v>
      </c>
      <c r="HL176">
        <f t="shared" si="11"/>
        <v>0</v>
      </c>
      <c r="HM176">
        <f t="shared" si="11"/>
        <v>0</v>
      </c>
      <c r="HN176">
        <f t="shared" si="11"/>
        <v>0</v>
      </c>
      <c r="HO176">
        <f t="shared" si="11"/>
        <v>0</v>
      </c>
      <c r="HP176">
        <f t="shared" si="11"/>
        <v>0</v>
      </c>
      <c r="HQ176">
        <f t="shared" si="11"/>
        <v>0</v>
      </c>
      <c r="HR176">
        <f t="shared" si="11"/>
        <v>0</v>
      </c>
      <c r="HS176">
        <f t="shared" si="11"/>
        <v>0</v>
      </c>
      <c r="HT176">
        <f t="shared" si="11"/>
        <v>0</v>
      </c>
      <c r="HU176">
        <f t="shared" si="11"/>
        <v>0</v>
      </c>
      <c r="HV176">
        <f t="shared" si="11"/>
        <v>0</v>
      </c>
      <c r="HW176">
        <f t="shared" si="11"/>
        <v>0</v>
      </c>
      <c r="HX176">
        <f t="shared" si="11"/>
        <v>0</v>
      </c>
      <c r="HY176">
        <f t="shared" si="11"/>
        <v>0</v>
      </c>
      <c r="HZ176">
        <f t="shared" si="11"/>
        <v>0</v>
      </c>
      <c r="IA176">
        <f t="shared" si="11"/>
        <v>0</v>
      </c>
      <c r="IB176">
        <f t="shared" si="11"/>
        <v>0</v>
      </c>
      <c r="IC176">
        <f t="shared" si="11"/>
        <v>0</v>
      </c>
      <c r="ID176">
        <f t="shared" si="11"/>
        <v>0</v>
      </c>
      <c r="IE176">
        <f t="shared" si="11"/>
        <v>0</v>
      </c>
      <c r="IF176">
        <f t="shared" si="11"/>
        <v>0</v>
      </c>
      <c r="IG176">
        <f t="shared" si="11"/>
        <v>0</v>
      </c>
      <c r="IH176">
        <f t="shared" si="11"/>
        <v>0</v>
      </c>
      <c r="II176">
        <f t="shared" si="11"/>
        <v>0</v>
      </c>
    </row>
    <row r="177" spans="1:243" ht="12.75">
      <c r="A177" s="17">
        <f>'Obligacje(A)'!A177</f>
        <v>43465</v>
      </c>
      <c r="B177" s="21">
        <v>264075.29100096</v>
      </c>
      <c r="C177" s="21">
        <v>191459.01230496</v>
      </c>
      <c r="D177" s="21">
        <v>65090.52623424</v>
      </c>
      <c r="E177" s="21">
        <v>2258.78171392</v>
      </c>
      <c r="F177" s="21">
        <v>55373.31578592</v>
      </c>
      <c r="G177" s="21">
        <v>20021.063171791957</v>
      </c>
      <c r="H177" s="21">
        <v>1292.4112644496745</v>
      </c>
      <c r="I177" s="21"/>
      <c r="J177" s="21"/>
      <c r="K177" s="21">
        <v>47324.51564999837</v>
      </c>
      <c r="L177" s="21">
        <v>0</v>
      </c>
      <c r="M177" s="20">
        <v>646894.91712624</v>
      </c>
      <c r="U177">
        <f t="shared" si="8"/>
        <v>0</v>
      </c>
      <c r="V177">
        <f t="shared" si="8"/>
        <v>0</v>
      </c>
      <c r="W177">
        <f t="shared" si="8"/>
        <v>0</v>
      </c>
      <c r="X177">
        <f t="shared" si="8"/>
        <v>0</v>
      </c>
      <c r="Y177">
        <f t="shared" si="8"/>
        <v>0</v>
      </c>
      <c r="Z177">
        <f t="shared" si="8"/>
        <v>0</v>
      </c>
      <c r="AA177">
        <f t="shared" si="8"/>
        <v>0</v>
      </c>
      <c r="AB177">
        <f t="shared" si="8"/>
        <v>0</v>
      </c>
      <c r="AC177">
        <f t="shared" si="8"/>
        <v>0</v>
      </c>
      <c r="AD177">
        <f t="shared" si="8"/>
        <v>0</v>
      </c>
      <c r="AE177">
        <f t="shared" si="8"/>
        <v>0</v>
      </c>
      <c r="AF177">
        <f t="shared" si="8"/>
        <v>0</v>
      </c>
      <c r="AG177">
        <f t="shared" si="8"/>
        <v>0</v>
      </c>
      <c r="AH177">
        <f t="shared" si="8"/>
        <v>0</v>
      </c>
      <c r="AI177">
        <f t="shared" si="8"/>
        <v>0</v>
      </c>
      <c r="AJ177">
        <f t="shared" si="8"/>
        <v>0</v>
      </c>
      <c r="AK177">
        <f t="shared" si="8"/>
        <v>0</v>
      </c>
      <c r="AL177">
        <f t="shared" si="8"/>
        <v>0</v>
      </c>
      <c r="AM177">
        <f t="shared" si="8"/>
        <v>0</v>
      </c>
      <c r="AN177">
        <f t="shared" si="8"/>
        <v>0</v>
      </c>
      <c r="AO177">
        <f t="shared" si="8"/>
        <v>0</v>
      </c>
      <c r="AP177">
        <f t="shared" si="8"/>
        <v>0</v>
      </c>
      <c r="AQ177">
        <f t="shared" si="8"/>
        <v>0</v>
      </c>
      <c r="AR177">
        <f t="shared" si="8"/>
        <v>0</v>
      </c>
      <c r="AS177">
        <f t="shared" si="8"/>
        <v>0</v>
      </c>
      <c r="AT177">
        <f t="shared" si="8"/>
        <v>0</v>
      </c>
      <c r="AU177">
        <f t="shared" si="8"/>
        <v>0</v>
      </c>
      <c r="AV177">
        <f t="shared" si="8"/>
        <v>0</v>
      </c>
      <c r="AW177">
        <f t="shared" si="8"/>
        <v>0</v>
      </c>
      <c r="AX177">
        <f t="shared" si="8"/>
        <v>0</v>
      </c>
      <c r="AY177">
        <f t="shared" si="8"/>
        <v>0</v>
      </c>
      <c r="AZ177">
        <f t="shared" si="8"/>
        <v>0</v>
      </c>
      <c r="BA177">
        <f t="shared" si="8"/>
        <v>0</v>
      </c>
      <c r="BB177">
        <f t="shared" si="8"/>
        <v>0</v>
      </c>
      <c r="BC177">
        <f t="shared" si="8"/>
        <v>0</v>
      </c>
      <c r="BD177">
        <f t="shared" si="9"/>
        <v>0</v>
      </c>
      <c r="BE177">
        <f t="shared" si="9"/>
        <v>0</v>
      </c>
      <c r="BF177">
        <f t="shared" si="9"/>
        <v>0</v>
      </c>
      <c r="BG177">
        <f t="shared" si="9"/>
        <v>0</v>
      </c>
      <c r="BH177">
        <f t="shared" si="9"/>
        <v>0</v>
      </c>
      <c r="BI177">
        <f t="shared" si="9"/>
        <v>0</v>
      </c>
      <c r="BJ177">
        <f t="shared" si="9"/>
        <v>0</v>
      </c>
      <c r="BK177">
        <f t="shared" si="9"/>
        <v>0</v>
      </c>
      <c r="BL177">
        <f t="shared" si="9"/>
        <v>0</v>
      </c>
      <c r="BM177">
        <f t="shared" si="9"/>
        <v>0</v>
      </c>
      <c r="BN177">
        <f t="shared" si="9"/>
        <v>0</v>
      </c>
      <c r="BO177">
        <f t="shared" si="9"/>
        <v>0</v>
      </c>
      <c r="BP177">
        <f t="shared" si="9"/>
        <v>0</v>
      </c>
      <c r="BQ177">
        <f t="shared" si="9"/>
        <v>0</v>
      </c>
      <c r="BR177">
        <f t="shared" si="9"/>
        <v>0</v>
      </c>
      <c r="BS177">
        <f t="shared" si="9"/>
        <v>0</v>
      </c>
      <c r="BT177">
        <f t="shared" si="9"/>
        <v>0</v>
      </c>
      <c r="BU177">
        <f t="shared" si="9"/>
        <v>0</v>
      </c>
      <c r="BV177">
        <f t="shared" si="9"/>
        <v>0</v>
      </c>
      <c r="BW177">
        <f t="shared" si="9"/>
        <v>0</v>
      </c>
      <c r="BX177">
        <f t="shared" si="9"/>
        <v>0</v>
      </c>
      <c r="BY177">
        <f t="shared" si="9"/>
        <v>0</v>
      </c>
      <c r="BZ177">
        <f t="shared" si="9"/>
        <v>0</v>
      </c>
      <c r="CA177">
        <f t="shared" si="9"/>
        <v>0</v>
      </c>
      <c r="CB177">
        <f t="shared" si="9"/>
        <v>0</v>
      </c>
      <c r="CC177">
        <f t="shared" si="9"/>
        <v>0</v>
      </c>
      <c r="CD177">
        <f t="shared" si="9"/>
        <v>0</v>
      </c>
      <c r="CE177">
        <f t="shared" si="9"/>
        <v>0</v>
      </c>
      <c r="CF177">
        <f t="shared" si="9"/>
        <v>0</v>
      </c>
      <c r="CG177">
        <f t="shared" si="9"/>
        <v>0</v>
      </c>
      <c r="CH177">
        <f t="shared" si="9"/>
        <v>0</v>
      </c>
      <c r="CI177">
        <f t="shared" si="9"/>
        <v>0</v>
      </c>
      <c r="CJ177">
        <f t="shared" si="9"/>
        <v>0</v>
      </c>
      <c r="CK177">
        <f t="shared" si="9"/>
        <v>0</v>
      </c>
      <c r="CL177">
        <f t="shared" si="9"/>
        <v>0</v>
      </c>
      <c r="CM177">
        <f t="shared" si="9"/>
        <v>0</v>
      </c>
      <c r="CN177">
        <f t="shared" si="9"/>
        <v>0</v>
      </c>
      <c r="CO177">
        <f t="shared" si="9"/>
        <v>0</v>
      </c>
      <c r="CP177">
        <f t="shared" si="9"/>
        <v>0</v>
      </c>
      <c r="CQ177">
        <f t="shared" si="9"/>
        <v>0</v>
      </c>
      <c r="CR177">
        <f t="shared" si="9"/>
        <v>0</v>
      </c>
      <c r="CS177">
        <f t="shared" si="9"/>
        <v>0</v>
      </c>
      <c r="CT177">
        <f t="shared" si="9"/>
        <v>0</v>
      </c>
      <c r="CU177">
        <f t="shared" si="9"/>
        <v>0</v>
      </c>
      <c r="CV177">
        <f t="shared" si="9"/>
        <v>0</v>
      </c>
      <c r="CW177">
        <f t="shared" si="9"/>
        <v>0</v>
      </c>
      <c r="CX177">
        <f t="shared" si="9"/>
        <v>0</v>
      </c>
      <c r="CY177">
        <f t="shared" si="9"/>
        <v>0</v>
      </c>
      <c r="CZ177">
        <f t="shared" si="9"/>
        <v>0</v>
      </c>
      <c r="DA177">
        <f t="shared" si="9"/>
        <v>0</v>
      </c>
      <c r="DB177">
        <f t="shared" si="9"/>
        <v>0</v>
      </c>
      <c r="DC177">
        <f t="shared" si="9"/>
        <v>0</v>
      </c>
      <c r="DD177">
        <f t="shared" si="9"/>
        <v>0</v>
      </c>
      <c r="DE177">
        <f t="shared" si="9"/>
        <v>0</v>
      </c>
      <c r="DF177">
        <f t="shared" si="9"/>
        <v>0</v>
      </c>
      <c r="DG177">
        <f t="shared" si="9"/>
        <v>0</v>
      </c>
      <c r="DH177">
        <f t="shared" si="9"/>
        <v>0</v>
      </c>
      <c r="DI177">
        <f t="shared" si="9"/>
        <v>0</v>
      </c>
      <c r="DJ177">
        <f t="shared" si="9"/>
        <v>0</v>
      </c>
      <c r="DK177">
        <f t="shared" si="9"/>
        <v>0</v>
      </c>
      <c r="DL177">
        <f t="shared" si="9"/>
        <v>0</v>
      </c>
      <c r="DM177">
        <f t="shared" si="9"/>
        <v>0</v>
      </c>
      <c r="DN177">
        <f t="shared" si="9"/>
        <v>0</v>
      </c>
      <c r="DO177">
        <f t="shared" si="9"/>
        <v>0</v>
      </c>
      <c r="DP177">
        <f t="shared" si="10"/>
        <v>0</v>
      </c>
      <c r="DQ177">
        <f t="shared" si="10"/>
        <v>0</v>
      </c>
      <c r="DR177">
        <f t="shared" si="10"/>
        <v>0</v>
      </c>
      <c r="DS177">
        <f t="shared" si="10"/>
        <v>0</v>
      </c>
      <c r="DT177">
        <f t="shared" si="10"/>
        <v>0</v>
      </c>
      <c r="DU177">
        <f t="shared" si="10"/>
        <v>0</v>
      </c>
      <c r="DV177">
        <f t="shared" si="10"/>
        <v>0</v>
      </c>
      <c r="DW177">
        <f t="shared" si="10"/>
        <v>0</v>
      </c>
      <c r="DX177">
        <f t="shared" si="10"/>
        <v>0</v>
      </c>
      <c r="DY177">
        <f t="shared" si="10"/>
        <v>0</v>
      </c>
      <c r="DZ177">
        <f t="shared" si="10"/>
        <v>0</v>
      </c>
      <c r="EA177">
        <f t="shared" si="10"/>
        <v>0</v>
      </c>
      <c r="EB177">
        <f t="shared" si="10"/>
        <v>0</v>
      </c>
      <c r="EC177">
        <f t="shared" si="10"/>
        <v>0</v>
      </c>
      <c r="ED177">
        <f t="shared" si="10"/>
        <v>0</v>
      </c>
      <c r="EE177">
        <f t="shared" si="10"/>
        <v>0</v>
      </c>
      <c r="EF177">
        <f t="shared" si="10"/>
        <v>0</v>
      </c>
      <c r="EG177">
        <f t="shared" si="10"/>
        <v>0</v>
      </c>
      <c r="EH177">
        <f t="shared" si="10"/>
        <v>0</v>
      </c>
      <c r="EI177">
        <f t="shared" si="10"/>
        <v>0</v>
      </c>
      <c r="EJ177">
        <f t="shared" si="10"/>
        <v>0</v>
      </c>
      <c r="EK177">
        <f t="shared" si="10"/>
        <v>0</v>
      </c>
      <c r="EL177">
        <f t="shared" si="10"/>
        <v>0</v>
      </c>
      <c r="EM177">
        <f t="shared" si="10"/>
        <v>0</v>
      </c>
      <c r="EN177">
        <f t="shared" si="10"/>
        <v>0</v>
      </c>
      <c r="EO177">
        <f t="shared" si="10"/>
        <v>0</v>
      </c>
      <c r="EP177">
        <f t="shared" si="10"/>
        <v>0</v>
      </c>
      <c r="EQ177">
        <f t="shared" si="10"/>
        <v>0</v>
      </c>
      <c r="ER177">
        <f t="shared" si="10"/>
        <v>0</v>
      </c>
      <c r="ES177">
        <f t="shared" si="10"/>
        <v>0</v>
      </c>
      <c r="ET177">
        <f t="shared" si="10"/>
        <v>0</v>
      </c>
      <c r="EU177">
        <f t="shared" si="10"/>
        <v>0</v>
      </c>
      <c r="EV177">
        <f t="shared" si="10"/>
        <v>0</v>
      </c>
      <c r="EW177">
        <f t="shared" si="10"/>
        <v>0</v>
      </c>
      <c r="EX177">
        <f t="shared" si="10"/>
        <v>0</v>
      </c>
      <c r="EY177">
        <f t="shared" si="10"/>
        <v>0</v>
      </c>
      <c r="EZ177">
        <f t="shared" si="10"/>
        <v>0</v>
      </c>
      <c r="FA177">
        <f t="shared" si="10"/>
        <v>0</v>
      </c>
      <c r="FB177">
        <f t="shared" si="10"/>
        <v>0</v>
      </c>
      <c r="FC177">
        <f t="shared" si="10"/>
        <v>0</v>
      </c>
      <c r="FD177">
        <f t="shared" si="10"/>
        <v>0</v>
      </c>
      <c r="FE177">
        <f t="shared" si="10"/>
        <v>0</v>
      </c>
      <c r="FF177">
        <f t="shared" si="10"/>
        <v>0</v>
      </c>
      <c r="FG177">
        <f t="shared" si="10"/>
        <v>0</v>
      </c>
      <c r="FH177">
        <f t="shared" si="10"/>
        <v>0</v>
      </c>
      <c r="FI177">
        <f t="shared" si="10"/>
        <v>0</v>
      </c>
      <c r="FJ177">
        <f t="shared" si="10"/>
        <v>0</v>
      </c>
      <c r="FK177">
        <f t="shared" si="10"/>
        <v>0</v>
      </c>
      <c r="FL177">
        <f t="shared" si="10"/>
        <v>0</v>
      </c>
      <c r="FM177">
        <f t="shared" si="10"/>
        <v>0</v>
      </c>
      <c r="FN177">
        <f t="shared" si="10"/>
        <v>0</v>
      </c>
      <c r="FO177">
        <f t="shared" si="10"/>
        <v>0</v>
      </c>
      <c r="FP177">
        <f t="shared" si="10"/>
        <v>0</v>
      </c>
      <c r="FQ177">
        <f t="shared" si="10"/>
        <v>0</v>
      </c>
      <c r="FR177">
        <f t="shared" si="10"/>
        <v>0</v>
      </c>
      <c r="FS177">
        <f t="shared" si="10"/>
        <v>0</v>
      </c>
      <c r="FT177">
        <f t="shared" si="10"/>
        <v>0</v>
      </c>
      <c r="FU177">
        <f t="shared" si="10"/>
        <v>0</v>
      </c>
      <c r="FV177">
        <f t="shared" si="10"/>
        <v>0</v>
      </c>
      <c r="FW177">
        <f t="shared" si="10"/>
        <v>0</v>
      </c>
      <c r="FX177">
        <f t="shared" si="10"/>
        <v>0</v>
      </c>
      <c r="FY177">
        <f t="shared" si="10"/>
        <v>0</v>
      </c>
      <c r="FZ177">
        <f t="shared" si="10"/>
        <v>0</v>
      </c>
      <c r="GA177">
        <f t="shared" si="10"/>
        <v>0</v>
      </c>
      <c r="GB177">
        <f t="shared" si="11"/>
        <v>0</v>
      </c>
      <c r="GC177">
        <f t="shared" si="11"/>
        <v>0</v>
      </c>
      <c r="GD177">
        <f t="shared" si="11"/>
        <v>0</v>
      </c>
      <c r="GE177">
        <f t="shared" si="11"/>
        <v>0</v>
      </c>
      <c r="GF177">
        <f t="shared" si="11"/>
        <v>0</v>
      </c>
      <c r="GG177">
        <f t="shared" si="11"/>
        <v>0</v>
      </c>
      <c r="GH177">
        <f t="shared" si="11"/>
        <v>0</v>
      </c>
      <c r="GI177">
        <f t="shared" si="11"/>
        <v>0</v>
      </c>
      <c r="GJ177">
        <f t="shared" si="11"/>
        <v>0</v>
      </c>
      <c r="GK177">
        <f t="shared" si="11"/>
        <v>0</v>
      </c>
      <c r="GL177">
        <f t="shared" si="11"/>
        <v>0</v>
      </c>
      <c r="GM177">
        <f t="shared" si="11"/>
        <v>0</v>
      </c>
      <c r="GN177">
        <f t="shared" si="11"/>
        <v>0</v>
      </c>
      <c r="GO177">
        <f t="shared" si="11"/>
        <v>0</v>
      </c>
      <c r="GP177">
        <f t="shared" si="11"/>
        <v>0</v>
      </c>
      <c r="GQ177">
        <f t="shared" si="11"/>
        <v>0</v>
      </c>
      <c r="GR177">
        <f t="shared" si="11"/>
        <v>0</v>
      </c>
      <c r="GS177">
        <f t="shared" si="11"/>
        <v>0</v>
      </c>
      <c r="GT177">
        <f t="shared" si="11"/>
        <v>0</v>
      </c>
      <c r="GU177">
        <f t="shared" si="11"/>
        <v>0</v>
      </c>
      <c r="GV177">
        <f t="shared" si="11"/>
        <v>0</v>
      </c>
      <c r="GW177">
        <f t="shared" si="11"/>
        <v>0</v>
      </c>
      <c r="GX177">
        <f t="shared" si="11"/>
        <v>0</v>
      </c>
      <c r="GY177">
        <f t="shared" si="11"/>
        <v>0</v>
      </c>
      <c r="GZ177">
        <f t="shared" si="11"/>
        <v>0</v>
      </c>
      <c r="HA177">
        <f t="shared" si="11"/>
        <v>0</v>
      </c>
      <c r="HB177">
        <f t="shared" si="11"/>
        <v>0</v>
      </c>
      <c r="HC177">
        <f t="shared" si="11"/>
        <v>0</v>
      </c>
      <c r="HD177">
        <f t="shared" si="11"/>
        <v>0</v>
      </c>
      <c r="HE177">
        <f t="shared" si="11"/>
        <v>0</v>
      </c>
      <c r="HF177">
        <f t="shared" si="11"/>
        <v>0</v>
      </c>
      <c r="HG177">
        <f t="shared" si="11"/>
        <v>0</v>
      </c>
      <c r="HH177">
        <f t="shared" si="11"/>
        <v>0</v>
      </c>
      <c r="HI177">
        <f t="shared" si="11"/>
        <v>0</v>
      </c>
      <c r="HJ177">
        <f t="shared" si="11"/>
        <v>0</v>
      </c>
      <c r="HK177">
        <f t="shared" si="11"/>
        <v>0</v>
      </c>
      <c r="HL177">
        <f t="shared" si="11"/>
        <v>0</v>
      </c>
      <c r="HM177">
        <f t="shared" si="11"/>
        <v>0</v>
      </c>
      <c r="HN177">
        <f t="shared" si="11"/>
        <v>0</v>
      </c>
      <c r="HO177">
        <f t="shared" si="11"/>
        <v>0</v>
      </c>
      <c r="HP177">
        <f t="shared" si="11"/>
        <v>0</v>
      </c>
      <c r="HQ177">
        <f t="shared" si="11"/>
        <v>0</v>
      </c>
      <c r="HR177">
        <f t="shared" si="11"/>
        <v>0</v>
      </c>
      <c r="HS177">
        <f t="shared" si="11"/>
        <v>0</v>
      </c>
      <c r="HT177">
        <f t="shared" si="11"/>
        <v>0</v>
      </c>
      <c r="HU177">
        <f t="shared" si="11"/>
        <v>0</v>
      </c>
      <c r="HV177">
        <f t="shared" si="11"/>
        <v>0</v>
      </c>
      <c r="HW177">
        <f t="shared" si="11"/>
        <v>0</v>
      </c>
      <c r="HX177">
        <f t="shared" si="11"/>
        <v>0</v>
      </c>
      <c r="HY177">
        <f t="shared" si="11"/>
        <v>0</v>
      </c>
      <c r="HZ177">
        <f t="shared" si="11"/>
        <v>0</v>
      </c>
      <c r="IA177">
        <f t="shared" si="11"/>
        <v>0</v>
      </c>
      <c r="IB177">
        <f t="shared" si="11"/>
        <v>0</v>
      </c>
      <c r="IC177">
        <f t="shared" si="11"/>
        <v>0</v>
      </c>
      <c r="ID177">
        <f t="shared" si="11"/>
        <v>0</v>
      </c>
      <c r="IE177">
        <f t="shared" si="11"/>
        <v>0</v>
      </c>
      <c r="IF177">
        <f t="shared" si="11"/>
        <v>0</v>
      </c>
      <c r="IG177">
        <f t="shared" si="11"/>
        <v>0</v>
      </c>
      <c r="IH177">
        <f t="shared" si="11"/>
        <v>0</v>
      </c>
      <c r="II177">
        <f t="shared" si="11"/>
        <v>0</v>
      </c>
    </row>
    <row r="178" spans="1:13" ht="12.75">
      <c r="A178" s="17">
        <f>'Obligacje(A)'!A178</f>
        <v>43496</v>
      </c>
      <c r="B178" s="21">
        <v>282727.23577853997</v>
      </c>
      <c r="C178" s="21">
        <v>181551.22246278</v>
      </c>
      <c r="D178" s="21">
        <v>65103.928951789996</v>
      </c>
      <c r="E178" s="21">
        <v>2278.25144807</v>
      </c>
      <c r="F178" s="21">
        <v>54469.63905844</v>
      </c>
      <c r="G178" s="21">
        <v>20325.49977450341</v>
      </c>
      <c r="H178" s="21">
        <v>1677.8690605338102</v>
      </c>
      <c r="I178" s="21"/>
      <c r="J178" s="21"/>
      <c r="K178" s="21">
        <v>47734.06195538277</v>
      </c>
      <c r="L178" s="21">
        <v>0</v>
      </c>
      <c r="M178" s="20">
        <v>655867.70849004</v>
      </c>
    </row>
    <row r="179" spans="1:13" ht="12.75">
      <c r="A179" s="17">
        <f>'Obligacje(A)'!A179</f>
        <v>43524</v>
      </c>
      <c r="B179" s="21">
        <f>'Obligacje(A)'!B179+'Bony Skarbowe(A)'!B179</f>
        <v>298331.05501590995</v>
      </c>
      <c r="C179" s="21">
        <f>'Obligacje(A)'!C179+'Bony Skarbowe(A)'!C179</f>
        <v>172336.94319977995</v>
      </c>
      <c r="D179" s="21">
        <f>'Obligacje(A)'!D179+'Bony Skarbowe(A)'!D179</f>
        <v>65118.99466961999</v>
      </c>
      <c r="E179" s="21">
        <f>'Obligacje(A)'!E179+'Bony Skarbowe(A)'!E179</f>
        <v>2238.34644807</v>
      </c>
      <c r="F179" s="33">
        <f>'Obligacje(A)'!F179+'Bony Skarbowe(A)'!F179</f>
        <v>53335.81578407</v>
      </c>
      <c r="G179" s="21">
        <f>'Obligacje(A)'!G179+'Bony Skarbowe(A)'!G179</f>
        <v>20633.44329173981</v>
      </c>
      <c r="H179" s="21">
        <f>'Obligacje(A)'!H179+'Bony Skarbowe(A)'!H179</f>
        <v>1706.5497886596631</v>
      </c>
      <c r="I179" s="21"/>
      <c r="J179" s="21"/>
      <c r="K179" s="21">
        <f>'Obligacje(A)'!K179+'Bony Skarbowe(A)'!K179</f>
        <v>48247.80439219052</v>
      </c>
      <c r="L179" s="21">
        <f>IF('Obligacje(A)'!L179="-",'Bony Skarbowe(A)'!L179,'Obligacje(A)'!L179+'Bony Skarbowe(A)'!L179)</f>
        <v>0</v>
      </c>
      <c r="M179" s="20">
        <v>661948.9525900398</v>
      </c>
    </row>
    <row r="180" spans="1:13" ht="12.75">
      <c r="A180" s="17">
        <f>'Obligacje(A)'!A180</f>
        <v>43555</v>
      </c>
      <c r="B180" s="21">
        <f>'Obligacje(A)'!B180+'Bony Skarbowe(A)'!B180</f>
        <v>301566.0752724235</v>
      </c>
      <c r="C180" s="21">
        <f>'Obligacje(A)'!C180+'Bony Skarbowe(A)'!C180</f>
        <v>175826.71609255</v>
      </c>
      <c r="D180" s="21">
        <f>'Obligacje(A)'!D180+'Bony Skarbowe(A)'!D180</f>
        <v>63720.82814754404</v>
      </c>
      <c r="E180" s="21">
        <f>'Obligacje(A)'!E180+'Bony Skarbowe(A)'!E180</f>
        <v>2178.5724684536963</v>
      </c>
      <c r="F180" s="21">
        <f>'Obligacje(A)'!F180+'Bony Skarbowe(A)'!F180</f>
        <v>53148.654440799444</v>
      </c>
      <c r="G180" s="21">
        <f>'Obligacje(A)'!G180+'Bony Skarbowe(A)'!G180</f>
        <v>20984.022341253632</v>
      </c>
      <c r="H180" s="21">
        <f>'Obligacje(A)'!H180+'Bony Skarbowe(A)'!H180</f>
        <v>1745.098473163887</v>
      </c>
      <c r="I180" s="21"/>
      <c r="J180" s="21"/>
      <c r="K180" s="21">
        <f>'Obligacje(A)'!K180+'Bony Skarbowe(A)'!K180</f>
        <v>48658.94470965179</v>
      </c>
      <c r="L180" s="21">
        <f>IF('Obligacje(A)'!L180="-",'Bony Skarbowe(A)'!L180,'Obligacje(A)'!L180+'Bony Skarbowe(A)'!L180)</f>
        <v>0</v>
      </c>
      <c r="M180" s="20">
        <v>667828.91194584</v>
      </c>
    </row>
    <row r="181" spans="1:13" ht="12.75">
      <c r="A181" s="17">
        <f>'Obligacje(A)'!A181</f>
        <v>43585</v>
      </c>
      <c r="B181" s="21">
        <f>'Obligacje(A)'!B181+'Bony Skarbowe(A)'!B181</f>
        <v>300432.3909683</v>
      </c>
      <c r="C181" s="21">
        <f>'Obligacje(A)'!C181+'Bony Skarbowe(A)'!C181</f>
        <v>173504.32360769</v>
      </c>
      <c r="D181" s="21">
        <f>'Obligacje(A)'!D181+'Bony Skarbowe(A)'!D181</f>
        <v>63655.08959688999</v>
      </c>
      <c r="E181" s="21">
        <f>'Obligacje(A)'!E181+'Bony Skarbowe(A)'!E181</f>
        <v>2143.95181187</v>
      </c>
      <c r="F181" s="21">
        <f>'Obligacje(A)'!F181+'Bony Skarbowe(A)'!F181</f>
        <v>53778.466926199995</v>
      </c>
      <c r="G181" s="21">
        <f>'Obligacje(A)'!G181+'Bony Skarbowe(A)'!G181</f>
        <v>21100.121450557428</v>
      </c>
      <c r="H181" s="21">
        <f>'Obligacje(A)'!H181+'Bony Skarbowe(A)'!H181</f>
        <v>3105.714267896416</v>
      </c>
      <c r="I181" s="21"/>
      <c r="J181" s="21"/>
      <c r="K181" s="21">
        <f>'Obligacje(A)'!K181+'Bony Skarbowe(A)'!K181</f>
        <v>51044.552994236146</v>
      </c>
      <c r="L181" s="21">
        <f>IF('Obligacje(A)'!L181="-",'Bony Skarbowe(A)'!L181,'Obligacje(A)'!L181+'Bony Skarbowe(A)'!L181)</f>
        <v>0</v>
      </c>
      <c r="M181" s="20">
        <v>668764.6116236398</v>
      </c>
    </row>
    <row r="182" spans="1:13" ht="12.75">
      <c r="A182" s="17">
        <f>'Obligacje(A)'!A182</f>
        <v>43616</v>
      </c>
      <c r="B182" s="21">
        <f>'Obligacje(A)'!B182+'Bony Skarbowe(A)'!B182</f>
        <v>302925.69101700006</v>
      </c>
      <c r="C182" s="21">
        <f>'Obligacje(A)'!C182+'Bony Skarbowe(A)'!C182</f>
        <v>172858.32219210002</v>
      </c>
      <c r="D182" s="21">
        <f>'Obligacje(A)'!D182+'Bony Skarbowe(A)'!D182</f>
        <v>63274.079771000004</v>
      </c>
      <c r="E182" s="21">
        <f>'Obligacje(A)'!E182+'Bony Skarbowe(A)'!E182</f>
        <v>1992.9135683000002</v>
      </c>
      <c r="F182" s="21">
        <f>'Obligacje(A)'!F182+'Bony Skarbowe(A)'!F182</f>
        <v>55005.709223</v>
      </c>
      <c r="G182" s="21">
        <f>'Obligacje(A)'!G182+'Bony Skarbowe(A)'!G182</f>
        <v>21652.369497219686</v>
      </c>
      <c r="H182" s="21">
        <f>'Obligacje(A)'!H182+'Bony Skarbowe(A)'!H182</f>
        <v>3172.2644378846876</v>
      </c>
      <c r="I182" s="21"/>
      <c r="J182" s="21"/>
      <c r="K182" s="21">
        <f>'Obligacje(A)'!K182+'Bony Skarbowe(A)'!K182</f>
        <v>48626.96852109562</v>
      </c>
      <c r="L182" s="21">
        <f>IF('Obligacje(A)'!L182="-",'Bony Skarbowe(A)'!L182,'Obligacje(A)'!L182+'Bony Skarbowe(A)'!L182)</f>
        <v>0</v>
      </c>
      <c r="M182" s="20">
        <v>669508.3182276</v>
      </c>
    </row>
    <row r="183" spans="1:13" ht="12.75">
      <c r="A183" s="17">
        <f>'Obligacje(A)'!A183</f>
        <v>43646</v>
      </c>
      <c r="B183" s="21">
        <f>'Obligacje(A)'!B183+'Bony Skarbowe(A)'!B183</f>
        <v>304524.70945256593</v>
      </c>
      <c r="C183" s="21">
        <f>'Obligacje(A)'!C183+'Bony Skarbowe(A)'!C183</f>
        <v>173737.37015720003</v>
      </c>
      <c r="D183" s="21">
        <f>'Obligacje(A)'!D183+'Bony Skarbowe(A)'!D183</f>
        <v>62792.680534307605</v>
      </c>
      <c r="E183" s="21">
        <f>'Obligacje(A)'!E183+'Bony Skarbowe(A)'!E183</f>
        <v>1989.345208426215</v>
      </c>
      <c r="F183" s="21">
        <f>'Obligacje(A)'!F183+'Bony Skarbowe(A)'!F183</f>
        <v>53782.75972571167</v>
      </c>
      <c r="G183" s="21">
        <f>'Obligacje(A)'!G183+'Bony Skarbowe(A)'!G183</f>
        <v>22475.00123091534</v>
      </c>
      <c r="H183" s="21">
        <f>'Obligacje(A)'!H183+'Bony Skarbowe(A)'!H183</f>
        <v>3251.4343023521533</v>
      </c>
      <c r="I183" s="21"/>
      <c r="J183" s="21"/>
      <c r="K183" s="21">
        <f>'Obligacje(A)'!K183+'Bony Skarbowe(A)'!K183</f>
        <v>47947.95152108112</v>
      </c>
      <c r="L183" s="21">
        <f>IF('Obligacje(A)'!L183="-",'Bony Skarbowe(A)'!L183,'Obligacje(A)'!L183+'Bony Skarbowe(A)'!L183)</f>
        <v>0</v>
      </c>
      <c r="M183" s="20">
        <v>670501.25213256</v>
      </c>
    </row>
    <row r="184" spans="1:13" ht="12.75">
      <c r="A184" s="17">
        <f>'Obligacje(A)'!A184</f>
        <v>43677</v>
      </c>
      <c r="B184" s="21">
        <f>'Obligacje(A)'!B184+'Bony Skarbowe(A)'!B184</f>
        <v>306626.7109234</v>
      </c>
      <c r="C184" s="21">
        <f>'Obligacje(A)'!C184+'Bony Skarbowe(A)'!C184</f>
        <v>167734.35526413002</v>
      </c>
      <c r="D184" s="21">
        <f>'Obligacje(A)'!D184+'Bony Skarbowe(A)'!D184</f>
        <v>63826.230915960004</v>
      </c>
      <c r="E184" s="21">
        <f>'Obligacje(A)'!E184+'Bony Skarbowe(A)'!E184</f>
        <v>1967.0642891700002</v>
      </c>
      <c r="F184" s="21">
        <f>'Obligacje(A)'!F184+'Bony Skarbowe(A)'!F184</f>
        <v>58940.12947904</v>
      </c>
      <c r="G184" s="21">
        <f>'Obligacje(A)'!G184+'Bony Skarbowe(A)'!G184</f>
        <v>23173.01302283729</v>
      </c>
      <c r="H184" s="21">
        <f>'Obligacje(A)'!H184+'Bony Skarbowe(A)'!H184</f>
        <v>3415.5534626395524</v>
      </c>
      <c r="I184" s="21"/>
      <c r="J184" s="21"/>
      <c r="K184" s="21">
        <f>'Obligacje(A)'!K184+'Bony Skarbowe(A)'!K184</f>
        <v>48055.798842063145</v>
      </c>
      <c r="L184" s="21">
        <f>IF('Obligacje(A)'!L184="-",'Bony Skarbowe(A)'!L184,'Obligacje(A)'!L184+'Bony Skarbowe(A)'!L184)</f>
        <v>505</v>
      </c>
      <c r="M184" s="20">
        <v>673738.8561992402</v>
      </c>
    </row>
    <row r="185" spans="1:13" ht="12.75">
      <c r="A185" s="17">
        <f>'Obligacje(A)'!A185</f>
        <v>43708</v>
      </c>
      <c r="B185" s="21">
        <f>'Obligacje(A)'!B185+'Bony Skarbowe(A)'!B185</f>
        <v>307939.95737539604</v>
      </c>
      <c r="C185" s="21">
        <f>'Obligacje(A)'!C185+'Bony Skarbowe(A)'!C185</f>
        <v>165985.61671072</v>
      </c>
      <c r="D185" s="21">
        <f>'Obligacje(A)'!D185+'Bony Skarbowe(A)'!D185</f>
        <v>63959.54304516407</v>
      </c>
      <c r="E185" s="21">
        <f>'Obligacje(A)'!E185+'Bony Skarbowe(A)'!E185</f>
        <v>1970.3216679143993</v>
      </c>
      <c r="F185" s="21">
        <f>'Obligacje(A)'!F185+'Bony Skarbowe(A)'!F185</f>
        <v>60334.660433604695</v>
      </c>
      <c r="G185" s="21">
        <f>'Obligacje(A)'!G185+'Bony Skarbowe(A)'!G185</f>
        <v>24082.776768662578</v>
      </c>
      <c r="H185" s="21">
        <f>'Obligacje(A)'!H185+'Bony Skarbowe(A)'!H185</f>
        <v>3474.083343413083</v>
      </c>
      <c r="I185" s="21"/>
      <c r="J185" s="21"/>
      <c r="K185" s="21">
        <f>'Obligacje(A)'!K185+'Bony Skarbowe(A)'!K185</f>
        <v>47197.754376485085</v>
      </c>
      <c r="L185" s="21">
        <f>IF('Obligacje(A)'!L185="-",'Bony Skarbowe(A)'!L185,'Obligacje(A)'!L185+'Bony Skarbowe(A)'!L185)</f>
        <v>0</v>
      </c>
      <c r="M185" s="20">
        <v>674944.7137213601</v>
      </c>
    </row>
    <row r="186" spans="1:13" ht="12.75">
      <c r="A186" s="17">
        <f>'Obligacje(A)'!A186</f>
        <v>43738</v>
      </c>
      <c r="B186" s="21">
        <f>'Obligacje(A)'!B186+'Bony Skarbowe(A)'!B186</f>
        <v>309983.0841249</v>
      </c>
      <c r="C186" s="21">
        <f>'Obligacje(A)'!C186+'Bony Skarbowe(A)'!C186</f>
        <v>163200.9600904</v>
      </c>
      <c r="D186" s="21">
        <f>'Obligacje(A)'!D186+'Bony Skarbowe(A)'!D186</f>
        <v>62634.038238</v>
      </c>
      <c r="E186" s="21">
        <f>'Obligacje(A)'!E186+'Bony Skarbowe(A)'!E186</f>
        <v>2018.9470517000002</v>
      </c>
      <c r="F186" s="21">
        <f>'Obligacje(A)'!F186+'Bony Skarbowe(A)'!F186</f>
        <v>62149.674280399995</v>
      </c>
      <c r="G186" s="21">
        <f>'Obligacje(A)'!G186+'Bony Skarbowe(A)'!G186</f>
        <v>24969.857554219474</v>
      </c>
      <c r="H186" s="21">
        <f>'Obligacje(A)'!H186+'Bony Skarbowe(A)'!H186</f>
        <v>3463.6385445053625</v>
      </c>
      <c r="I186" s="21"/>
      <c r="J186" s="21"/>
      <c r="K186" s="21">
        <f>'Obligacje(A)'!K186+'Bony Skarbowe(A)'!K186</f>
        <v>47473.759528275164</v>
      </c>
      <c r="L186" s="21">
        <f>IF('Obligacje(A)'!L186="-",'Bony Skarbowe(A)'!L186,'Obligacje(A)'!L186+'Bony Skarbowe(A)'!L186)</f>
        <v>0</v>
      </c>
      <c r="M186" s="20">
        <v>675893.9594123999</v>
      </c>
    </row>
    <row r="187" spans="1:13" ht="12.75">
      <c r="A187" s="17">
        <f>'Obligacje(A)'!A187</f>
        <v>43769</v>
      </c>
      <c r="B187" s="21">
        <f>'Obligacje(A)'!B187+'Bony Skarbowe(A)'!B187</f>
        <v>303806.3932729</v>
      </c>
      <c r="C187" s="21">
        <f>'Obligacje(A)'!C187+'Bony Skarbowe(A)'!C187</f>
        <v>159177.1467816</v>
      </c>
      <c r="D187" s="21">
        <f>'Obligacje(A)'!D187+'Bony Skarbowe(A)'!D187</f>
        <v>62948.393190200004</v>
      </c>
      <c r="E187" s="21">
        <f>'Obligacje(A)'!E187+'Bony Skarbowe(A)'!E187</f>
        <v>2003.8370517</v>
      </c>
      <c r="F187" s="21">
        <f>'Obligacje(A)'!F187+'Bony Skarbowe(A)'!F187</f>
        <v>64787.85941099999</v>
      </c>
      <c r="G187" s="21">
        <f>'Obligacje(A)'!G187+'Bony Skarbowe(A)'!G187</f>
        <v>25849.049680710683</v>
      </c>
      <c r="H187" s="21">
        <f>'Obligacje(A)'!H187+'Bony Skarbowe(A)'!H187</f>
        <v>3554.972259219111</v>
      </c>
      <c r="I187" s="21"/>
      <c r="J187" s="21"/>
      <c r="K187" s="21">
        <f>'Obligacje(A)'!K187+'Bony Skarbowe(A)'!K187</f>
        <v>48151.73676507021</v>
      </c>
      <c r="L187" s="21">
        <f>IF('Obligacje(A)'!L187="-",'Bony Skarbowe(A)'!L187,'Obligacje(A)'!L187+'Bony Skarbowe(A)'!L187)</f>
        <v>0</v>
      </c>
      <c r="M187" s="20">
        <v>670279.3884124</v>
      </c>
    </row>
    <row r="188" spans="1:13" ht="12.75">
      <c r="A188" s="17">
        <f>'Obligacje(A)'!A188</f>
        <v>43799</v>
      </c>
      <c r="B188" s="21">
        <f>'Obligacje(A)'!B188+'Bony Skarbowe(A)'!B188</f>
        <v>305233.6543229</v>
      </c>
      <c r="C188" s="21">
        <f>'Obligacje(A)'!C188+'Bony Skarbowe(A)'!C188</f>
        <v>157908.8088316</v>
      </c>
      <c r="D188" s="21">
        <f>'Obligacje(A)'!D188+'Bony Skarbowe(A)'!D188</f>
        <v>63308.3803902</v>
      </c>
      <c r="E188" s="21">
        <f>'Obligacje(A)'!E188+'Bony Skarbowe(A)'!E188</f>
        <v>2018.1630517000003</v>
      </c>
      <c r="F188" s="21">
        <f>'Obligacje(A)'!F188+'Bony Skarbowe(A)'!F188</f>
        <v>66279.915711</v>
      </c>
      <c r="G188" s="21">
        <f>'Obligacje(A)'!G188+'Bony Skarbowe(A)'!G188</f>
        <v>26673.09296097156</v>
      </c>
      <c r="H188" s="21">
        <f>'Obligacje(A)'!H188+'Bony Skarbowe(A)'!H188</f>
        <v>3549.931072820548</v>
      </c>
      <c r="I188" s="21"/>
      <c r="J188" s="21"/>
      <c r="K188" s="21">
        <f>'Obligacje(A)'!K188+'Bony Skarbowe(A)'!K188</f>
        <v>46159.111071207895</v>
      </c>
      <c r="L188" s="21">
        <f>IF('Obligacje(A)'!L188="-",'Bony Skarbowe(A)'!L188,'Obligacje(A)'!L188+'Bony Skarbowe(A)'!L188)</f>
        <v>0</v>
      </c>
      <c r="M188" s="20">
        <v>671131.0574123999</v>
      </c>
    </row>
    <row r="189" spans="1:243" ht="12.75">
      <c r="A189" s="17">
        <f>'Obligacje(A)'!A189</f>
        <v>43830</v>
      </c>
      <c r="B189" s="21">
        <f>'Obligacje(A)'!B189+'Bony Skarbowe(A)'!B189</f>
        <v>304972.46481742</v>
      </c>
      <c r="C189" s="21">
        <f>'Obligacje(A)'!C189+'Bony Skarbowe(A)'!C189</f>
        <v>157320.73491868</v>
      </c>
      <c r="D189" s="21">
        <f>'Obligacje(A)'!D189+'Bony Skarbowe(A)'!D189</f>
        <v>64274.42227796</v>
      </c>
      <c r="E189" s="21">
        <f>'Obligacje(A)'!E189+'Bony Skarbowe(A)'!E189</f>
        <v>2048.15387566</v>
      </c>
      <c r="F189" s="21">
        <f>'Obligacje(A)'!F189+'Bony Skarbowe(A)'!F189</f>
        <v>67363.3814228</v>
      </c>
      <c r="G189" s="21">
        <f>'Obligacje(A)'!G189+'Bony Skarbowe(A)'!G189</f>
        <v>27466.344893446425</v>
      </c>
      <c r="H189" s="21">
        <f>'Obligacje(A)'!H189+'Bony Skarbowe(A)'!H189</f>
        <v>3482.0129689091527</v>
      </c>
      <c r="I189" s="21"/>
      <c r="J189" s="21"/>
      <c r="K189" s="21">
        <f>'Obligacje(A)'!K189+'Bony Skarbowe(A)'!K189</f>
        <v>46652.41869464442</v>
      </c>
      <c r="L189" s="21">
        <f>IF('Obligacje(A)'!L189="-",'Bony Skarbowe(A)'!L189,'Obligacje(A)'!L189+'Bony Skarbowe(A)'!L189)</f>
        <v>0</v>
      </c>
      <c r="M189" s="20">
        <v>673579.9338695201</v>
      </c>
      <c r="U189">
        <f aca="true" t="shared" si="12" ref="U189:BC189">U188-U187</f>
        <v>0</v>
      </c>
      <c r="V189">
        <f t="shared" si="12"/>
        <v>0</v>
      </c>
      <c r="W189">
        <f t="shared" si="12"/>
        <v>0</v>
      </c>
      <c r="X189">
        <f t="shared" si="12"/>
        <v>0</v>
      </c>
      <c r="Y189">
        <f t="shared" si="12"/>
        <v>0</v>
      </c>
      <c r="Z189">
        <f t="shared" si="12"/>
        <v>0</v>
      </c>
      <c r="AA189">
        <f t="shared" si="12"/>
        <v>0</v>
      </c>
      <c r="AB189">
        <f t="shared" si="12"/>
        <v>0</v>
      </c>
      <c r="AC189">
        <f t="shared" si="12"/>
        <v>0</v>
      </c>
      <c r="AD189">
        <f t="shared" si="12"/>
        <v>0</v>
      </c>
      <c r="AE189">
        <f t="shared" si="12"/>
        <v>0</v>
      </c>
      <c r="AF189">
        <f t="shared" si="12"/>
        <v>0</v>
      </c>
      <c r="AG189">
        <f t="shared" si="12"/>
        <v>0</v>
      </c>
      <c r="AH189">
        <f t="shared" si="12"/>
        <v>0</v>
      </c>
      <c r="AI189">
        <f t="shared" si="12"/>
        <v>0</v>
      </c>
      <c r="AJ189">
        <f t="shared" si="12"/>
        <v>0</v>
      </c>
      <c r="AK189">
        <f t="shared" si="12"/>
        <v>0</v>
      </c>
      <c r="AL189">
        <f t="shared" si="12"/>
        <v>0</v>
      </c>
      <c r="AM189">
        <f t="shared" si="12"/>
        <v>0</v>
      </c>
      <c r="AN189">
        <f t="shared" si="12"/>
        <v>0</v>
      </c>
      <c r="AO189">
        <f t="shared" si="12"/>
        <v>0</v>
      </c>
      <c r="AP189">
        <f t="shared" si="12"/>
        <v>0</v>
      </c>
      <c r="AQ189">
        <f t="shared" si="12"/>
        <v>0</v>
      </c>
      <c r="AR189">
        <f t="shared" si="12"/>
        <v>0</v>
      </c>
      <c r="AS189">
        <f t="shared" si="12"/>
        <v>0</v>
      </c>
      <c r="AT189">
        <f t="shared" si="12"/>
        <v>0</v>
      </c>
      <c r="AU189">
        <f t="shared" si="12"/>
        <v>0</v>
      </c>
      <c r="AV189">
        <f t="shared" si="12"/>
        <v>0</v>
      </c>
      <c r="AW189">
        <f t="shared" si="12"/>
        <v>0</v>
      </c>
      <c r="AX189">
        <f t="shared" si="12"/>
        <v>0</v>
      </c>
      <c r="AY189">
        <f t="shared" si="12"/>
        <v>0</v>
      </c>
      <c r="AZ189">
        <f t="shared" si="12"/>
        <v>0</v>
      </c>
      <c r="BA189">
        <f t="shared" si="12"/>
        <v>0</v>
      </c>
      <c r="BB189">
        <f t="shared" si="12"/>
        <v>0</v>
      </c>
      <c r="BC189">
        <f t="shared" si="12"/>
        <v>0</v>
      </c>
      <c r="BD189">
        <f aca="true" t="shared" si="13" ref="BD189:DO189">BD188-BD187</f>
        <v>0</v>
      </c>
      <c r="BE189">
        <f t="shared" si="13"/>
        <v>0</v>
      </c>
      <c r="BF189">
        <f t="shared" si="13"/>
        <v>0</v>
      </c>
      <c r="BG189">
        <f t="shared" si="13"/>
        <v>0</v>
      </c>
      <c r="BH189">
        <f t="shared" si="13"/>
        <v>0</v>
      </c>
      <c r="BI189">
        <f t="shared" si="13"/>
        <v>0</v>
      </c>
      <c r="BJ189">
        <f t="shared" si="13"/>
        <v>0</v>
      </c>
      <c r="BK189">
        <f t="shared" si="13"/>
        <v>0</v>
      </c>
      <c r="BL189">
        <f t="shared" si="13"/>
        <v>0</v>
      </c>
      <c r="BM189">
        <f t="shared" si="13"/>
        <v>0</v>
      </c>
      <c r="BN189">
        <f t="shared" si="13"/>
        <v>0</v>
      </c>
      <c r="BO189">
        <f t="shared" si="13"/>
        <v>0</v>
      </c>
      <c r="BP189">
        <f t="shared" si="13"/>
        <v>0</v>
      </c>
      <c r="BQ189">
        <f t="shared" si="13"/>
        <v>0</v>
      </c>
      <c r="BR189">
        <f t="shared" si="13"/>
        <v>0</v>
      </c>
      <c r="BS189">
        <f t="shared" si="13"/>
        <v>0</v>
      </c>
      <c r="BT189">
        <f t="shared" si="13"/>
        <v>0</v>
      </c>
      <c r="BU189">
        <f t="shared" si="13"/>
        <v>0</v>
      </c>
      <c r="BV189">
        <f t="shared" si="13"/>
        <v>0</v>
      </c>
      <c r="BW189">
        <f t="shared" si="13"/>
        <v>0</v>
      </c>
      <c r="BX189">
        <f t="shared" si="13"/>
        <v>0</v>
      </c>
      <c r="BY189">
        <f t="shared" si="13"/>
        <v>0</v>
      </c>
      <c r="BZ189">
        <f t="shared" si="13"/>
        <v>0</v>
      </c>
      <c r="CA189">
        <f t="shared" si="13"/>
        <v>0</v>
      </c>
      <c r="CB189">
        <f t="shared" si="13"/>
        <v>0</v>
      </c>
      <c r="CC189">
        <f t="shared" si="13"/>
        <v>0</v>
      </c>
      <c r="CD189">
        <f t="shared" si="13"/>
        <v>0</v>
      </c>
      <c r="CE189">
        <f t="shared" si="13"/>
        <v>0</v>
      </c>
      <c r="CF189">
        <f t="shared" si="13"/>
        <v>0</v>
      </c>
      <c r="CG189">
        <f t="shared" si="13"/>
        <v>0</v>
      </c>
      <c r="CH189">
        <f t="shared" si="13"/>
        <v>0</v>
      </c>
      <c r="CI189">
        <f t="shared" si="13"/>
        <v>0</v>
      </c>
      <c r="CJ189">
        <f t="shared" si="13"/>
        <v>0</v>
      </c>
      <c r="CK189">
        <f t="shared" si="13"/>
        <v>0</v>
      </c>
      <c r="CL189">
        <f t="shared" si="13"/>
        <v>0</v>
      </c>
      <c r="CM189">
        <f t="shared" si="13"/>
        <v>0</v>
      </c>
      <c r="CN189">
        <f t="shared" si="13"/>
        <v>0</v>
      </c>
      <c r="CO189">
        <f t="shared" si="13"/>
        <v>0</v>
      </c>
      <c r="CP189">
        <f t="shared" si="13"/>
        <v>0</v>
      </c>
      <c r="CQ189">
        <f t="shared" si="13"/>
        <v>0</v>
      </c>
      <c r="CR189">
        <f t="shared" si="13"/>
        <v>0</v>
      </c>
      <c r="CS189">
        <f t="shared" si="13"/>
        <v>0</v>
      </c>
      <c r="CT189">
        <f t="shared" si="13"/>
        <v>0</v>
      </c>
      <c r="CU189">
        <f t="shared" si="13"/>
        <v>0</v>
      </c>
      <c r="CV189">
        <f t="shared" si="13"/>
        <v>0</v>
      </c>
      <c r="CW189">
        <f t="shared" si="13"/>
        <v>0</v>
      </c>
      <c r="CX189">
        <f t="shared" si="13"/>
        <v>0</v>
      </c>
      <c r="CY189">
        <f t="shared" si="13"/>
        <v>0</v>
      </c>
      <c r="CZ189">
        <f t="shared" si="13"/>
        <v>0</v>
      </c>
      <c r="DA189">
        <f t="shared" si="13"/>
        <v>0</v>
      </c>
      <c r="DB189">
        <f t="shared" si="13"/>
        <v>0</v>
      </c>
      <c r="DC189">
        <f t="shared" si="13"/>
        <v>0</v>
      </c>
      <c r="DD189">
        <f t="shared" si="13"/>
        <v>0</v>
      </c>
      <c r="DE189">
        <f t="shared" si="13"/>
        <v>0</v>
      </c>
      <c r="DF189">
        <f t="shared" si="13"/>
        <v>0</v>
      </c>
      <c r="DG189">
        <f t="shared" si="13"/>
        <v>0</v>
      </c>
      <c r="DH189">
        <f t="shared" si="13"/>
        <v>0</v>
      </c>
      <c r="DI189">
        <f t="shared" si="13"/>
        <v>0</v>
      </c>
      <c r="DJ189">
        <f t="shared" si="13"/>
        <v>0</v>
      </c>
      <c r="DK189">
        <f t="shared" si="13"/>
        <v>0</v>
      </c>
      <c r="DL189">
        <f t="shared" si="13"/>
        <v>0</v>
      </c>
      <c r="DM189">
        <f t="shared" si="13"/>
        <v>0</v>
      </c>
      <c r="DN189">
        <f t="shared" si="13"/>
        <v>0</v>
      </c>
      <c r="DO189">
        <f t="shared" si="13"/>
        <v>0</v>
      </c>
      <c r="DP189">
        <f aca="true" t="shared" si="14" ref="DP189:GA189">DP188-DP187</f>
        <v>0</v>
      </c>
      <c r="DQ189">
        <f t="shared" si="14"/>
        <v>0</v>
      </c>
      <c r="DR189">
        <f t="shared" si="14"/>
        <v>0</v>
      </c>
      <c r="DS189">
        <f t="shared" si="14"/>
        <v>0</v>
      </c>
      <c r="DT189">
        <f t="shared" si="14"/>
        <v>0</v>
      </c>
      <c r="DU189">
        <f t="shared" si="14"/>
        <v>0</v>
      </c>
      <c r="DV189">
        <f t="shared" si="14"/>
        <v>0</v>
      </c>
      <c r="DW189">
        <f t="shared" si="14"/>
        <v>0</v>
      </c>
      <c r="DX189">
        <f t="shared" si="14"/>
        <v>0</v>
      </c>
      <c r="DY189">
        <f t="shared" si="14"/>
        <v>0</v>
      </c>
      <c r="DZ189">
        <f t="shared" si="14"/>
        <v>0</v>
      </c>
      <c r="EA189">
        <f t="shared" si="14"/>
        <v>0</v>
      </c>
      <c r="EB189">
        <f t="shared" si="14"/>
        <v>0</v>
      </c>
      <c r="EC189">
        <f t="shared" si="14"/>
        <v>0</v>
      </c>
      <c r="ED189">
        <f t="shared" si="14"/>
        <v>0</v>
      </c>
      <c r="EE189">
        <f t="shared" si="14"/>
        <v>0</v>
      </c>
      <c r="EF189">
        <f t="shared" si="14"/>
        <v>0</v>
      </c>
      <c r="EG189">
        <f t="shared" si="14"/>
        <v>0</v>
      </c>
      <c r="EH189">
        <f t="shared" si="14"/>
        <v>0</v>
      </c>
      <c r="EI189">
        <f t="shared" si="14"/>
        <v>0</v>
      </c>
      <c r="EJ189">
        <f t="shared" si="14"/>
        <v>0</v>
      </c>
      <c r="EK189">
        <f t="shared" si="14"/>
        <v>0</v>
      </c>
      <c r="EL189">
        <f t="shared" si="14"/>
        <v>0</v>
      </c>
      <c r="EM189">
        <f t="shared" si="14"/>
        <v>0</v>
      </c>
      <c r="EN189">
        <f t="shared" si="14"/>
        <v>0</v>
      </c>
      <c r="EO189">
        <f t="shared" si="14"/>
        <v>0</v>
      </c>
      <c r="EP189">
        <f t="shared" si="14"/>
        <v>0</v>
      </c>
      <c r="EQ189">
        <f t="shared" si="14"/>
        <v>0</v>
      </c>
      <c r="ER189">
        <f t="shared" si="14"/>
        <v>0</v>
      </c>
      <c r="ES189">
        <f t="shared" si="14"/>
        <v>0</v>
      </c>
      <c r="ET189">
        <f t="shared" si="14"/>
        <v>0</v>
      </c>
      <c r="EU189">
        <f t="shared" si="14"/>
        <v>0</v>
      </c>
      <c r="EV189">
        <f t="shared" si="14"/>
        <v>0</v>
      </c>
      <c r="EW189">
        <f t="shared" si="14"/>
        <v>0</v>
      </c>
      <c r="EX189">
        <f t="shared" si="14"/>
        <v>0</v>
      </c>
      <c r="EY189">
        <f t="shared" si="14"/>
        <v>0</v>
      </c>
      <c r="EZ189">
        <f t="shared" si="14"/>
        <v>0</v>
      </c>
      <c r="FA189">
        <f t="shared" si="14"/>
        <v>0</v>
      </c>
      <c r="FB189">
        <f t="shared" si="14"/>
        <v>0</v>
      </c>
      <c r="FC189">
        <f t="shared" si="14"/>
        <v>0</v>
      </c>
      <c r="FD189">
        <f t="shared" si="14"/>
        <v>0</v>
      </c>
      <c r="FE189">
        <f t="shared" si="14"/>
        <v>0</v>
      </c>
      <c r="FF189">
        <f t="shared" si="14"/>
        <v>0</v>
      </c>
      <c r="FG189">
        <f t="shared" si="14"/>
        <v>0</v>
      </c>
      <c r="FH189">
        <f t="shared" si="14"/>
        <v>0</v>
      </c>
      <c r="FI189">
        <f t="shared" si="14"/>
        <v>0</v>
      </c>
      <c r="FJ189">
        <f t="shared" si="14"/>
        <v>0</v>
      </c>
      <c r="FK189">
        <f t="shared" si="14"/>
        <v>0</v>
      </c>
      <c r="FL189">
        <f t="shared" si="14"/>
        <v>0</v>
      </c>
      <c r="FM189">
        <f t="shared" si="14"/>
        <v>0</v>
      </c>
      <c r="FN189">
        <f t="shared" si="14"/>
        <v>0</v>
      </c>
      <c r="FO189">
        <f t="shared" si="14"/>
        <v>0</v>
      </c>
      <c r="FP189">
        <f t="shared" si="14"/>
        <v>0</v>
      </c>
      <c r="FQ189">
        <f t="shared" si="14"/>
        <v>0</v>
      </c>
      <c r="FR189">
        <f t="shared" si="14"/>
        <v>0</v>
      </c>
      <c r="FS189">
        <f t="shared" si="14"/>
        <v>0</v>
      </c>
      <c r="FT189">
        <f t="shared" si="14"/>
        <v>0</v>
      </c>
      <c r="FU189">
        <f t="shared" si="14"/>
        <v>0</v>
      </c>
      <c r="FV189">
        <f t="shared" si="14"/>
        <v>0</v>
      </c>
      <c r="FW189">
        <f t="shared" si="14"/>
        <v>0</v>
      </c>
      <c r="FX189">
        <f t="shared" si="14"/>
        <v>0</v>
      </c>
      <c r="FY189">
        <f t="shared" si="14"/>
        <v>0</v>
      </c>
      <c r="FZ189">
        <f t="shared" si="14"/>
        <v>0</v>
      </c>
      <c r="GA189">
        <f t="shared" si="14"/>
        <v>0</v>
      </c>
      <c r="GB189">
        <f aca="true" t="shared" si="15" ref="GB189:II189">GB188-GB187</f>
        <v>0</v>
      </c>
      <c r="GC189">
        <f t="shared" si="15"/>
        <v>0</v>
      </c>
      <c r="GD189">
        <f t="shared" si="15"/>
        <v>0</v>
      </c>
      <c r="GE189">
        <f t="shared" si="15"/>
        <v>0</v>
      </c>
      <c r="GF189">
        <f t="shared" si="15"/>
        <v>0</v>
      </c>
      <c r="GG189">
        <f t="shared" si="15"/>
        <v>0</v>
      </c>
      <c r="GH189">
        <f t="shared" si="15"/>
        <v>0</v>
      </c>
      <c r="GI189">
        <f t="shared" si="15"/>
        <v>0</v>
      </c>
      <c r="GJ189">
        <f t="shared" si="15"/>
        <v>0</v>
      </c>
      <c r="GK189">
        <f t="shared" si="15"/>
        <v>0</v>
      </c>
      <c r="GL189">
        <f t="shared" si="15"/>
        <v>0</v>
      </c>
      <c r="GM189">
        <f t="shared" si="15"/>
        <v>0</v>
      </c>
      <c r="GN189">
        <f t="shared" si="15"/>
        <v>0</v>
      </c>
      <c r="GO189">
        <f t="shared" si="15"/>
        <v>0</v>
      </c>
      <c r="GP189">
        <f t="shared" si="15"/>
        <v>0</v>
      </c>
      <c r="GQ189">
        <f t="shared" si="15"/>
        <v>0</v>
      </c>
      <c r="GR189">
        <f t="shared" si="15"/>
        <v>0</v>
      </c>
      <c r="GS189">
        <f t="shared" si="15"/>
        <v>0</v>
      </c>
      <c r="GT189">
        <f t="shared" si="15"/>
        <v>0</v>
      </c>
      <c r="GU189">
        <f t="shared" si="15"/>
        <v>0</v>
      </c>
      <c r="GV189">
        <f t="shared" si="15"/>
        <v>0</v>
      </c>
      <c r="GW189">
        <f t="shared" si="15"/>
        <v>0</v>
      </c>
      <c r="GX189">
        <f t="shared" si="15"/>
        <v>0</v>
      </c>
      <c r="GY189">
        <f t="shared" si="15"/>
        <v>0</v>
      </c>
      <c r="GZ189">
        <f t="shared" si="15"/>
        <v>0</v>
      </c>
      <c r="HA189">
        <f t="shared" si="15"/>
        <v>0</v>
      </c>
      <c r="HB189">
        <f t="shared" si="15"/>
        <v>0</v>
      </c>
      <c r="HC189">
        <f t="shared" si="15"/>
        <v>0</v>
      </c>
      <c r="HD189">
        <f t="shared" si="15"/>
        <v>0</v>
      </c>
      <c r="HE189">
        <f t="shared" si="15"/>
        <v>0</v>
      </c>
      <c r="HF189">
        <f t="shared" si="15"/>
        <v>0</v>
      </c>
      <c r="HG189">
        <f t="shared" si="15"/>
        <v>0</v>
      </c>
      <c r="HH189">
        <f t="shared" si="15"/>
        <v>0</v>
      </c>
      <c r="HI189">
        <f t="shared" si="15"/>
        <v>0</v>
      </c>
      <c r="HJ189">
        <f t="shared" si="15"/>
        <v>0</v>
      </c>
      <c r="HK189">
        <f t="shared" si="15"/>
        <v>0</v>
      </c>
      <c r="HL189">
        <f t="shared" si="15"/>
        <v>0</v>
      </c>
      <c r="HM189">
        <f t="shared" si="15"/>
        <v>0</v>
      </c>
      <c r="HN189">
        <f t="shared" si="15"/>
        <v>0</v>
      </c>
      <c r="HO189">
        <f t="shared" si="15"/>
        <v>0</v>
      </c>
      <c r="HP189">
        <f t="shared" si="15"/>
        <v>0</v>
      </c>
      <c r="HQ189">
        <f t="shared" si="15"/>
        <v>0</v>
      </c>
      <c r="HR189">
        <f t="shared" si="15"/>
        <v>0</v>
      </c>
      <c r="HS189">
        <f t="shared" si="15"/>
        <v>0</v>
      </c>
      <c r="HT189">
        <f t="shared" si="15"/>
        <v>0</v>
      </c>
      <c r="HU189">
        <f t="shared" si="15"/>
        <v>0</v>
      </c>
      <c r="HV189">
        <f t="shared" si="15"/>
        <v>0</v>
      </c>
      <c r="HW189">
        <f t="shared" si="15"/>
        <v>0</v>
      </c>
      <c r="HX189">
        <f t="shared" si="15"/>
        <v>0</v>
      </c>
      <c r="HY189">
        <f t="shared" si="15"/>
        <v>0</v>
      </c>
      <c r="HZ189">
        <f t="shared" si="15"/>
        <v>0</v>
      </c>
      <c r="IA189">
        <f t="shared" si="15"/>
        <v>0</v>
      </c>
      <c r="IB189">
        <f t="shared" si="15"/>
        <v>0</v>
      </c>
      <c r="IC189">
        <f t="shared" si="15"/>
        <v>0</v>
      </c>
      <c r="ID189">
        <f t="shared" si="15"/>
        <v>0</v>
      </c>
      <c r="IE189">
        <f t="shared" si="15"/>
        <v>0</v>
      </c>
      <c r="IF189">
        <f t="shared" si="15"/>
        <v>0</v>
      </c>
      <c r="IG189">
        <f t="shared" si="15"/>
        <v>0</v>
      </c>
      <c r="IH189">
        <f t="shared" si="15"/>
        <v>0</v>
      </c>
      <c r="II189">
        <f t="shared" si="15"/>
        <v>0</v>
      </c>
    </row>
    <row r="190" spans="1:243" ht="12.75">
      <c r="A190" s="17">
        <f>'Obligacje(A)'!A190</f>
        <v>43861</v>
      </c>
      <c r="B190" s="21">
        <f>'Obligacje(A)'!B190+'Bony Skarbowe(A)'!B190</f>
        <v>317986.73429884005</v>
      </c>
      <c r="C190" s="21">
        <f>'Obligacje(A)'!C190+'Bony Skarbowe(A)'!C190</f>
        <v>154478.98992536</v>
      </c>
      <c r="D190" s="21">
        <f>'Obligacje(A)'!D190+'Bony Skarbowe(A)'!D190</f>
        <v>64779.10202312001</v>
      </c>
      <c r="E190" s="21">
        <f>'Obligacje(A)'!E190+'Bony Skarbowe(A)'!E190</f>
        <v>2078.65906252</v>
      </c>
      <c r="F190" s="21">
        <f>'Obligacje(A)'!F190+'Bony Skarbowe(A)'!F190</f>
        <v>64506.32108167999</v>
      </c>
      <c r="G190" s="21">
        <f>'Obligacje(A)'!G190+'Bony Skarbowe(A)'!G190</f>
        <v>28899.22896675703</v>
      </c>
      <c r="H190" s="21">
        <f>'Obligacje(A)'!H190+'Bony Skarbowe(A)'!H190</f>
        <v>3493.0807623536984</v>
      </c>
      <c r="I190" s="21"/>
      <c r="J190" s="21"/>
      <c r="K190" s="21">
        <f>'Obligacje(A)'!K190+'Bony Skarbowe(A)'!K190</f>
        <v>48753.71110480928</v>
      </c>
      <c r="L190" s="21">
        <f>IF('Obligacje(A)'!L190="-",'Bony Skarbowe(A)'!L190,'Obligacje(A)'!L190+'Bony Skarbowe(A)'!L190)</f>
        <v>0</v>
      </c>
      <c r="M190" s="20">
        <v>684975.8272254402</v>
      </c>
      <c r="U190">
        <f aca="true" t="shared" si="16" ref="U190:BC190">ROUND(U189/1000,1)</f>
        <v>0</v>
      </c>
      <c r="V190">
        <f t="shared" si="16"/>
        <v>0</v>
      </c>
      <c r="W190">
        <f t="shared" si="16"/>
        <v>0</v>
      </c>
      <c r="X190">
        <f t="shared" si="16"/>
        <v>0</v>
      </c>
      <c r="Y190">
        <f t="shared" si="16"/>
        <v>0</v>
      </c>
      <c r="Z190">
        <f t="shared" si="16"/>
        <v>0</v>
      </c>
      <c r="AA190">
        <f t="shared" si="16"/>
        <v>0</v>
      </c>
      <c r="AB190">
        <f t="shared" si="16"/>
        <v>0</v>
      </c>
      <c r="AC190">
        <f t="shared" si="16"/>
        <v>0</v>
      </c>
      <c r="AD190">
        <f t="shared" si="16"/>
        <v>0</v>
      </c>
      <c r="AE190">
        <f t="shared" si="16"/>
        <v>0</v>
      </c>
      <c r="AF190">
        <f t="shared" si="16"/>
        <v>0</v>
      </c>
      <c r="AG190">
        <f t="shared" si="16"/>
        <v>0</v>
      </c>
      <c r="AH190">
        <f t="shared" si="16"/>
        <v>0</v>
      </c>
      <c r="AI190">
        <f t="shared" si="16"/>
        <v>0</v>
      </c>
      <c r="AJ190">
        <f t="shared" si="16"/>
        <v>0</v>
      </c>
      <c r="AK190">
        <f t="shared" si="16"/>
        <v>0</v>
      </c>
      <c r="AL190">
        <f t="shared" si="16"/>
        <v>0</v>
      </c>
      <c r="AM190">
        <f t="shared" si="16"/>
        <v>0</v>
      </c>
      <c r="AN190">
        <f t="shared" si="16"/>
        <v>0</v>
      </c>
      <c r="AO190">
        <f t="shared" si="16"/>
        <v>0</v>
      </c>
      <c r="AP190">
        <f t="shared" si="16"/>
        <v>0</v>
      </c>
      <c r="AQ190">
        <f t="shared" si="16"/>
        <v>0</v>
      </c>
      <c r="AR190">
        <f t="shared" si="16"/>
        <v>0</v>
      </c>
      <c r="AS190">
        <f t="shared" si="16"/>
        <v>0</v>
      </c>
      <c r="AT190">
        <f t="shared" si="16"/>
        <v>0</v>
      </c>
      <c r="AU190">
        <f t="shared" si="16"/>
        <v>0</v>
      </c>
      <c r="AV190">
        <f t="shared" si="16"/>
        <v>0</v>
      </c>
      <c r="AW190">
        <f t="shared" si="16"/>
        <v>0</v>
      </c>
      <c r="AX190">
        <f t="shared" si="16"/>
        <v>0</v>
      </c>
      <c r="AY190">
        <f t="shared" si="16"/>
        <v>0</v>
      </c>
      <c r="AZ190">
        <f t="shared" si="16"/>
        <v>0</v>
      </c>
      <c r="BA190">
        <f t="shared" si="16"/>
        <v>0</v>
      </c>
      <c r="BB190">
        <f t="shared" si="16"/>
        <v>0</v>
      </c>
      <c r="BC190">
        <f t="shared" si="16"/>
        <v>0</v>
      </c>
      <c r="BD190">
        <f aca="true" t="shared" si="17" ref="BD190:DO190">ROUND(BD189/1000,1)</f>
        <v>0</v>
      </c>
      <c r="BE190">
        <f t="shared" si="17"/>
        <v>0</v>
      </c>
      <c r="BF190">
        <f t="shared" si="17"/>
        <v>0</v>
      </c>
      <c r="BG190">
        <f t="shared" si="17"/>
        <v>0</v>
      </c>
      <c r="BH190">
        <f t="shared" si="17"/>
        <v>0</v>
      </c>
      <c r="BI190">
        <f t="shared" si="17"/>
        <v>0</v>
      </c>
      <c r="BJ190">
        <f t="shared" si="17"/>
        <v>0</v>
      </c>
      <c r="BK190">
        <f t="shared" si="17"/>
        <v>0</v>
      </c>
      <c r="BL190">
        <f t="shared" si="17"/>
        <v>0</v>
      </c>
      <c r="BM190">
        <f t="shared" si="17"/>
        <v>0</v>
      </c>
      <c r="BN190">
        <f t="shared" si="17"/>
        <v>0</v>
      </c>
      <c r="BO190">
        <f t="shared" si="17"/>
        <v>0</v>
      </c>
      <c r="BP190">
        <f t="shared" si="17"/>
        <v>0</v>
      </c>
      <c r="BQ190">
        <f t="shared" si="17"/>
        <v>0</v>
      </c>
      <c r="BR190">
        <f t="shared" si="17"/>
        <v>0</v>
      </c>
      <c r="BS190">
        <f t="shared" si="17"/>
        <v>0</v>
      </c>
      <c r="BT190">
        <f t="shared" si="17"/>
        <v>0</v>
      </c>
      <c r="BU190">
        <f t="shared" si="17"/>
        <v>0</v>
      </c>
      <c r="BV190">
        <f t="shared" si="17"/>
        <v>0</v>
      </c>
      <c r="BW190">
        <f t="shared" si="17"/>
        <v>0</v>
      </c>
      <c r="BX190">
        <f t="shared" si="17"/>
        <v>0</v>
      </c>
      <c r="BY190">
        <f t="shared" si="17"/>
        <v>0</v>
      </c>
      <c r="BZ190">
        <f t="shared" si="17"/>
        <v>0</v>
      </c>
      <c r="CA190">
        <f t="shared" si="17"/>
        <v>0</v>
      </c>
      <c r="CB190">
        <f t="shared" si="17"/>
        <v>0</v>
      </c>
      <c r="CC190">
        <f t="shared" si="17"/>
        <v>0</v>
      </c>
      <c r="CD190">
        <f t="shared" si="17"/>
        <v>0</v>
      </c>
      <c r="CE190">
        <f t="shared" si="17"/>
        <v>0</v>
      </c>
      <c r="CF190">
        <f t="shared" si="17"/>
        <v>0</v>
      </c>
      <c r="CG190">
        <f t="shared" si="17"/>
        <v>0</v>
      </c>
      <c r="CH190">
        <f t="shared" si="17"/>
        <v>0</v>
      </c>
      <c r="CI190">
        <f t="shared" si="17"/>
        <v>0</v>
      </c>
      <c r="CJ190">
        <f t="shared" si="17"/>
        <v>0</v>
      </c>
      <c r="CK190">
        <f t="shared" si="17"/>
        <v>0</v>
      </c>
      <c r="CL190">
        <f t="shared" si="17"/>
        <v>0</v>
      </c>
      <c r="CM190">
        <f t="shared" si="17"/>
        <v>0</v>
      </c>
      <c r="CN190">
        <f t="shared" si="17"/>
        <v>0</v>
      </c>
      <c r="CO190">
        <f t="shared" si="17"/>
        <v>0</v>
      </c>
      <c r="CP190">
        <f t="shared" si="17"/>
        <v>0</v>
      </c>
      <c r="CQ190">
        <f t="shared" si="17"/>
        <v>0</v>
      </c>
      <c r="CR190">
        <f t="shared" si="17"/>
        <v>0</v>
      </c>
      <c r="CS190">
        <f t="shared" si="17"/>
        <v>0</v>
      </c>
      <c r="CT190">
        <f t="shared" si="17"/>
        <v>0</v>
      </c>
      <c r="CU190">
        <f t="shared" si="17"/>
        <v>0</v>
      </c>
      <c r="CV190">
        <f t="shared" si="17"/>
        <v>0</v>
      </c>
      <c r="CW190">
        <f t="shared" si="17"/>
        <v>0</v>
      </c>
      <c r="CX190">
        <f t="shared" si="17"/>
        <v>0</v>
      </c>
      <c r="CY190">
        <f t="shared" si="17"/>
        <v>0</v>
      </c>
      <c r="CZ190">
        <f t="shared" si="17"/>
        <v>0</v>
      </c>
      <c r="DA190">
        <f t="shared" si="17"/>
        <v>0</v>
      </c>
      <c r="DB190">
        <f t="shared" si="17"/>
        <v>0</v>
      </c>
      <c r="DC190">
        <f t="shared" si="17"/>
        <v>0</v>
      </c>
      <c r="DD190">
        <f t="shared" si="17"/>
        <v>0</v>
      </c>
      <c r="DE190">
        <f t="shared" si="17"/>
        <v>0</v>
      </c>
      <c r="DF190">
        <f t="shared" si="17"/>
        <v>0</v>
      </c>
      <c r="DG190">
        <f t="shared" si="17"/>
        <v>0</v>
      </c>
      <c r="DH190">
        <f t="shared" si="17"/>
        <v>0</v>
      </c>
      <c r="DI190">
        <f t="shared" si="17"/>
        <v>0</v>
      </c>
      <c r="DJ190">
        <f t="shared" si="17"/>
        <v>0</v>
      </c>
      <c r="DK190">
        <f t="shared" si="17"/>
        <v>0</v>
      </c>
      <c r="DL190">
        <f t="shared" si="17"/>
        <v>0</v>
      </c>
      <c r="DM190">
        <f t="shared" si="17"/>
        <v>0</v>
      </c>
      <c r="DN190">
        <f t="shared" si="17"/>
        <v>0</v>
      </c>
      <c r="DO190">
        <f t="shared" si="17"/>
        <v>0</v>
      </c>
      <c r="DP190">
        <f aca="true" t="shared" si="18" ref="DP190:GA190">ROUND(DP189/1000,1)</f>
        <v>0</v>
      </c>
      <c r="DQ190">
        <f t="shared" si="18"/>
        <v>0</v>
      </c>
      <c r="DR190">
        <f t="shared" si="18"/>
        <v>0</v>
      </c>
      <c r="DS190">
        <f t="shared" si="18"/>
        <v>0</v>
      </c>
      <c r="DT190">
        <f t="shared" si="18"/>
        <v>0</v>
      </c>
      <c r="DU190">
        <f t="shared" si="18"/>
        <v>0</v>
      </c>
      <c r="DV190">
        <f t="shared" si="18"/>
        <v>0</v>
      </c>
      <c r="DW190">
        <f t="shared" si="18"/>
        <v>0</v>
      </c>
      <c r="DX190">
        <f t="shared" si="18"/>
        <v>0</v>
      </c>
      <c r="DY190">
        <f t="shared" si="18"/>
        <v>0</v>
      </c>
      <c r="DZ190">
        <f t="shared" si="18"/>
        <v>0</v>
      </c>
      <c r="EA190">
        <f t="shared" si="18"/>
        <v>0</v>
      </c>
      <c r="EB190">
        <f t="shared" si="18"/>
        <v>0</v>
      </c>
      <c r="EC190">
        <f t="shared" si="18"/>
        <v>0</v>
      </c>
      <c r="ED190">
        <f t="shared" si="18"/>
        <v>0</v>
      </c>
      <c r="EE190">
        <f t="shared" si="18"/>
        <v>0</v>
      </c>
      <c r="EF190">
        <f t="shared" si="18"/>
        <v>0</v>
      </c>
      <c r="EG190">
        <f t="shared" si="18"/>
        <v>0</v>
      </c>
      <c r="EH190">
        <f t="shared" si="18"/>
        <v>0</v>
      </c>
      <c r="EI190">
        <f t="shared" si="18"/>
        <v>0</v>
      </c>
      <c r="EJ190">
        <f t="shared" si="18"/>
        <v>0</v>
      </c>
      <c r="EK190">
        <f t="shared" si="18"/>
        <v>0</v>
      </c>
      <c r="EL190">
        <f t="shared" si="18"/>
        <v>0</v>
      </c>
      <c r="EM190">
        <f t="shared" si="18"/>
        <v>0</v>
      </c>
      <c r="EN190">
        <f t="shared" si="18"/>
        <v>0</v>
      </c>
      <c r="EO190">
        <f t="shared" si="18"/>
        <v>0</v>
      </c>
      <c r="EP190">
        <f t="shared" si="18"/>
        <v>0</v>
      </c>
      <c r="EQ190">
        <f t="shared" si="18"/>
        <v>0</v>
      </c>
      <c r="ER190">
        <f t="shared" si="18"/>
        <v>0</v>
      </c>
      <c r="ES190">
        <f t="shared" si="18"/>
        <v>0</v>
      </c>
      <c r="ET190">
        <f t="shared" si="18"/>
        <v>0</v>
      </c>
      <c r="EU190">
        <f t="shared" si="18"/>
        <v>0</v>
      </c>
      <c r="EV190">
        <f t="shared" si="18"/>
        <v>0</v>
      </c>
      <c r="EW190">
        <f t="shared" si="18"/>
        <v>0</v>
      </c>
      <c r="EX190">
        <f t="shared" si="18"/>
        <v>0</v>
      </c>
      <c r="EY190">
        <f t="shared" si="18"/>
        <v>0</v>
      </c>
      <c r="EZ190">
        <f t="shared" si="18"/>
        <v>0</v>
      </c>
      <c r="FA190">
        <f t="shared" si="18"/>
        <v>0</v>
      </c>
      <c r="FB190">
        <f t="shared" si="18"/>
        <v>0</v>
      </c>
      <c r="FC190">
        <f t="shared" si="18"/>
        <v>0</v>
      </c>
      <c r="FD190">
        <f t="shared" si="18"/>
        <v>0</v>
      </c>
      <c r="FE190">
        <f t="shared" si="18"/>
        <v>0</v>
      </c>
      <c r="FF190">
        <f t="shared" si="18"/>
        <v>0</v>
      </c>
      <c r="FG190">
        <f t="shared" si="18"/>
        <v>0</v>
      </c>
      <c r="FH190">
        <f t="shared" si="18"/>
        <v>0</v>
      </c>
      <c r="FI190">
        <f t="shared" si="18"/>
        <v>0</v>
      </c>
      <c r="FJ190">
        <f t="shared" si="18"/>
        <v>0</v>
      </c>
      <c r="FK190">
        <f t="shared" si="18"/>
        <v>0</v>
      </c>
      <c r="FL190">
        <f t="shared" si="18"/>
        <v>0</v>
      </c>
      <c r="FM190">
        <f t="shared" si="18"/>
        <v>0</v>
      </c>
      <c r="FN190">
        <f t="shared" si="18"/>
        <v>0</v>
      </c>
      <c r="FO190">
        <f t="shared" si="18"/>
        <v>0</v>
      </c>
      <c r="FP190">
        <f t="shared" si="18"/>
        <v>0</v>
      </c>
      <c r="FQ190">
        <f t="shared" si="18"/>
        <v>0</v>
      </c>
      <c r="FR190">
        <f t="shared" si="18"/>
        <v>0</v>
      </c>
      <c r="FS190">
        <f t="shared" si="18"/>
        <v>0</v>
      </c>
      <c r="FT190">
        <f t="shared" si="18"/>
        <v>0</v>
      </c>
      <c r="FU190">
        <f t="shared" si="18"/>
        <v>0</v>
      </c>
      <c r="FV190">
        <f t="shared" si="18"/>
        <v>0</v>
      </c>
      <c r="FW190">
        <f t="shared" si="18"/>
        <v>0</v>
      </c>
      <c r="FX190">
        <f t="shared" si="18"/>
        <v>0</v>
      </c>
      <c r="FY190">
        <f t="shared" si="18"/>
        <v>0</v>
      </c>
      <c r="FZ190">
        <f t="shared" si="18"/>
        <v>0</v>
      </c>
      <c r="GA190">
        <f t="shared" si="18"/>
        <v>0</v>
      </c>
      <c r="GB190">
        <f aca="true" t="shared" si="19" ref="GB190:II190">ROUND(GB189/1000,1)</f>
        <v>0</v>
      </c>
      <c r="GC190">
        <f t="shared" si="19"/>
        <v>0</v>
      </c>
      <c r="GD190">
        <f t="shared" si="19"/>
        <v>0</v>
      </c>
      <c r="GE190">
        <f t="shared" si="19"/>
        <v>0</v>
      </c>
      <c r="GF190">
        <f t="shared" si="19"/>
        <v>0</v>
      </c>
      <c r="GG190">
        <f t="shared" si="19"/>
        <v>0</v>
      </c>
      <c r="GH190">
        <f t="shared" si="19"/>
        <v>0</v>
      </c>
      <c r="GI190">
        <f t="shared" si="19"/>
        <v>0</v>
      </c>
      <c r="GJ190">
        <f t="shared" si="19"/>
        <v>0</v>
      </c>
      <c r="GK190">
        <f t="shared" si="19"/>
        <v>0</v>
      </c>
      <c r="GL190">
        <f t="shared" si="19"/>
        <v>0</v>
      </c>
      <c r="GM190">
        <f t="shared" si="19"/>
        <v>0</v>
      </c>
      <c r="GN190">
        <f t="shared" si="19"/>
        <v>0</v>
      </c>
      <c r="GO190">
        <f t="shared" si="19"/>
        <v>0</v>
      </c>
      <c r="GP190">
        <f t="shared" si="19"/>
        <v>0</v>
      </c>
      <c r="GQ190">
        <f t="shared" si="19"/>
        <v>0</v>
      </c>
      <c r="GR190">
        <f t="shared" si="19"/>
        <v>0</v>
      </c>
      <c r="GS190">
        <f t="shared" si="19"/>
        <v>0</v>
      </c>
      <c r="GT190">
        <f t="shared" si="19"/>
        <v>0</v>
      </c>
      <c r="GU190">
        <f t="shared" si="19"/>
        <v>0</v>
      </c>
      <c r="GV190">
        <f t="shared" si="19"/>
        <v>0</v>
      </c>
      <c r="GW190">
        <f t="shared" si="19"/>
        <v>0</v>
      </c>
      <c r="GX190">
        <f t="shared" si="19"/>
        <v>0</v>
      </c>
      <c r="GY190">
        <f t="shared" si="19"/>
        <v>0</v>
      </c>
      <c r="GZ190">
        <f t="shared" si="19"/>
        <v>0</v>
      </c>
      <c r="HA190">
        <f t="shared" si="19"/>
        <v>0</v>
      </c>
      <c r="HB190">
        <f t="shared" si="19"/>
        <v>0</v>
      </c>
      <c r="HC190">
        <f t="shared" si="19"/>
        <v>0</v>
      </c>
      <c r="HD190">
        <f t="shared" si="19"/>
        <v>0</v>
      </c>
      <c r="HE190">
        <f t="shared" si="19"/>
        <v>0</v>
      </c>
      <c r="HF190">
        <f t="shared" si="19"/>
        <v>0</v>
      </c>
      <c r="HG190">
        <f t="shared" si="19"/>
        <v>0</v>
      </c>
      <c r="HH190">
        <f t="shared" si="19"/>
        <v>0</v>
      </c>
      <c r="HI190">
        <f t="shared" si="19"/>
        <v>0</v>
      </c>
      <c r="HJ190">
        <f t="shared" si="19"/>
        <v>0</v>
      </c>
      <c r="HK190">
        <f t="shared" si="19"/>
        <v>0</v>
      </c>
      <c r="HL190">
        <f t="shared" si="19"/>
        <v>0</v>
      </c>
      <c r="HM190">
        <f t="shared" si="19"/>
        <v>0</v>
      </c>
      <c r="HN190">
        <f t="shared" si="19"/>
        <v>0</v>
      </c>
      <c r="HO190">
        <f t="shared" si="19"/>
        <v>0</v>
      </c>
      <c r="HP190">
        <f t="shared" si="19"/>
        <v>0</v>
      </c>
      <c r="HQ190">
        <f t="shared" si="19"/>
        <v>0</v>
      </c>
      <c r="HR190">
        <f t="shared" si="19"/>
        <v>0</v>
      </c>
      <c r="HS190">
        <f t="shared" si="19"/>
        <v>0</v>
      </c>
      <c r="HT190">
        <f t="shared" si="19"/>
        <v>0</v>
      </c>
      <c r="HU190">
        <f t="shared" si="19"/>
        <v>0</v>
      </c>
      <c r="HV190">
        <f t="shared" si="19"/>
        <v>0</v>
      </c>
      <c r="HW190">
        <f t="shared" si="19"/>
        <v>0</v>
      </c>
      <c r="HX190">
        <f t="shared" si="19"/>
        <v>0</v>
      </c>
      <c r="HY190">
        <f t="shared" si="19"/>
        <v>0</v>
      </c>
      <c r="HZ190">
        <f t="shared" si="19"/>
        <v>0</v>
      </c>
      <c r="IA190">
        <f t="shared" si="19"/>
        <v>0</v>
      </c>
      <c r="IB190">
        <f t="shared" si="19"/>
        <v>0</v>
      </c>
      <c r="IC190">
        <f t="shared" si="19"/>
        <v>0</v>
      </c>
      <c r="ID190">
        <f t="shared" si="19"/>
        <v>0</v>
      </c>
      <c r="IE190">
        <f t="shared" si="19"/>
        <v>0</v>
      </c>
      <c r="IF190">
        <f t="shared" si="19"/>
        <v>0</v>
      </c>
      <c r="IG190">
        <f t="shared" si="19"/>
        <v>0</v>
      </c>
      <c r="IH190">
        <f t="shared" si="19"/>
        <v>0</v>
      </c>
      <c r="II190">
        <f t="shared" si="19"/>
        <v>0</v>
      </c>
    </row>
    <row r="191" spans="1:13" ht="12.75">
      <c r="A191" s="17">
        <f>'Obligacje(A)'!A191</f>
        <v>43890</v>
      </c>
      <c r="B191" s="21">
        <f>'Obligacje(A)'!B191+'Bony Skarbowe(A)'!B191</f>
        <v>313952.5126307013</v>
      </c>
      <c r="C191" s="21">
        <f>'Obligacje(A)'!C191+'Bony Skarbowe(A)'!C191</f>
        <v>157847.81043665003</v>
      </c>
      <c r="D191" s="21">
        <f>'Obligacje(A)'!D191+'Bony Skarbowe(A)'!D191</f>
        <v>65140.49708759904</v>
      </c>
      <c r="E191" s="21">
        <f>'Obligacje(A)'!E191+'Bony Skarbowe(A)'!E191</f>
        <v>2055.843338374464</v>
      </c>
      <c r="F191" s="21">
        <f>'Obligacje(A)'!F191+'Bony Skarbowe(A)'!F191</f>
        <v>64808.0668261714</v>
      </c>
      <c r="G191" s="21">
        <f>'Obligacje(A)'!G191+'Bony Skarbowe(A)'!G191</f>
        <v>30112.134975847403</v>
      </c>
      <c r="H191" s="21">
        <f>'Obligacje(A)'!H191+'Bony Skarbowe(A)'!H191</f>
        <v>3507.798846590443</v>
      </c>
      <c r="I191" s="21"/>
      <c r="J191" s="21"/>
      <c r="K191" s="21">
        <f>'Obligacje(A)'!K191+'Bony Skarbowe(A)'!K191</f>
        <v>48797.336366585965</v>
      </c>
      <c r="L191" s="21">
        <f>IF('Obligacje(A)'!L191="-",'Bony Skarbowe(A)'!L191,'Obligacje(A)'!L191+'Bony Skarbowe(A)'!L191)</f>
        <v>100</v>
      </c>
      <c r="M191" s="20">
        <v>686222.00050852</v>
      </c>
    </row>
    <row r="192" spans="1:243" ht="12.75">
      <c r="A192" s="17">
        <f>'Obligacje(A)'!A192</f>
        <v>43921</v>
      </c>
      <c r="B192" s="21">
        <f>'Obligacje(A)'!B192+'Bony Skarbowe(A)'!B192</f>
        <v>351420.1508856101</v>
      </c>
      <c r="C192" s="21">
        <f>'Obligacje(A)'!C192+'Bony Skarbowe(A)'!C192</f>
        <v>152422.11256655</v>
      </c>
      <c r="D192" s="21">
        <f>'Obligacje(A)'!D192+'Bony Skarbowe(A)'!D192</f>
        <v>64281.649589739995</v>
      </c>
      <c r="E192" s="21">
        <f>'Obligacje(A)'!E192+'Bony Skarbowe(A)'!E192</f>
        <v>1990.6080072900002</v>
      </c>
      <c r="F192" s="21">
        <f>'Obligacje(A)'!F192+'Bony Skarbowe(A)'!F192</f>
        <v>50043.50786754</v>
      </c>
      <c r="G192" s="21">
        <f>'Obligacje(A)'!G192+'Bony Skarbowe(A)'!G192</f>
        <v>31333.622264695845</v>
      </c>
      <c r="H192" s="21">
        <f>'Obligacje(A)'!H192+'Bony Skarbowe(A)'!H192</f>
        <v>3539.9634080805713</v>
      </c>
      <c r="I192" s="21"/>
      <c r="J192" s="21"/>
      <c r="K192" s="21">
        <f>'Obligacje(A)'!K192+'Bony Skarbowe(A)'!K192</f>
        <v>47599.403458373585</v>
      </c>
      <c r="L192" s="21">
        <f>IF('Obligacje(A)'!L192="-",'Bony Skarbowe(A)'!L192,'Obligacje(A)'!L192+'Bony Skarbowe(A)'!L192)</f>
        <v>0</v>
      </c>
      <c r="M192" s="20">
        <v>702631.0180478801</v>
      </c>
      <c r="U192">
        <f aca="true" t="shared" si="20" ref="U192:BC192">ROUND(U189/1000,1)</f>
        <v>0</v>
      </c>
      <c r="V192">
        <f t="shared" si="20"/>
        <v>0</v>
      </c>
      <c r="W192">
        <f t="shared" si="20"/>
        <v>0</v>
      </c>
      <c r="X192">
        <f t="shared" si="20"/>
        <v>0</v>
      </c>
      <c r="Y192">
        <f t="shared" si="20"/>
        <v>0</v>
      </c>
      <c r="Z192">
        <f t="shared" si="20"/>
        <v>0</v>
      </c>
      <c r="AA192">
        <f t="shared" si="20"/>
        <v>0</v>
      </c>
      <c r="AB192">
        <f t="shared" si="20"/>
        <v>0</v>
      </c>
      <c r="AC192">
        <f t="shared" si="20"/>
        <v>0</v>
      </c>
      <c r="AD192">
        <f t="shared" si="20"/>
        <v>0</v>
      </c>
      <c r="AE192">
        <f t="shared" si="20"/>
        <v>0</v>
      </c>
      <c r="AF192">
        <f t="shared" si="20"/>
        <v>0</v>
      </c>
      <c r="AG192">
        <f t="shared" si="20"/>
        <v>0</v>
      </c>
      <c r="AH192">
        <f t="shared" si="20"/>
        <v>0</v>
      </c>
      <c r="AI192">
        <f t="shared" si="20"/>
        <v>0</v>
      </c>
      <c r="AJ192">
        <f t="shared" si="20"/>
        <v>0</v>
      </c>
      <c r="AK192">
        <f t="shared" si="20"/>
        <v>0</v>
      </c>
      <c r="AL192">
        <f t="shared" si="20"/>
        <v>0</v>
      </c>
      <c r="AM192">
        <f t="shared" si="20"/>
        <v>0</v>
      </c>
      <c r="AN192">
        <f t="shared" si="20"/>
        <v>0</v>
      </c>
      <c r="AO192">
        <f t="shared" si="20"/>
        <v>0</v>
      </c>
      <c r="AP192">
        <f t="shared" si="20"/>
        <v>0</v>
      </c>
      <c r="AQ192">
        <f t="shared" si="20"/>
        <v>0</v>
      </c>
      <c r="AR192">
        <f t="shared" si="20"/>
        <v>0</v>
      </c>
      <c r="AS192">
        <f t="shared" si="20"/>
        <v>0</v>
      </c>
      <c r="AT192">
        <f t="shared" si="20"/>
        <v>0</v>
      </c>
      <c r="AU192">
        <f t="shared" si="20"/>
        <v>0</v>
      </c>
      <c r="AV192">
        <f t="shared" si="20"/>
        <v>0</v>
      </c>
      <c r="AW192">
        <f t="shared" si="20"/>
        <v>0</v>
      </c>
      <c r="AX192">
        <f t="shared" si="20"/>
        <v>0</v>
      </c>
      <c r="AY192">
        <f t="shared" si="20"/>
        <v>0</v>
      </c>
      <c r="AZ192">
        <f t="shared" si="20"/>
        <v>0</v>
      </c>
      <c r="BA192">
        <f t="shared" si="20"/>
        <v>0</v>
      </c>
      <c r="BB192">
        <f t="shared" si="20"/>
        <v>0</v>
      </c>
      <c r="BC192">
        <f t="shared" si="20"/>
        <v>0</v>
      </c>
      <c r="BD192">
        <f aca="true" t="shared" si="21" ref="BD192:DO192">ROUND(BD189/1000,1)</f>
        <v>0</v>
      </c>
      <c r="BE192">
        <f t="shared" si="21"/>
        <v>0</v>
      </c>
      <c r="BF192">
        <f t="shared" si="21"/>
        <v>0</v>
      </c>
      <c r="BG192">
        <f t="shared" si="21"/>
        <v>0</v>
      </c>
      <c r="BH192">
        <f t="shared" si="21"/>
        <v>0</v>
      </c>
      <c r="BI192">
        <f t="shared" si="21"/>
        <v>0</v>
      </c>
      <c r="BJ192">
        <f t="shared" si="21"/>
        <v>0</v>
      </c>
      <c r="BK192">
        <f t="shared" si="21"/>
        <v>0</v>
      </c>
      <c r="BL192">
        <f t="shared" si="21"/>
        <v>0</v>
      </c>
      <c r="BM192">
        <f t="shared" si="21"/>
        <v>0</v>
      </c>
      <c r="BN192">
        <f t="shared" si="21"/>
        <v>0</v>
      </c>
      <c r="BO192">
        <f t="shared" si="21"/>
        <v>0</v>
      </c>
      <c r="BP192">
        <f t="shared" si="21"/>
        <v>0</v>
      </c>
      <c r="BQ192">
        <f t="shared" si="21"/>
        <v>0</v>
      </c>
      <c r="BR192">
        <f t="shared" si="21"/>
        <v>0</v>
      </c>
      <c r="BS192">
        <f t="shared" si="21"/>
        <v>0</v>
      </c>
      <c r="BT192">
        <f t="shared" si="21"/>
        <v>0</v>
      </c>
      <c r="BU192">
        <f t="shared" si="21"/>
        <v>0</v>
      </c>
      <c r="BV192">
        <f t="shared" si="21"/>
        <v>0</v>
      </c>
      <c r="BW192">
        <f t="shared" si="21"/>
        <v>0</v>
      </c>
      <c r="BX192">
        <f t="shared" si="21"/>
        <v>0</v>
      </c>
      <c r="BY192">
        <f t="shared" si="21"/>
        <v>0</v>
      </c>
      <c r="BZ192">
        <f t="shared" si="21"/>
        <v>0</v>
      </c>
      <c r="CA192">
        <f t="shared" si="21"/>
        <v>0</v>
      </c>
      <c r="CB192">
        <f t="shared" si="21"/>
        <v>0</v>
      </c>
      <c r="CC192">
        <f t="shared" si="21"/>
        <v>0</v>
      </c>
      <c r="CD192">
        <f t="shared" si="21"/>
        <v>0</v>
      </c>
      <c r="CE192">
        <f t="shared" si="21"/>
        <v>0</v>
      </c>
      <c r="CF192">
        <f t="shared" si="21"/>
        <v>0</v>
      </c>
      <c r="CG192">
        <f t="shared" si="21"/>
        <v>0</v>
      </c>
      <c r="CH192">
        <f t="shared" si="21"/>
        <v>0</v>
      </c>
      <c r="CI192">
        <f t="shared" si="21"/>
        <v>0</v>
      </c>
      <c r="CJ192">
        <f t="shared" si="21"/>
        <v>0</v>
      </c>
      <c r="CK192">
        <f t="shared" si="21"/>
        <v>0</v>
      </c>
      <c r="CL192">
        <f t="shared" si="21"/>
        <v>0</v>
      </c>
      <c r="CM192">
        <f t="shared" si="21"/>
        <v>0</v>
      </c>
      <c r="CN192">
        <f t="shared" si="21"/>
        <v>0</v>
      </c>
      <c r="CO192">
        <f t="shared" si="21"/>
        <v>0</v>
      </c>
      <c r="CP192">
        <f t="shared" si="21"/>
        <v>0</v>
      </c>
      <c r="CQ192">
        <f t="shared" si="21"/>
        <v>0</v>
      </c>
      <c r="CR192">
        <f t="shared" si="21"/>
        <v>0</v>
      </c>
      <c r="CS192">
        <f t="shared" si="21"/>
        <v>0</v>
      </c>
      <c r="CT192">
        <f t="shared" si="21"/>
        <v>0</v>
      </c>
      <c r="CU192">
        <f t="shared" si="21"/>
        <v>0</v>
      </c>
      <c r="CV192">
        <f t="shared" si="21"/>
        <v>0</v>
      </c>
      <c r="CW192">
        <f t="shared" si="21"/>
        <v>0</v>
      </c>
      <c r="CX192">
        <f t="shared" si="21"/>
        <v>0</v>
      </c>
      <c r="CY192">
        <f t="shared" si="21"/>
        <v>0</v>
      </c>
      <c r="CZ192">
        <f t="shared" si="21"/>
        <v>0</v>
      </c>
      <c r="DA192">
        <f t="shared" si="21"/>
        <v>0</v>
      </c>
      <c r="DB192">
        <f t="shared" si="21"/>
        <v>0</v>
      </c>
      <c r="DC192">
        <f t="shared" si="21"/>
        <v>0</v>
      </c>
      <c r="DD192">
        <f t="shared" si="21"/>
        <v>0</v>
      </c>
      <c r="DE192">
        <f t="shared" si="21"/>
        <v>0</v>
      </c>
      <c r="DF192">
        <f t="shared" si="21"/>
        <v>0</v>
      </c>
      <c r="DG192">
        <f t="shared" si="21"/>
        <v>0</v>
      </c>
      <c r="DH192">
        <f t="shared" si="21"/>
        <v>0</v>
      </c>
      <c r="DI192">
        <f t="shared" si="21"/>
        <v>0</v>
      </c>
      <c r="DJ192">
        <f t="shared" si="21"/>
        <v>0</v>
      </c>
      <c r="DK192">
        <f t="shared" si="21"/>
        <v>0</v>
      </c>
      <c r="DL192">
        <f t="shared" si="21"/>
        <v>0</v>
      </c>
      <c r="DM192">
        <f t="shared" si="21"/>
        <v>0</v>
      </c>
      <c r="DN192">
        <f t="shared" si="21"/>
        <v>0</v>
      </c>
      <c r="DO192">
        <f t="shared" si="21"/>
        <v>0</v>
      </c>
      <c r="DP192">
        <f aca="true" t="shared" si="22" ref="DP192:GA192">ROUND(DP189/1000,1)</f>
        <v>0</v>
      </c>
      <c r="DQ192">
        <f t="shared" si="22"/>
        <v>0</v>
      </c>
      <c r="DR192">
        <f t="shared" si="22"/>
        <v>0</v>
      </c>
      <c r="DS192">
        <f t="shared" si="22"/>
        <v>0</v>
      </c>
      <c r="DT192">
        <f t="shared" si="22"/>
        <v>0</v>
      </c>
      <c r="DU192">
        <f t="shared" si="22"/>
        <v>0</v>
      </c>
      <c r="DV192">
        <f t="shared" si="22"/>
        <v>0</v>
      </c>
      <c r="DW192">
        <f t="shared" si="22"/>
        <v>0</v>
      </c>
      <c r="DX192">
        <f t="shared" si="22"/>
        <v>0</v>
      </c>
      <c r="DY192">
        <f t="shared" si="22"/>
        <v>0</v>
      </c>
      <c r="DZ192">
        <f t="shared" si="22"/>
        <v>0</v>
      </c>
      <c r="EA192">
        <f t="shared" si="22"/>
        <v>0</v>
      </c>
      <c r="EB192">
        <f t="shared" si="22"/>
        <v>0</v>
      </c>
      <c r="EC192">
        <f t="shared" si="22"/>
        <v>0</v>
      </c>
      <c r="ED192">
        <f t="shared" si="22"/>
        <v>0</v>
      </c>
      <c r="EE192">
        <f t="shared" si="22"/>
        <v>0</v>
      </c>
      <c r="EF192">
        <f t="shared" si="22"/>
        <v>0</v>
      </c>
      <c r="EG192">
        <f t="shared" si="22"/>
        <v>0</v>
      </c>
      <c r="EH192">
        <f t="shared" si="22"/>
        <v>0</v>
      </c>
      <c r="EI192">
        <f t="shared" si="22"/>
        <v>0</v>
      </c>
      <c r="EJ192">
        <f t="shared" si="22"/>
        <v>0</v>
      </c>
      <c r="EK192">
        <f t="shared" si="22"/>
        <v>0</v>
      </c>
      <c r="EL192">
        <f t="shared" si="22"/>
        <v>0</v>
      </c>
      <c r="EM192">
        <f t="shared" si="22"/>
        <v>0</v>
      </c>
      <c r="EN192">
        <f t="shared" si="22"/>
        <v>0</v>
      </c>
      <c r="EO192">
        <f t="shared" si="22"/>
        <v>0</v>
      </c>
      <c r="EP192">
        <f t="shared" si="22"/>
        <v>0</v>
      </c>
      <c r="EQ192">
        <f t="shared" si="22"/>
        <v>0</v>
      </c>
      <c r="ER192">
        <f t="shared" si="22"/>
        <v>0</v>
      </c>
      <c r="ES192">
        <f t="shared" si="22"/>
        <v>0</v>
      </c>
      <c r="ET192">
        <f t="shared" si="22"/>
        <v>0</v>
      </c>
      <c r="EU192">
        <f t="shared" si="22"/>
        <v>0</v>
      </c>
      <c r="EV192">
        <f t="shared" si="22"/>
        <v>0</v>
      </c>
      <c r="EW192">
        <f t="shared" si="22"/>
        <v>0</v>
      </c>
      <c r="EX192">
        <f t="shared" si="22"/>
        <v>0</v>
      </c>
      <c r="EY192">
        <f t="shared" si="22"/>
        <v>0</v>
      </c>
      <c r="EZ192">
        <f t="shared" si="22"/>
        <v>0</v>
      </c>
      <c r="FA192">
        <f t="shared" si="22"/>
        <v>0</v>
      </c>
      <c r="FB192">
        <f t="shared" si="22"/>
        <v>0</v>
      </c>
      <c r="FC192">
        <f t="shared" si="22"/>
        <v>0</v>
      </c>
      <c r="FD192">
        <f t="shared" si="22"/>
        <v>0</v>
      </c>
      <c r="FE192">
        <f t="shared" si="22"/>
        <v>0</v>
      </c>
      <c r="FF192">
        <f t="shared" si="22"/>
        <v>0</v>
      </c>
      <c r="FG192">
        <f t="shared" si="22"/>
        <v>0</v>
      </c>
      <c r="FH192">
        <f t="shared" si="22"/>
        <v>0</v>
      </c>
      <c r="FI192">
        <f t="shared" si="22"/>
        <v>0</v>
      </c>
      <c r="FJ192">
        <f t="shared" si="22"/>
        <v>0</v>
      </c>
      <c r="FK192">
        <f t="shared" si="22"/>
        <v>0</v>
      </c>
      <c r="FL192">
        <f t="shared" si="22"/>
        <v>0</v>
      </c>
      <c r="FM192">
        <f t="shared" si="22"/>
        <v>0</v>
      </c>
      <c r="FN192">
        <f t="shared" si="22"/>
        <v>0</v>
      </c>
      <c r="FO192">
        <f t="shared" si="22"/>
        <v>0</v>
      </c>
      <c r="FP192">
        <f t="shared" si="22"/>
        <v>0</v>
      </c>
      <c r="FQ192">
        <f t="shared" si="22"/>
        <v>0</v>
      </c>
      <c r="FR192">
        <f t="shared" si="22"/>
        <v>0</v>
      </c>
      <c r="FS192">
        <f t="shared" si="22"/>
        <v>0</v>
      </c>
      <c r="FT192">
        <f t="shared" si="22"/>
        <v>0</v>
      </c>
      <c r="FU192">
        <f t="shared" si="22"/>
        <v>0</v>
      </c>
      <c r="FV192">
        <f t="shared" si="22"/>
        <v>0</v>
      </c>
      <c r="FW192">
        <f t="shared" si="22"/>
        <v>0</v>
      </c>
      <c r="FX192">
        <f t="shared" si="22"/>
        <v>0</v>
      </c>
      <c r="FY192">
        <f t="shared" si="22"/>
        <v>0</v>
      </c>
      <c r="FZ192">
        <f t="shared" si="22"/>
        <v>0</v>
      </c>
      <c r="GA192">
        <f t="shared" si="22"/>
        <v>0</v>
      </c>
      <c r="GB192">
        <f aca="true" t="shared" si="23" ref="GB192:II192">ROUND(GB189/1000,1)</f>
        <v>0</v>
      </c>
      <c r="GC192">
        <f t="shared" si="23"/>
        <v>0</v>
      </c>
      <c r="GD192">
        <f t="shared" si="23"/>
        <v>0</v>
      </c>
      <c r="GE192">
        <f t="shared" si="23"/>
        <v>0</v>
      </c>
      <c r="GF192">
        <f t="shared" si="23"/>
        <v>0</v>
      </c>
      <c r="GG192">
        <f t="shared" si="23"/>
        <v>0</v>
      </c>
      <c r="GH192">
        <f t="shared" si="23"/>
        <v>0</v>
      </c>
      <c r="GI192">
        <f t="shared" si="23"/>
        <v>0</v>
      </c>
      <c r="GJ192">
        <f t="shared" si="23"/>
        <v>0</v>
      </c>
      <c r="GK192">
        <f t="shared" si="23"/>
        <v>0</v>
      </c>
      <c r="GL192">
        <f t="shared" si="23"/>
        <v>0</v>
      </c>
      <c r="GM192">
        <f t="shared" si="23"/>
        <v>0</v>
      </c>
      <c r="GN192">
        <f t="shared" si="23"/>
        <v>0</v>
      </c>
      <c r="GO192">
        <f t="shared" si="23"/>
        <v>0</v>
      </c>
      <c r="GP192">
        <f t="shared" si="23"/>
        <v>0</v>
      </c>
      <c r="GQ192">
        <f t="shared" si="23"/>
        <v>0</v>
      </c>
      <c r="GR192">
        <f t="shared" si="23"/>
        <v>0</v>
      </c>
      <c r="GS192">
        <f t="shared" si="23"/>
        <v>0</v>
      </c>
      <c r="GT192">
        <f t="shared" si="23"/>
        <v>0</v>
      </c>
      <c r="GU192">
        <f t="shared" si="23"/>
        <v>0</v>
      </c>
      <c r="GV192">
        <f t="shared" si="23"/>
        <v>0</v>
      </c>
      <c r="GW192">
        <f t="shared" si="23"/>
        <v>0</v>
      </c>
      <c r="GX192">
        <f t="shared" si="23"/>
        <v>0</v>
      </c>
      <c r="GY192">
        <f t="shared" si="23"/>
        <v>0</v>
      </c>
      <c r="GZ192">
        <f t="shared" si="23"/>
        <v>0</v>
      </c>
      <c r="HA192">
        <f t="shared" si="23"/>
        <v>0</v>
      </c>
      <c r="HB192">
        <f t="shared" si="23"/>
        <v>0</v>
      </c>
      <c r="HC192">
        <f t="shared" si="23"/>
        <v>0</v>
      </c>
      <c r="HD192">
        <f t="shared" si="23"/>
        <v>0</v>
      </c>
      <c r="HE192">
        <f t="shared" si="23"/>
        <v>0</v>
      </c>
      <c r="HF192">
        <f t="shared" si="23"/>
        <v>0</v>
      </c>
      <c r="HG192">
        <f t="shared" si="23"/>
        <v>0</v>
      </c>
      <c r="HH192">
        <f t="shared" si="23"/>
        <v>0</v>
      </c>
      <c r="HI192">
        <f t="shared" si="23"/>
        <v>0</v>
      </c>
      <c r="HJ192">
        <f t="shared" si="23"/>
        <v>0</v>
      </c>
      <c r="HK192">
        <f t="shared" si="23"/>
        <v>0</v>
      </c>
      <c r="HL192">
        <f t="shared" si="23"/>
        <v>0</v>
      </c>
      <c r="HM192">
        <f t="shared" si="23"/>
        <v>0</v>
      </c>
      <c r="HN192">
        <f t="shared" si="23"/>
        <v>0</v>
      </c>
      <c r="HO192">
        <f t="shared" si="23"/>
        <v>0</v>
      </c>
      <c r="HP192">
        <f t="shared" si="23"/>
        <v>0</v>
      </c>
      <c r="HQ192">
        <f t="shared" si="23"/>
        <v>0</v>
      </c>
      <c r="HR192">
        <f t="shared" si="23"/>
        <v>0</v>
      </c>
      <c r="HS192">
        <f t="shared" si="23"/>
        <v>0</v>
      </c>
      <c r="HT192">
        <f t="shared" si="23"/>
        <v>0</v>
      </c>
      <c r="HU192">
        <f t="shared" si="23"/>
        <v>0</v>
      </c>
      <c r="HV192">
        <f t="shared" si="23"/>
        <v>0</v>
      </c>
      <c r="HW192">
        <f t="shared" si="23"/>
        <v>0</v>
      </c>
      <c r="HX192">
        <f t="shared" si="23"/>
        <v>0</v>
      </c>
      <c r="HY192">
        <f t="shared" si="23"/>
        <v>0</v>
      </c>
      <c r="HZ192">
        <f t="shared" si="23"/>
        <v>0</v>
      </c>
      <c r="IA192">
        <f t="shared" si="23"/>
        <v>0</v>
      </c>
      <c r="IB192">
        <f t="shared" si="23"/>
        <v>0</v>
      </c>
      <c r="IC192">
        <f t="shared" si="23"/>
        <v>0</v>
      </c>
      <c r="ID192">
        <f t="shared" si="23"/>
        <v>0</v>
      </c>
      <c r="IE192">
        <f t="shared" si="23"/>
        <v>0</v>
      </c>
      <c r="IF192">
        <f t="shared" si="23"/>
        <v>0</v>
      </c>
      <c r="IG192">
        <f t="shared" si="23"/>
        <v>0</v>
      </c>
      <c r="IH192">
        <f t="shared" si="23"/>
        <v>0</v>
      </c>
      <c r="II192">
        <f t="shared" si="23"/>
        <v>0</v>
      </c>
    </row>
    <row r="193" spans="1:13" ht="12.75">
      <c r="A193" s="17">
        <f>'Obligacje(A)'!A193</f>
        <v>43951</v>
      </c>
      <c r="B193" s="21">
        <f>'Obligacje(A)'!B193+'Bony Skarbowe(A)'!B193</f>
        <v>420835.26852963003</v>
      </c>
      <c r="C193" s="21">
        <f>'Obligacje(A)'!C193+'Bony Skarbowe(A)'!C193</f>
        <v>139563.01350642</v>
      </c>
      <c r="D193" s="21">
        <f>'Obligacje(A)'!D193+'Bony Skarbowe(A)'!D193</f>
        <v>64354.67468022</v>
      </c>
      <c r="E193" s="21">
        <f>'Obligacje(A)'!E193+'Bony Skarbowe(A)'!E193</f>
        <v>1941.30281287</v>
      </c>
      <c r="F193" s="21">
        <f>'Obligacje(A)'!F193+'Bony Skarbowe(A)'!F193</f>
        <v>51264.21251513</v>
      </c>
      <c r="G193" s="21">
        <f>'Obligacje(A)'!G193+'Bony Skarbowe(A)'!G193</f>
        <v>34917.33974064629</v>
      </c>
      <c r="H193" s="21">
        <f>'Obligacje(A)'!H193+'Bony Skarbowe(A)'!H193</f>
        <v>4210.110726314704</v>
      </c>
      <c r="I193" s="21"/>
      <c r="J193" s="21"/>
      <c r="K193" s="21">
        <f>'Obligacje(A)'!K193+'Bony Skarbowe(A)'!K193</f>
        <v>49828.18936440901</v>
      </c>
      <c r="L193" s="21">
        <f>IF('Obligacje(A)'!L193="-",'Bony Skarbowe(A)'!L193,'Obligacje(A)'!L193+'Bony Skarbowe(A)'!L193)</f>
        <v>2000</v>
      </c>
      <c r="M193" s="20">
        <v>766914.11187564</v>
      </c>
    </row>
    <row r="194" spans="1:13" ht="12.75">
      <c r="A194" s="17">
        <f>'Obligacje(A)'!A194</f>
        <v>43982</v>
      </c>
      <c r="B194" s="21">
        <f>'Obligacje(A)'!B194+'Bony Skarbowe(A)'!B194</f>
        <v>432621.7703020247</v>
      </c>
      <c r="C194" s="21">
        <f>'Obligacje(A)'!C194+'Bony Skarbowe(A)'!C194</f>
        <v>142015.22799302</v>
      </c>
      <c r="D194" s="21">
        <f>'Obligacje(A)'!D194+'Bony Skarbowe(A)'!D194</f>
        <v>64038.567172261704</v>
      </c>
      <c r="E194" s="21">
        <f>'Obligacje(A)'!E194+'Bony Skarbowe(A)'!E194</f>
        <v>1882.484768897421</v>
      </c>
      <c r="F194" s="21">
        <f>'Obligacje(A)'!F194+'Bony Skarbowe(A)'!F194</f>
        <v>49715.96626816546</v>
      </c>
      <c r="G194" s="21">
        <f>'Obligacje(A)'!G194+'Bony Skarbowe(A)'!G194</f>
        <v>34901.29612858501</v>
      </c>
      <c r="H194" s="21">
        <f>'Obligacje(A)'!H194+'Bony Skarbowe(A)'!H194</f>
        <v>5726.017712446171</v>
      </c>
      <c r="I194" s="21"/>
      <c r="J194" s="21"/>
      <c r="K194" s="21">
        <f>'Obligacje(A)'!K194+'Bony Skarbowe(A)'!K194</f>
        <v>53868.90216955958</v>
      </c>
      <c r="L194" s="21">
        <f>IF('Obligacje(A)'!L194="-",'Bony Skarbowe(A)'!L194,'Obligacje(A)'!L194+'Bony Skarbowe(A)'!L194)</f>
        <v>0</v>
      </c>
      <c r="M194" s="20">
        <v>784770.2325149601</v>
      </c>
    </row>
    <row r="195" spans="1:13" ht="12.75">
      <c r="A195" s="17">
        <f>'Obligacje(A)'!A195</f>
        <v>44012</v>
      </c>
      <c r="B195" s="21">
        <f>'Obligacje(A)'!B195+'Bony Skarbowe(A)'!B195</f>
        <v>439399.74694574997</v>
      </c>
      <c r="C195" s="21">
        <f>'Obligacje(A)'!C195+'Bony Skarbowe(A)'!C195</f>
        <v>137628.62944299998</v>
      </c>
      <c r="D195" s="21">
        <f>'Obligacje(A)'!D195+'Bony Skarbowe(A)'!D195</f>
        <v>62122.33338049999</v>
      </c>
      <c r="E195" s="21">
        <f>'Obligacje(A)'!E195+'Bony Skarbowe(A)'!E195</f>
        <v>1816.23950925</v>
      </c>
      <c r="F195" s="21">
        <f>'Obligacje(A)'!F195+'Bony Skarbowe(A)'!F195</f>
        <v>49075.42990425</v>
      </c>
      <c r="G195" s="21">
        <f>'Obligacje(A)'!G195+'Bony Skarbowe(A)'!G195</f>
        <v>35286.12326882742</v>
      </c>
      <c r="H195" s="21">
        <f>'Obligacje(A)'!H195+'Bony Skarbowe(A)'!H195</f>
        <v>5609.735777151112</v>
      </c>
      <c r="I195" s="21"/>
      <c r="J195" s="21"/>
      <c r="K195" s="21">
        <f>'Obligacje(A)'!K195+'Bony Skarbowe(A)'!K195</f>
        <v>54365.59301227146</v>
      </c>
      <c r="L195" s="21">
        <f>IF('Obligacje(A)'!L195="-",'Bony Skarbowe(A)'!L195,'Obligacje(A)'!L195+'Bony Skarbowe(A)'!L195)</f>
        <v>0</v>
      </c>
      <c r="M195" s="20">
        <v>785303.8312409999</v>
      </c>
    </row>
    <row r="196" spans="1:13" ht="12.75">
      <c r="A196" s="17">
        <v>44043</v>
      </c>
      <c r="B196" s="21">
        <v>441048.08555712</v>
      </c>
      <c r="C196" s="21">
        <v>137677.64577117996</v>
      </c>
      <c r="D196" s="21">
        <v>61095.59605988</v>
      </c>
      <c r="E196" s="21">
        <v>1785.17895858</v>
      </c>
      <c r="F196" s="21">
        <v>47382.42174932</v>
      </c>
      <c r="G196" s="21">
        <v>36094.01012237912</v>
      </c>
      <c r="H196" s="21">
        <v>5364.236307409331</v>
      </c>
      <c r="I196" s="21"/>
      <c r="J196" s="21"/>
      <c r="K196" s="21">
        <v>57423.332557891554</v>
      </c>
      <c r="L196" s="21">
        <v>1570</v>
      </c>
      <c r="M196" s="20">
        <v>787870.5070837601</v>
      </c>
    </row>
    <row r="197" spans="1:13" ht="12.75">
      <c r="A197" s="17">
        <v>44074</v>
      </c>
      <c r="B197" s="21">
        <v>439023.96047478</v>
      </c>
      <c r="C197" s="21">
        <v>136563.22550517</v>
      </c>
      <c r="D197" s="21">
        <v>60332.57425962</v>
      </c>
      <c r="E197" s="21">
        <v>1775.83519717</v>
      </c>
      <c r="F197" s="21">
        <v>48317.70113774</v>
      </c>
      <c r="G197" s="21">
        <v>37202.637088746924</v>
      </c>
      <c r="H197" s="21">
        <v>5585.0487548466535</v>
      </c>
      <c r="I197" s="21"/>
      <c r="J197" s="21"/>
      <c r="K197" s="21">
        <v>55987.03093716642</v>
      </c>
      <c r="L197" s="21">
        <v>0</v>
      </c>
      <c r="M197" s="20">
        <v>784788.0133552401</v>
      </c>
    </row>
    <row r="198" spans="1:13" ht="12.75">
      <c r="A198" s="17">
        <v>44104</v>
      </c>
      <c r="B198" s="21">
        <v>439120.51607172</v>
      </c>
      <c r="C198" s="21">
        <v>135725.74977097</v>
      </c>
      <c r="D198" s="21">
        <v>59490.21893842</v>
      </c>
      <c r="E198" s="21">
        <v>5569.3235961400005</v>
      </c>
      <c r="F198" s="21">
        <v>44805.26492535</v>
      </c>
      <c r="G198" s="21">
        <v>38535.69661989608</v>
      </c>
      <c r="H198" s="21">
        <v>5442.307069014493</v>
      </c>
      <c r="I198" s="21">
        <v>49072.918399999995</v>
      </c>
      <c r="J198" s="21">
        <v>0</v>
      </c>
      <c r="K198" s="21">
        <v>7154.381061329429</v>
      </c>
      <c r="L198" s="38" t="s">
        <v>0</v>
      </c>
      <c r="M198" s="20">
        <v>784916.3764528399</v>
      </c>
    </row>
    <row r="199" spans="1:13" ht="12.75">
      <c r="A199" s="17">
        <v>44135</v>
      </c>
      <c r="B199" s="21">
        <v>436526.60006071784</v>
      </c>
      <c r="C199" s="21">
        <v>131274.88379011003</v>
      </c>
      <c r="D199" s="21">
        <v>58251.16369064179</v>
      </c>
      <c r="E199" s="21">
        <v>5118.769525093826</v>
      </c>
      <c r="F199" s="21">
        <v>44942.59040155446</v>
      </c>
      <c r="G199" s="21">
        <v>39265.76252899445</v>
      </c>
      <c r="H199" s="21">
        <v>5430.502095320834</v>
      </c>
      <c r="I199" s="21">
        <v>49779.2434</v>
      </c>
      <c r="J199" s="21">
        <v>0</v>
      </c>
      <c r="K199" s="21">
        <v>7571.001840806767</v>
      </c>
      <c r="L199" s="38" t="s">
        <v>0</v>
      </c>
      <c r="M199" s="34">
        <v>778160.5173332401</v>
      </c>
    </row>
    <row r="200" spans="1:13" ht="12.75">
      <c r="A200" s="17">
        <v>44165</v>
      </c>
      <c r="B200" s="21">
        <v>434629.93577136</v>
      </c>
      <c r="C200" s="21">
        <v>132328.49932346004</v>
      </c>
      <c r="D200" s="21">
        <v>56972.45774756</v>
      </c>
      <c r="E200" s="21">
        <v>4933.774366920001</v>
      </c>
      <c r="F200" s="45">
        <v>45907.50547268001</v>
      </c>
      <c r="G200" s="21">
        <v>39945.920931040964</v>
      </c>
      <c r="H200" s="21">
        <v>5263.7821606326415</v>
      </c>
      <c r="I200" s="21">
        <v>51568.7644</v>
      </c>
      <c r="J200" s="21">
        <v>1000</v>
      </c>
      <c r="K200" s="21">
        <v>7368.992589466386</v>
      </c>
      <c r="L200" s="38" t="s">
        <v>0</v>
      </c>
      <c r="M200" s="34">
        <v>778919.6327631201</v>
      </c>
    </row>
    <row r="201" spans="1:13" ht="12.75">
      <c r="A201" s="17">
        <v>44196</v>
      </c>
      <c r="B201" s="21">
        <v>430426.99948816</v>
      </c>
      <c r="C201" s="21">
        <v>133757.99467276</v>
      </c>
      <c r="D201" s="21">
        <v>57322.16943736</v>
      </c>
      <c r="E201" s="21">
        <v>5433.212581519999</v>
      </c>
      <c r="F201" s="21">
        <v>48584.44240692</v>
      </c>
      <c r="G201" s="21">
        <v>40826.823316905466</v>
      </c>
      <c r="H201" s="21">
        <v>5335.456492313226</v>
      </c>
      <c r="I201" s="21">
        <v>51706.7474</v>
      </c>
      <c r="J201" s="21">
        <v>0</v>
      </c>
      <c r="K201" s="21">
        <v>7532.030886781308</v>
      </c>
      <c r="L201" s="38" t="s">
        <v>0</v>
      </c>
      <c r="M201" s="34">
        <v>780925.8766827199</v>
      </c>
    </row>
    <row r="202" spans="1:256" ht="12.75">
      <c r="A202" s="17">
        <v>44227</v>
      </c>
      <c r="B202" s="21">
        <v>430722.8120795224</v>
      </c>
      <c r="C202" s="21">
        <v>139285.32306673998</v>
      </c>
      <c r="D202" s="21">
        <v>57143.18664606135</v>
      </c>
      <c r="E202" s="21">
        <v>4881.913725168946</v>
      </c>
      <c r="F202" s="21">
        <v>48591.38005321619</v>
      </c>
      <c r="G202" s="21">
        <v>42122.16431122926</v>
      </c>
      <c r="H202" s="21">
        <v>5343.613921453934</v>
      </c>
      <c r="I202" s="21">
        <v>53168.50518592163</v>
      </c>
      <c r="J202" s="21">
        <v>1700</v>
      </c>
      <c r="K202" s="21">
        <v>7256.638849326255</v>
      </c>
      <c r="L202" s="38" t="s">
        <v>0</v>
      </c>
      <c r="M202" s="41">
        <v>788515.53783864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38"/>
      <c r="Y202" s="34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38"/>
      <c r="AK202" s="34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38"/>
      <c r="AW202" s="34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38"/>
      <c r="BI202" s="34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38"/>
      <c r="BU202" s="34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38"/>
      <c r="CG202" s="34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38"/>
      <c r="CS202" s="34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38"/>
      <c r="DE202" s="34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38"/>
      <c r="DQ202" s="34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38"/>
      <c r="EC202" s="34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38"/>
      <c r="EO202" s="34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38"/>
      <c r="FA202" s="34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38"/>
      <c r="FM202" s="34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38"/>
      <c r="FY202" s="34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38"/>
      <c r="GK202" s="34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38"/>
      <c r="GW202" s="34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38"/>
      <c r="HI202" s="34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38"/>
      <c r="HU202" s="34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38"/>
      <c r="IG202" s="34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38"/>
      <c r="IS202" s="34"/>
      <c r="IT202" s="21"/>
      <c r="IU202" s="21"/>
      <c r="IV202" s="21"/>
    </row>
    <row r="203" spans="1:256" ht="12.75">
      <c r="A203" s="17">
        <v>44255</v>
      </c>
      <c r="B203" s="21">
        <v>435903.0644645041</v>
      </c>
      <c r="C203" s="21">
        <v>139441.51482899</v>
      </c>
      <c r="D203" s="21">
        <v>56654.30276163017</v>
      </c>
      <c r="E203" s="21">
        <v>5300.033746949882</v>
      </c>
      <c r="F203" s="21">
        <v>49641.0199918152</v>
      </c>
      <c r="G203" s="21">
        <v>43341.48914425851</v>
      </c>
      <c r="H203" s="21">
        <v>5427.056861989016</v>
      </c>
      <c r="I203" s="21">
        <v>59389.04367287112</v>
      </c>
      <c r="J203" s="21">
        <v>1000</v>
      </c>
      <c r="K203" s="21">
        <v>9626.230621552113</v>
      </c>
      <c r="L203" s="38" t="s">
        <v>0</v>
      </c>
      <c r="M203" s="41">
        <v>804723.75609456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38"/>
      <c r="Y203" s="34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38"/>
      <c r="AK203" s="34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38"/>
      <c r="AW203" s="34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38"/>
      <c r="BI203" s="34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38"/>
      <c r="BU203" s="34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38"/>
      <c r="CG203" s="34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38"/>
      <c r="CS203" s="34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38"/>
      <c r="DE203" s="34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38"/>
      <c r="DQ203" s="34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38"/>
      <c r="EC203" s="34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38"/>
      <c r="EO203" s="34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38"/>
      <c r="FA203" s="34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38"/>
      <c r="FM203" s="34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38"/>
      <c r="FY203" s="34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38"/>
      <c r="GK203" s="34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38"/>
      <c r="GW203" s="34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38"/>
      <c r="HI203" s="34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38"/>
      <c r="HU203" s="34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38"/>
      <c r="IG203" s="34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38"/>
      <c r="IS203" s="34"/>
      <c r="IT203" s="21"/>
      <c r="IU203" s="21"/>
      <c r="IV203" s="21"/>
    </row>
    <row r="204" spans="1:256" ht="12.75">
      <c r="A204" s="17">
        <v>44286</v>
      </c>
      <c r="B204" s="21">
        <v>439103.69120773</v>
      </c>
      <c r="C204" s="21">
        <v>134739.20232557002</v>
      </c>
      <c r="D204" s="21">
        <v>55861.28234402</v>
      </c>
      <c r="E204" s="21">
        <v>5101.637612400001</v>
      </c>
      <c r="F204" s="21">
        <v>48488.962273130004</v>
      </c>
      <c r="G204" s="21">
        <v>45004.26742513289</v>
      </c>
      <c r="H204" s="21">
        <v>5736.783961941994</v>
      </c>
      <c r="I204" s="21">
        <v>62815.97435519</v>
      </c>
      <c r="J204" s="21">
        <v>2000</v>
      </c>
      <c r="K204" s="21">
        <v>6657.909950925108</v>
      </c>
      <c r="L204" s="44" t="s">
        <v>0</v>
      </c>
      <c r="M204" s="41">
        <v>803509.71145604</v>
      </c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38"/>
      <c r="Y204" s="34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38"/>
      <c r="AK204" s="34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38"/>
      <c r="AW204" s="34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38"/>
      <c r="BI204" s="34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38"/>
      <c r="BU204" s="34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38"/>
      <c r="CG204" s="34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38"/>
      <c r="CS204" s="34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38"/>
      <c r="DE204" s="34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38"/>
      <c r="DQ204" s="34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38"/>
      <c r="EC204" s="34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38"/>
      <c r="EO204" s="34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38"/>
      <c r="FA204" s="34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38"/>
      <c r="FM204" s="34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38"/>
      <c r="FY204" s="34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38"/>
      <c r="GK204" s="34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38"/>
      <c r="GW204" s="34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38"/>
      <c r="HI204" s="34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38"/>
      <c r="HU204" s="34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38"/>
      <c r="IG204" s="34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38"/>
      <c r="IS204" s="34"/>
      <c r="IT204" s="21"/>
      <c r="IU204" s="21"/>
      <c r="IV204" s="21"/>
    </row>
    <row r="205" spans="1:13" ht="12.75">
      <c r="A205" s="17">
        <v>44316</v>
      </c>
      <c r="B205" s="21">
        <v>446775.84793487</v>
      </c>
      <c r="C205" s="21">
        <v>131283.13758783</v>
      </c>
      <c r="D205" s="21">
        <v>55463.01260838</v>
      </c>
      <c r="E205" s="21">
        <v>5245.8530906</v>
      </c>
      <c r="F205" s="21">
        <v>47361.59840398999</v>
      </c>
      <c r="G205" s="21">
        <v>46552.21000427105</v>
      </c>
      <c r="H205" s="21">
        <v>6075.123615481779</v>
      </c>
      <c r="I205" s="21">
        <v>62239.844932609994</v>
      </c>
      <c r="J205" s="21">
        <v>1200</v>
      </c>
      <c r="K205" s="21">
        <v>6110.974030727185</v>
      </c>
      <c r="L205" s="44" t="s">
        <v>0</v>
      </c>
      <c r="M205" s="34">
        <v>807107.60220876</v>
      </c>
    </row>
    <row r="206" spans="1:13" ht="12.75">
      <c r="A206" s="17">
        <v>44347</v>
      </c>
      <c r="B206" s="21">
        <v>463146.82267822005</v>
      </c>
      <c r="C206" s="21">
        <v>120189.85985718</v>
      </c>
      <c r="D206" s="21">
        <v>55711.24825836</v>
      </c>
      <c r="E206" s="21">
        <v>5489.3220827</v>
      </c>
      <c r="F206" s="21">
        <v>44837.81997968</v>
      </c>
      <c r="G206" s="21">
        <v>48127.70497723016</v>
      </c>
      <c r="H206" s="21">
        <v>4815.430535772867</v>
      </c>
      <c r="I206" s="21">
        <v>60656.07542042</v>
      </c>
      <c r="J206" s="21">
        <v>0</v>
      </c>
      <c r="K206" s="21">
        <v>5454.185451156965</v>
      </c>
      <c r="L206" s="44" t="s">
        <v>0</v>
      </c>
      <c r="M206" s="34">
        <v>808428.4692407199</v>
      </c>
    </row>
    <row r="207" spans="1:13" ht="12.75">
      <c r="A207" s="17">
        <v>44377</v>
      </c>
      <c r="B207" s="21">
        <v>462180.1707355</v>
      </c>
      <c r="C207" s="21">
        <v>123441.06688629999</v>
      </c>
      <c r="D207" s="21">
        <v>54178.8915106</v>
      </c>
      <c r="E207" s="21">
        <v>5825.9371045</v>
      </c>
      <c r="F207" s="21">
        <v>46700.88081349999</v>
      </c>
      <c r="G207" s="21">
        <v>49284.05279859343</v>
      </c>
      <c r="H207" s="21">
        <v>4762.731576320714</v>
      </c>
      <c r="I207" s="21">
        <v>58089.4424607</v>
      </c>
      <c r="J207" s="21">
        <v>0</v>
      </c>
      <c r="K207" s="21">
        <v>7867.30977518585</v>
      </c>
      <c r="L207" s="44" t="s">
        <v>0</v>
      </c>
      <c r="M207" s="34">
        <v>812330.4836612</v>
      </c>
    </row>
    <row r="208" spans="1:13" ht="12.75">
      <c r="A208" s="17">
        <v>44408</v>
      </c>
      <c r="B208" s="21">
        <v>455356.89580524684</v>
      </c>
      <c r="C208" s="21">
        <v>128302.04772713</v>
      </c>
      <c r="D208" s="21">
        <v>53753.71332580257</v>
      </c>
      <c r="E208" s="21">
        <v>5512.001703997292</v>
      </c>
      <c r="F208" s="21">
        <v>45660.77390836027</v>
      </c>
      <c r="G208" s="21">
        <v>50360.88242932412</v>
      </c>
      <c r="H208" s="21">
        <v>4824.858278440257</v>
      </c>
      <c r="I208" s="21">
        <v>59829.59106491063</v>
      </c>
      <c r="J208" s="21">
        <v>0</v>
      </c>
      <c r="K208" s="21">
        <v>5722.982958868044</v>
      </c>
      <c r="L208" s="44" t="s">
        <v>0</v>
      </c>
      <c r="M208" s="34">
        <v>809323.7472020801</v>
      </c>
    </row>
    <row r="209" spans="1:13" ht="12.75">
      <c r="A209" s="17">
        <v>44439</v>
      </c>
      <c r="B209" s="21">
        <v>455789.05076105</v>
      </c>
      <c r="C209" s="21">
        <v>128720.95301929</v>
      </c>
      <c r="D209" s="21">
        <v>54394.24310398</v>
      </c>
      <c r="E209" s="21">
        <v>5849.49609035</v>
      </c>
      <c r="F209" s="21">
        <v>45635.66235515</v>
      </c>
      <c r="G209" s="21">
        <v>51458.70163446057</v>
      </c>
      <c r="H209" s="21">
        <v>4845.4447814088235</v>
      </c>
      <c r="I209" s="21">
        <v>57911.65160081</v>
      </c>
      <c r="J209" s="21">
        <v>0</v>
      </c>
      <c r="K209" s="21">
        <v>6060.962093460608</v>
      </c>
      <c r="L209" s="44" t="s">
        <v>0</v>
      </c>
      <c r="M209" s="34">
        <v>810666.1654399601</v>
      </c>
    </row>
    <row r="210" spans="1:13" ht="12.75">
      <c r="A210" s="17">
        <v>44469</v>
      </c>
      <c r="B210" s="21">
        <v>454775.73291125003</v>
      </c>
      <c r="C210" s="21">
        <v>129292.48984025</v>
      </c>
      <c r="D210" s="21">
        <v>55269.695595499994</v>
      </c>
      <c r="E210" s="21">
        <v>5991.265328750001</v>
      </c>
      <c r="F210" s="21">
        <v>45160.357286499995</v>
      </c>
      <c r="G210" s="21">
        <v>52673.67135732033</v>
      </c>
      <c r="H210" s="21">
        <v>4855.018646344796</v>
      </c>
      <c r="I210" s="21">
        <v>61318.671582250005</v>
      </c>
      <c r="J210" s="21">
        <v>0</v>
      </c>
      <c r="K210" s="21">
        <v>5998.253942834873</v>
      </c>
      <c r="L210" s="44" t="s">
        <v>0</v>
      </c>
      <c r="M210" s="34">
        <v>815335.1564910001</v>
      </c>
    </row>
    <row r="211" spans="1:13" ht="12.75">
      <c r="A211" s="4">
        <v>44500</v>
      </c>
      <c r="B211" s="28">
        <v>449526.5832009578</v>
      </c>
      <c r="C211" s="28">
        <v>125647.76339166999</v>
      </c>
      <c r="D211" s="28">
        <v>54107.350422067204</v>
      </c>
      <c r="E211" s="28">
        <v>6167.922984245373</v>
      </c>
      <c r="F211" s="28">
        <v>44875.16114737202</v>
      </c>
      <c r="G211" s="28">
        <v>53626.395721849825</v>
      </c>
      <c r="H211" s="28">
        <v>4725.926024978619</v>
      </c>
      <c r="I211" s="28">
        <v>64177.129</v>
      </c>
      <c r="J211" s="28">
        <v>3000</v>
      </c>
      <c r="K211" s="28">
        <v>6006.361465859182</v>
      </c>
      <c r="L211" s="37" t="s">
        <v>0</v>
      </c>
      <c r="M211" s="43">
        <v>808860.593359</v>
      </c>
    </row>
    <row r="212" spans="1:13" ht="12.75">
      <c r="A212" s="4">
        <v>44530</v>
      </c>
      <c r="B212" s="21">
        <v>450645.56251084997</v>
      </c>
      <c r="C212" s="21">
        <v>125682.80832116002</v>
      </c>
      <c r="D212" s="21">
        <v>54359.931474259996</v>
      </c>
      <c r="E212" s="21">
        <v>5915.01985545</v>
      </c>
      <c r="F212" s="21">
        <v>43672.30685099</v>
      </c>
      <c r="G212" s="21">
        <v>54392.50863618774</v>
      </c>
      <c r="H212" s="21">
        <v>4773.186108749221</v>
      </c>
      <c r="I212" s="21">
        <v>62772.301</v>
      </c>
      <c r="J212" s="21">
        <v>1000</v>
      </c>
      <c r="K212" s="21">
        <v>7810.10777487304</v>
      </c>
      <c r="L212" s="37" t="s">
        <v>0</v>
      </c>
      <c r="M212" s="43">
        <v>810023.7325325201</v>
      </c>
    </row>
    <row r="213" spans="1:13" ht="12.75">
      <c r="A213" s="4">
        <v>44561</v>
      </c>
      <c r="B213" s="21">
        <v>448473.89849115995</v>
      </c>
      <c r="C213" s="21">
        <v>124557.6982712</v>
      </c>
      <c r="D213" s="21">
        <v>55683.727100879994</v>
      </c>
      <c r="E213" s="21">
        <v>6097.9433846</v>
      </c>
      <c r="F213" s="21">
        <v>45321.72953028</v>
      </c>
      <c r="G213" s="21">
        <v>55199.93958757701</v>
      </c>
      <c r="H213" s="21">
        <v>4591.17595313377</v>
      </c>
      <c r="I213" s="21">
        <v>71533.59700000001</v>
      </c>
      <c r="J213" s="21">
        <v>0</v>
      </c>
      <c r="K213" s="21">
        <v>8020.539974929213</v>
      </c>
      <c r="L213" s="37" t="s">
        <v>0</v>
      </c>
      <c r="M213" s="43">
        <v>819480.2492937599</v>
      </c>
    </row>
    <row r="214" spans="1:13" ht="12.75">
      <c r="A214" s="4">
        <v>44592</v>
      </c>
      <c r="B214" s="21">
        <v>450409.42161295</v>
      </c>
      <c r="C214" s="21">
        <v>127334.82478856998</v>
      </c>
      <c r="D214" s="21">
        <v>55958.24548342</v>
      </c>
      <c r="E214" s="21">
        <v>6186.38516677</v>
      </c>
      <c r="F214" s="21">
        <v>43998.426469690006</v>
      </c>
      <c r="G214" s="21">
        <v>55816.51588575809</v>
      </c>
      <c r="H214" s="21">
        <v>4748.984083738392</v>
      </c>
      <c r="I214" s="21">
        <v>74186.231</v>
      </c>
      <c r="J214" s="21">
        <v>2008</v>
      </c>
      <c r="K214" s="21">
        <v>7769.30725394351</v>
      </c>
      <c r="L214" s="37" t="s">
        <v>0</v>
      </c>
      <c r="M214" s="43">
        <v>826408.34174484</v>
      </c>
    </row>
    <row r="215" spans="1:13" ht="12.75">
      <c r="A215" s="4">
        <v>44620</v>
      </c>
      <c r="B215" s="21">
        <v>454624.80703417</v>
      </c>
      <c r="C215" s="21">
        <v>127121.25868096999</v>
      </c>
      <c r="D215" s="21">
        <v>56187.140981540004</v>
      </c>
      <c r="E215" s="21">
        <v>6170.29358349</v>
      </c>
      <c r="F215" s="21">
        <v>42327.96358426999</v>
      </c>
      <c r="G215" s="21">
        <v>57936.14961033651</v>
      </c>
      <c r="H215" s="21">
        <v>5017.278381229618</v>
      </c>
      <c r="I215" s="21">
        <v>73981.969</v>
      </c>
      <c r="J215" s="21">
        <v>1008</v>
      </c>
      <c r="K215" s="21">
        <v>8372.174593073865</v>
      </c>
      <c r="L215" s="37" t="s">
        <v>0</v>
      </c>
      <c r="M215" s="43">
        <v>831739.0354490799</v>
      </c>
    </row>
    <row r="216" spans="1:13" ht="12.75">
      <c r="A216" s="4">
        <v>44651</v>
      </c>
      <c r="B216" s="21">
        <v>454437.03507102</v>
      </c>
      <c r="C216" s="21">
        <v>130130.56608486</v>
      </c>
      <c r="D216" s="21">
        <v>56600.611195239995</v>
      </c>
      <c r="E216" s="21">
        <v>5729.492892899999</v>
      </c>
      <c r="F216" s="21">
        <v>40260.0273521</v>
      </c>
      <c r="G216" s="21">
        <v>58932.54556207914</v>
      </c>
      <c r="H216" s="21">
        <v>5586.724894504039</v>
      </c>
      <c r="I216" s="21">
        <v>83882.26600000002</v>
      </c>
      <c r="J216" s="21">
        <v>4110</v>
      </c>
      <c r="K216" s="21">
        <v>7948.699924336815</v>
      </c>
      <c r="L216" s="37" t="s">
        <v>0</v>
      </c>
      <c r="M216" s="43">
        <v>843507.9689770403</v>
      </c>
    </row>
    <row r="217" spans="1:13" ht="12.75">
      <c r="A217" s="4">
        <v>44681</v>
      </c>
      <c r="B217" s="21">
        <v>443961.939318694</v>
      </c>
      <c r="C217" s="21">
        <v>134800.53099285002</v>
      </c>
      <c r="D217" s="21">
        <v>56896.51627423441</v>
      </c>
      <c r="E217" s="21">
        <v>6225.8634504267475</v>
      </c>
      <c r="F217" s="21">
        <v>39871.406845388345</v>
      </c>
      <c r="G217" s="21">
        <v>59747.21700565768</v>
      </c>
      <c r="H217" s="21">
        <v>5809.212593229506</v>
      </c>
      <c r="I217" s="21">
        <v>78620.23400000001</v>
      </c>
      <c r="J217" s="21">
        <v>2842</v>
      </c>
      <c r="K217" s="21">
        <v>7870.062211239352</v>
      </c>
      <c r="L217" s="37" t="s">
        <v>0</v>
      </c>
      <c r="M217" s="43">
        <v>833802.9826917201</v>
      </c>
    </row>
    <row r="218" spans="1:13" ht="12.75">
      <c r="A218" s="4">
        <v>44712</v>
      </c>
      <c r="B218" s="21">
        <v>445556.31456709</v>
      </c>
      <c r="C218" s="21">
        <v>140388.59424411</v>
      </c>
      <c r="D218" s="21">
        <v>57368.92212846</v>
      </c>
      <c r="E218" s="21">
        <v>6197.0462023499995</v>
      </c>
      <c r="F218" s="21">
        <v>39428.40274883</v>
      </c>
      <c r="G218" s="21">
        <v>59352.82137565816</v>
      </c>
      <c r="H218" s="21">
        <v>5879.610948301487</v>
      </c>
      <c r="I218" s="21">
        <v>77855.17</v>
      </c>
      <c r="J218" s="21">
        <v>2080</v>
      </c>
      <c r="K218" s="21">
        <v>7723.451134360347</v>
      </c>
      <c r="L218" s="37" t="s">
        <v>0</v>
      </c>
      <c r="M218" s="43">
        <v>839750.33334916</v>
      </c>
    </row>
    <row r="219" spans="1:13" ht="12.75">
      <c r="A219" s="4">
        <v>44742</v>
      </c>
      <c r="B219" s="21">
        <v>446170.1001559</v>
      </c>
      <c r="C219" s="21">
        <v>146625.28499859996</v>
      </c>
      <c r="D219" s="21">
        <v>58117.11024674</v>
      </c>
      <c r="E219" s="21">
        <v>6345.7449697600005</v>
      </c>
      <c r="F219" s="21">
        <v>40124.16141274</v>
      </c>
      <c r="G219" s="21">
        <v>70210.33458253289</v>
      </c>
      <c r="H219" s="21">
        <v>6003.448059271212</v>
      </c>
      <c r="I219" s="21">
        <v>80144.908</v>
      </c>
      <c r="J219" s="21">
        <v>6110</v>
      </c>
      <c r="K219" s="21">
        <v>7626.349228295895</v>
      </c>
      <c r="L219" s="37" t="s">
        <v>0</v>
      </c>
      <c r="M219" s="43">
        <v>861367.4416538399</v>
      </c>
    </row>
    <row r="220" spans="1:13" ht="12.75">
      <c r="A220" s="4">
        <v>44773</v>
      </c>
      <c r="B220" s="28">
        <v>429755.10231332114</v>
      </c>
      <c r="C220" s="28">
        <v>142409.03879429997</v>
      </c>
      <c r="D220" s="28">
        <v>58087.85812454745</v>
      </c>
      <c r="E220" s="28">
        <v>7153.133718079601</v>
      </c>
      <c r="F220" s="28">
        <v>40804.37165946425</v>
      </c>
      <c r="G220" s="28">
        <v>78409.45966741121</v>
      </c>
      <c r="H220" s="28">
        <v>5293.713428812353</v>
      </c>
      <c r="I220" s="28">
        <v>75369.766</v>
      </c>
      <c r="J220" s="28">
        <v>9504</v>
      </c>
      <c r="K220" s="28">
        <v>7688.607357104047</v>
      </c>
      <c r="L220" s="37" t="s">
        <v>0</v>
      </c>
      <c r="M220" s="43">
        <v>844971.05106304</v>
      </c>
    </row>
    <row r="221" spans="1:13" ht="12.75">
      <c r="A221" s="4">
        <v>44804</v>
      </c>
      <c r="B221" s="28">
        <v>431517.5140601</v>
      </c>
      <c r="C221" s="28">
        <v>144557.27694297998</v>
      </c>
      <c r="D221" s="28">
        <v>58713.15707916</v>
      </c>
      <c r="E221" s="28">
        <v>6832.2090650400005</v>
      </c>
      <c r="F221" s="28">
        <v>42987.963564</v>
      </c>
      <c r="G221" s="28">
        <v>83276.92869842102</v>
      </c>
      <c r="H221" s="28">
        <v>5384.480009354217</v>
      </c>
      <c r="I221" s="28">
        <v>75770.62</v>
      </c>
      <c r="J221" s="28">
        <v>9428</v>
      </c>
      <c r="K221" s="28">
        <v>8002.6505503047565</v>
      </c>
      <c r="L221" s="37" t="s">
        <v>0</v>
      </c>
      <c r="M221" s="43">
        <v>857042.7999693599</v>
      </c>
    </row>
    <row r="222" spans="1:13" ht="12.75">
      <c r="A222" s="4">
        <v>44834</v>
      </c>
      <c r="B222" s="28">
        <v>428580.9771879</v>
      </c>
      <c r="C222" s="28">
        <v>148656.68547821997</v>
      </c>
      <c r="D222" s="28">
        <v>57379.864424019994</v>
      </c>
      <c r="E222" s="28">
        <v>6819.237212559999</v>
      </c>
      <c r="F222" s="28">
        <v>41740.66820099999</v>
      </c>
      <c r="G222" s="28">
        <v>84273.73319809971</v>
      </c>
      <c r="H222" s="28">
        <v>4814.4279135264605</v>
      </c>
      <c r="I222" s="28">
        <v>70398.20386694</v>
      </c>
      <c r="J222" s="28">
        <v>3300</v>
      </c>
      <c r="K222" s="28">
        <v>7983.471786773826</v>
      </c>
      <c r="L222" s="37" t="s">
        <v>0</v>
      </c>
      <c r="M222" s="34">
        <v>850647.2692690399</v>
      </c>
    </row>
    <row r="223" spans="1:13" ht="12.75">
      <c r="A223" s="4">
        <v>44865</v>
      </c>
      <c r="B223" s="28">
        <v>434440.44740174996</v>
      </c>
      <c r="C223" s="28">
        <v>147909.56920315</v>
      </c>
      <c r="D223" s="28">
        <v>58236.47694575</v>
      </c>
      <c r="E223" s="28">
        <v>6738.6894042</v>
      </c>
      <c r="F223" s="28">
        <v>42170.7734343</v>
      </c>
      <c r="G223" s="28">
        <v>86092.98524720817</v>
      </c>
      <c r="H223" s="28">
        <v>4896.320169618176</v>
      </c>
      <c r="I223" s="28">
        <v>74260.85252255</v>
      </c>
      <c r="J223" s="28">
        <v>2000</v>
      </c>
      <c r="K223" s="28">
        <v>8027.0473172736565</v>
      </c>
      <c r="L223" s="37" t="s">
        <v>0</v>
      </c>
      <c r="M223" s="34">
        <v>862773.1616457998</v>
      </c>
    </row>
    <row r="224" spans="1:256" ht="12.75">
      <c r="A224" s="4">
        <v>44895</v>
      </c>
      <c r="B224" s="28">
        <v>423059.1493601499</v>
      </c>
      <c r="C224" s="28">
        <v>149519.56103586996</v>
      </c>
      <c r="D224" s="28">
        <v>58275.187308349996</v>
      </c>
      <c r="E224" s="28">
        <v>7583.989307660001</v>
      </c>
      <c r="F224" s="28">
        <v>45090.459539640004</v>
      </c>
      <c r="G224" s="28">
        <v>86949.45091255447</v>
      </c>
      <c r="H224" s="28">
        <v>4663.1015862157</v>
      </c>
      <c r="I224" s="28">
        <v>74527.61385698999</v>
      </c>
      <c r="J224" s="28">
        <v>3343</v>
      </c>
      <c r="K224" s="28">
        <v>8148.994637409821</v>
      </c>
      <c r="L224" s="37" t="s">
        <v>0</v>
      </c>
      <c r="M224" s="34">
        <v>857817.5075448399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37"/>
      <c r="Y224" s="34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37"/>
      <c r="AK224" s="34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37"/>
      <c r="AW224" s="34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37"/>
      <c r="BI224" s="34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37"/>
      <c r="BU224" s="34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37"/>
      <c r="CG224" s="34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37"/>
      <c r="CS224" s="34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37"/>
      <c r="DE224" s="34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37"/>
      <c r="DQ224" s="34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37"/>
      <c r="EC224" s="34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37"/>
      <c r="EO224" s="34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37"/>
      <c r="FA224" s="34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37"/>
      <c r="FM224" s="34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37"/>
      <c r="FY224" s="34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37"/>
      <c r="GK224" s="34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37"/>
      <c r="GW224" s="34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37"/>
      <c r="HI224" s="34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37"/>
      <c r="HU224" s="34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37"/>
      <c r="IG224" s="34"/>
      <c r="IH224" s="28"/>
      <c r="II224" s="28"/>
      <c r="IJ224" s="28"/>
      <c r="IK224" s="28"/>
      <c r="IL224" s="28"/>
      <c r="IM224" s="28"/>
      <c r="IN224" s="28"/>
      <c r="IO224" s="28"/>
      <c r="IP224" s="28"/>
      <c r="IQ224" s="28"/>
      <c r="IR224" s="37"/>
      <c r="IS224" s="34"/>
      <c r="IT224" s="28"/>
      <c r="IU224" s="28"/>
      <c r="IV224" s="28"/>
    </row>
    <row r="225" spans="1:256" ht="12.75">
      <c r="A225" s="4">
        <v>44926</v>
      </c>
      <c r="B225" s="28">
        <v>428058.82513207285</v>
      </c>
      <c r="C225" s="28">
        <v>146174.17098472995</v>
      </c>
      <c r="D225" s="28">
        <v>59593.03233625971</v>
      </c>
      <c r="E225" s="28">
        <v>7747.023167560317</v>
      </c>
      <c r="F225" s="28">
        <v>47084.904531935754</v>
      </c>
      <c r="G225" s="28">
        <v>88036.97266977723</v>
      </c>
      <c r="H225" s="28">
        <v>4955.933001932005</v>
      </c>
      <c r="I225" s="28">
        <v>77514.49971066056</v>
      </c>
      <c r="J225" s="28">
        <v>0</v>
      </c>
      <c r="K225" s="28">
        <v>6767.970013151552</v>
      </c>
      <c r="L225" s="37" t="s">
        <v>0</v>
      </c>
      <c r="M225" s="43">
        <v>865933.33154808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37"/>
      <c r="Y225" s="34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37"/>
      <c r="AK225" s="34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37"/>
      <c r="AW225" s="34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37"/>
      <c r="BI225" s="34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37"/>
      <c r="BU225" s="34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37"/>
      <c r="CG225" s="34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37"/>
      <c r="CS225" s="34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37"/>
      <c r="DE225" s="34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37"/>
      <c r="DQ225" s="34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37"/>
      <c r="EC225" s="34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37"/>
      <c r="EO225" s="34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37"/>
      <c r="FA225" s="34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37"/>
      <c r="FM225" s="34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37"/>
      <c r="FY225" s="34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37"/>
      <c r="GK225" s="34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37"/>
      <c r="GW225" s="34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37"/>
      <c r="HI225" s="34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37"/>
      <c r="HU225" s="34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37"/>
      <c r="IG225" s="34"/>
      <c r="IH225" s="28"/>
      <c r="II225" s="28"/>
      <c r="IJ225" s="28"/>
      <c r="IK225" s="28"/>
      <c r="IL225" s="28"/>
      <c r="IM225" s="28"/>
      <c r="IN225" s="28"/>
      <c r="IO225" s="28"/>
      <c r="IP225" s="28"/>
      <c r="IQ225" s="28"/>
      <c r="IR225" s="37"/>
      <c r="IS225" s="34"/>
      <c r="IT225" s="28"/>
      <c r="IU225" s="28"/>
      <c r="IV225" s="28"/>
    </row>
    <row r="226" spans="1:256" ht="12.75">
      <c r="A226" s="4">
        <v>44957</v>
      </c>
      <c r="B226" s="28">
        <v>415207.78360455006</v>
      </c>
      <c r="C226" s="28">
        <v>146268.00113408998</v>
      </c>
      <c r="D226" s="28">
        <v>60182.59000345</v>
      </c>
      <c r="E226" s="28">
        <v>7893.56984895</v>
      </c>
      <c r="F226" s="28">
        <v>46895.84952533</v>
      </c>
      <c r="G226" s="28">
        <v>89173.7985082055</v>
      </c>
      <c r="H226" s="28">
        <v>3767.709195338504</v>
      </c>
      <c r="I226" s="28">
        <v>78272.11818993</v>
      </c>
      <c r="J226" s="28">
        <v>600</v>
      </c>
      <c r="K226" s="28">
        <v>7227.587860036015</v>
      </c>
      <c r="L226" s="37" t="s">
        <v>0</v>
      </c>
      <c r="M226" s="43">
        <v>854889.0078698802</v>
      </c>
      <c r="N226" s="43"/>
      <c r="O226" s="4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37"/>
      <c r="AA226" s="43"/>
      <c r="AB226" s="4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37"/>
      <c r="AN226" s="43"/>
      <c r="AO226" s="4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37"/>
      <c r="BA226" s="43"/>
      <c r="BB226" s="4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37"/>
      <c r="BN226" s="43"/>
      <c r="BO226" s="4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37"/>
      <c r="CA226" s="43"/>
      <c r="CB226" s="4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37"/>
      <c r="CN226" s="43"/>
      <c r="CO226" s="4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37"/>
      <c r="DA226" s="43"/>
      <c r="DB226" s="4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37"/>
      <c r="DN226" s="43"/>
      <c r="DO226" s="4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37"/>
      <c r="EA226" s="43"/>
      <c r="EB226" s="4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37"/>
      <c r="EN226" s="43"/>
      <c r="EO226" s="4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37"/>
      <c r="FA226" s="43"/>
      <c r="FB226" s="4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37"/>
      <c r="FN226" s="43"/>
      <c r="FO226" s="4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37"/>
      <c r="GA226" s="43"/>
      <c r="GB226" s="4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37"/>
      <c r="GN226" s="43"/>
      <c r="GO226" s="4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37"/>
      <c r="HA226" s="43"/>
      <c r="HB226" s="4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37"/>
      <c r="HN226" s="43"/>
      <c r="HO226" s="4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37"/>
      <c r="IA226" s="43"/>
      <c r="IB226" s="4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 s="37"/>
      <c r="IN226" s="43"/>
      <c r="IO226" s="4"/>
      <c r="IP226" s="28"/>
      <c r="IQ226" s="28"/>
      <c r="IR226" s="28"/>
      <c r="IS226" s="28"/>
      <c r="IT226" s="28"/>
      <c r="IU226" s="28"/>
      <c r="IV226" s="28"/>
    </row>
    <row r="227" spans="1:256" ht="12.75">
      <c r="A227" s="4">
        <v>44985</v>
      </c>
      <c r="B227" s="28">
        <v>428584.16081805</v>
      </c>
      <c r="C227" s="28">
        <v>140868.64786799005</v>
      </c>
      <c r="D227" s="28">
        <v>59922.87375295</v>
      </c>
      <c r="E227" s="28">
        <v>8183.54904645</v>
      </c>
      <c r="F227" s="28">
        <v>47785.15941863</v>
      </c>
      <c r="G227" s="28">
        <v>90751.54808130644</v>
      </c>
      <c r="H227" s="28">
        <v>3829.4091667886023</v>
      </c>
      <c r="I227" s="28">
        <v>79922.35192523</v>
      </c>
      <c r="J227" s="28">
        <v>1500</v>
      </c>
      <c r="K227" s="28">
        <v>7265.065267284963</v>
      </c>
      <c r="L227" s="37" t="s">
        <v>0</v>
      </c>
      <c r="M227" s="42">
        <v>867112.7653446798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37"/>
      <c r="X227" s="43"/>
      <c r="Y227" s="34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37"/>
      <c r="AK227" s="34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37"/>
      <c r="AW227" s="34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37"/>
      <c r="BI227" s="34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37"/>
      <c r="BU227" s="34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37"/>
      <c r="CG227" s="34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37"/>
      <c r="CS227" s="34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37"/>
      <c r="DE227" s="34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37"/>
      <c r="DQ227" s="34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37"/>
      <c r="EC227" s="34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37"/>
      <c r="EO227" s="34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37"/>
      <c r="FA227" s="34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37"/>
      <c r="FM227" s="34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37"/>
      <c r="FY227" s="34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37"/>
      <c r="GK227" s="34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37"/>
      <c r="GW227" s="34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37"/>
      <c r="HI227" s="34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37"/>
      <c r="HU227" s="34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37"/>
      <c r="IG227" s="34"/>
      <c r="IH227" s="28"/>
      <c r="II227" s="28"/>
      <c r="IJ227" s="28"/>
      <c r="IK227" s="28"/>
      <c r="IL227" s="28"/>
      <c r="IM227" s="28"/>
      <c r="IN227" s="28"/>
      <c r="IO227" s="28"/>
      <c r="IP227" s="28"/>
      <c r="IQ227" s="28"/>
      <c r="IR227" s="37"/>
      <c r="IS227" s="34"/>
      <c r="IT227" s="28"/>
      <c r="IU227" s="28"/>
      <c r="IV227" s="28"/>
    </row>
    <row r="228" spans="1:13" ht="12.75">
      <c r="A228" s="4">
        <v>45016</v>
      </c>
      <c r="B228" s="28">
        <v>430230.63701388997</v>
      </c>
      <c r="C228" s="28">
        <v>142119.54782118998</v>
      </c>
      <c r="D228" s="28">
        <v>59946.933683949996</v>
      </c>
      <c r="E228" s="28">
        <v>8518.84323245</v>
      </c>
      <c r="F228" s="28">
        <v>49479.24261957</v>
      </c>
      <c r="G228" s="28">
        <v>92408.20769476691</v>
      </c>
      <c r="H228" s="28">
        <v>7095.389035220955</v>
      </c>
      <c r="I228" s="28">
        <v>81112.27832163</v>
      </c>
      <c r="J228" s="28">
        <v>2000</v>
      </c>
      <c r="K228" s="28">
        <v>7073.350944412111</v>
      </c>
      <c r="L228" s="37" t="s">
        <v>0</v>
      </c>
      <c r="M228" s="42">
        <v>877984.4303670798</v>
      </c>
    </row>
    <row r="229" spans="1:13" ht="12.75">
      <c r="A229" s="4">
        <v>45046</v>
      </c>
      <c r="B229" s="28">
        <v>434800.073952655</v>
      </c>
      <c r="C229" s="28">
        <v>139831.64268016</v>
      </c>
      <c r="D229" s="28">
        <v>62075.44944039005</v>
      </c>
      <c r="E229" s="28">
        <v>8956.921069543818</v>
      </c>
      <c r="F229" s="28">
        <v>48967.41480647057</v>
      </c>
      <c r="G229" s="28">
        <v>92357.55534061126</v>
      </c>
      <c r="H229" s="28">
        <v>7207.676177542422</v>
      </c>
      <c r="I229" s="28">
        <v>76085.26517499579</v>
      </c>
      <c r="J229" s="28">
        <v>1000</v>
      </c>
      <c r="K229" s="28">
        <v>7736.835646791047</v>
      </c>
      <c r="L229" s="37" t="s">
        <v>0</v>
      </c>
      <c r="M229" s="42">
        <v>878018.8342891601</v>
      </c>
    </row>
    <row r="230" spans="1:13" ht="12.75">
      <c r="A230" s="4">
        <v>45077</v>
      </c>
      <c r="B230" s="28">
        <v>440875.93681104</v>
      </c>
      <c r="C230" s="28">
        <v>136175.94885559</v>
      </c>
      <c r="D230" s="28">
        <v>61322.11534565</v>
      </c>
      <c r="E230" s="28">
        <v>9150.24165952</v>
      </c>
      <c r="F230" s="28">
        <v>51652.85029997</v>
      </c>
      <c r="G230" s="28">
        <v>94610.64916087808</v>
      </c>
      <c r="H230" s="28">
        <v>7309.51040635197</v>
      </c>
      <c r="I230" s="28">
        <v>78303.51823660999</v>
      </c>
      <c r="J230" s="28">
        <v>2000</v>
      </c>
      <c r="K230" s="28">
        <v>7659.340297149966</v>
      </c>
      <c r="L230" s="37" t="s">
        <v>0</v>
      </c>
      <c r="M230" s="43">
        <v>887060.11107276</v>
      </c>
    </row>
    <row r="231" spans="1:13" ht="12.75">
      <c r="A231" s="4">
        <v>45107</v>
      </c>
      <c r="B231" s="28">
        <v>462228.49030528</v>
      </c>
      <c r="C231" s="28">
        <v>134917.36818119997</v>
      </c>
      <c r="D231" s="28">
        <v>61812.6320348</v>
      </c>
      <c r="E231" s="28">
        <v>9351.038728639998</v>
      </c>
      <c r="F231" s="28">
        <v>52547.31413272</v>
      </c>
      <c r="G231" s="28">
        <v>94693.69344144214</v>
      </c>
      <c r="H231" s="28">
        <v>4372.0975003753</v>
      </c>
      <c r="I231" s="28">
        <v>78144.46085352</v>
      </c>
      <c r="J231" s="28">
        <v>1000</v>
      </c>
      <c r="K231" s="28">
        <v>8530.131662342556</v>
      </c>
      <c r="L231" s="37" t="s">
        <v>0</v>
      </c>
      <c r="M231" s="43">
        <v>906597.2268403199</v>
      </c>
    </row>
    <row r="232" spans="1:13" ht="12.75">
      <c r="A232" s="4">
        <v>45138</v>
      </c>
      <c r="B232" s="28">
        <v>464895.42379664996</v>
      </c>
      <c r="C232" s="28">
        <v>135982.38790595002</v>
      </c>
      <c r="D232" s="28">
        <v>63086.69055924999</v>
      </c>
      <c r="E232" s="28">
        <v>9464.3977024</v>
      </c>
      <c r="F232" s="28">
        <v>54305.30658530001</v>
      </c>
      <c r="G232" s="28">
        <v>96063.10052016855</v>
      </c>
      <c r="H232" s="28">
        <v>4783.97940407479</v>
      </c>
      <c r="I232" s="28">
        <v>79492.14400444999</v>
      </c>
      <c r="J232" s="28">
        <v>1000</v>
      </c>
      <c r="K232" s="28">
        <v>8521.74590795667</v>
      </c>
      <c r="L232" s="37" t="s">
        <v>0</v>
      </c>
      <c r="M232" s="43">
        <v>916595.1763861999</v>
      </c>
    </row>
    <row r="233" spans="1:13" ht="12.75">
      <c r="A233" s="4">
        <v>45169</v>
      </c>
      <c r="B233" s="28">
        <v>468384.163</v>
      </c>
      <c r="C233" s="28">
        <v>134828.69450000004</v>
      </c>
      <c r="D233" s="28">
        <v>63660.641</v>
      </c>
      <c r="E233" s="28">
        <v>9126.635</v>
      </c>
      <c r="F233" s="28">
        <v>54099.032999999996</v>
      </c>
      <c r="G233" s="28">
        <v>98374.45677073898</v>
      </c>
      <c r="H233" s="28">
        <v>4926.244861926731</v>
      </c>
      <c r="I233" s="28">
        <v>78701.115</v>
      </c>
      <c r="J233" s="28">
        <v>0</v>
      </c>
      <c r="K233" s="28">
        <v>8382.044567334287</v>
      </c>
      <c r="L233" s="37" t="s">
        <v>0</v>
      </c>
      <c r="M233" s="43">
        <v>920483.0277</v>
      </c>
    </row>
    <row r="234" spans="1:13" ht="12.75">
      <c r="A234" s="4">
        <v>45199</v>
      </c>
      <c r="B234" s="28">
        <v>487073.083</v>
      </c>
      <c r="C234" s="28">
        <v>129677.78860000003</v>
      </c>
      <c r="D234" s="28">
        <v>61559.32400000001</v>
      </c>
      <c r="E234" s="28">
        <v>9799.251</v>
      </c>
      <c r="F234" s="28">
        <v>50677.501</v>
      </c>
      <c r="G234" s="28">
        <v>101345.88132474232</v>
      </c>
      <c r="H234" s="28">
        <v>4933.73976701721</v>
      </c>
      <c r="I234" s="28">
        <v>82990.14799999999</v>
      </c>
      <c r="J234" s="28">
        <v>0</v>
      </c>
      <c r="K234" s="28">
        <v>8028.844708240493</v>
      </c>
      <c r="L234" s="37" t="s">
        <v>0</v>
      </c>
      <c r="M234" s="43">
        <v>936085.5614000001</v>
      </c>
    </row>
    <row r="235" spans="1:13" ht="12.75">
      <c r="A235" s="4">
        <v>45230</v>
      </c>
      <c r="B235" s="28">
        <v>485704.768</v>
      </c>
      <c r="C235" s="28">
        <v>130074.44860000003</v>
      </c>
      <c r="D235" s="28">
        <v>62027.675</v>
      </c>
      <c r="E235" s="28">
        <v>9976.163999999999</v>
      </c>
      <c r="F235" s="28">
        <v>54308.054</v>
      </c>
      <c r="G235" s="28">
        <v>106353.52300729312</v>
      </c>
      <c r="H235" s="28">
        <v>5003.148795555692</v>
      </c>
      <c r="I235" s="28">
        <v>82724.321</v>
      </c>
      <c r="J235" s="28">
        <v>0</v>
      </c>
      <c r="K235" s="28">
        <v>7675.941497151201</v>
      </c>
      <c r="L235" s="37" t="s">
        <v>0</v>
      </c>
      <c r="M235" s="43">
        <v>943848.0439</v>
      </c>
    </row>
    <row r="236" spans="1:23" ht="12.75">
      <c r="A236" s="4">
        <v>45260</v>
      </c>
      <c r="B236" s="28">
        <v>493465.25000000006</v>
      </c>
      <c r="C236" s="28">
        <v>129454.69010000002</v>
      </c>
      <c r="D236" s="28">
        <v>62835.027</v>
      </c>
      <c r="E236" s="28">
        <v>10349.21</v>
      </c>
      <c r="F236" s="28">
        <v>55382.228</v>
      </c>
      <c r="G236" s="28">
        <v>108699.46664077096</v>
      </c>
      <c r="H236" s="28">
        <v>5159.560816762529</v>
      </c>
      <c r="I236" s="28">
        <v>83420.002</v>
      </c>
      <c r="J236" s="28">
        <v>0</v>
      </c>
      <c r="K236" s="28">
        <v>7630.929942466522</v>
      </c>
      <c r="L236" s="37" t="s">
        <v>0</v>
      </c>
      <c r="M236" s="43">
        <v>956396.3645</v>
      </c>
      <c r="N236" s="21">
        <v>129454.69010000002</v>
      </c>
      <c r="O236" s="7">
        <v>62835.027</v>
      </c>
      <c r="P236" s="7">
        <v>10349.21</v>
      </c>
      <c r="Q236" s="7">
        <v>55382.228</v>
      </c>
      <c r="R236" s="7">
        <v>108699.46664077096</v>
      </c>
      <c r="S236" s="7">
        <v>5159.560816762529</v>
      </c>
      <c r="T236" s="7">
        <v>83420.002</v>
      </c>
      <c r="U236" s="7">
        <v>0</v>
      </c>
      <c r="V236" s="7">
        <v>7630.929942466522</v>
      </c>
      <c r="W236" s="7">
        <v>956396.3645</v>
      </c>
    </row>
    <row r="237" spans="1:13" ht="12.75">
      <c r="A237" s="4">
        <v>45291</v>
      </c>
      <c r="B237" s="28">
        <v>493787.883</v>
      </c>
      <c r="C237" s="28">
        <v>132174.098</v>
      </c>
      <c r="D237" s="28">
        <v>64479.36</v>
      </c>
      <c r="E237" s="28">
        <v>10825.612</v>
      </c>
      <c r="F237" s="28">
        <v>57284.195999999996</v>
      </c>
      <c r="G237" s="28">
        <v>111898.97443729175</v>
      </c>
      <c r="H237" s="28">
        <v>5300.943973366036</v>
      </c>
      <c r="I237" s="28">
        <v>92199.72899999999</v>
      </c>
      <c r="J237" s="28">
        <v>0</v>
      </c>
      <c r="K237" s="28">
        <v>7409.585489342222</v>
      </c>
      <c r="L237" s="37" t="s">
        <v>0</v>
      </c>
      <c r="M237" s="43">
        <v>975360.3818999999</v>
      </c>
    </row>
    <row r="238" spans="1:13" ht="12.75">
      <c r="A238" s="4">
        <v>45322</v>
      </c>
      <c r="B238" s="28">
        <v>503409.112</v>
      </c>
      <c r="C238" s="28">
        <v>132162.1422</v>
      </c>
      <c r="D238" s="28">
        <v>65299.356</v>
      </c>
      <c r="E238" s="28">
        <v>11596.615</v>
      </c>
      <c r="F238" s="28">
        <v>61236.107</v>
      </c>
      <c r="G238" s="28">
        <v>115331.70333098053</v>
      </c>
      <c r="H238" s="28">
        <v>5648.662259797674</v>
      </c>
      <c r="I238" s="28">
        <v>91830.28099999999</v>
      </c>
      <c r="J238" s="28">
        <v>0</v>
      </c>
      <c r="K238" s="28">
        <v>7925.182609221782</v>
      </c>
      <c r="L238" s="37" t="s">
        <v>0</v>
      </c>
      <c r="M238" s="43">
        <v>994439.1614</v>
      </c>
    </row>
    <row r="239" spans="1:13" ht="12.75">
      <c r="A239" s="4">
        <v>45351</v>
      </c>
      <c r="B239" s="28">
        <v>518095.979</v>
      </c>
      <c r="C239" s="28">
        <v>133435.0893</v>
      </c>
      <c r="D239" s="28">
        <v>64872.777</v>
      </c>
      <c r="E239" s="28">
        <v>14755.856000000002</v>
      </c>
      <c r="F239" s="28">
        <v>60652.420999999995</v>
      </c>
      <c r="G239" s="28">
        <v>118097.79941952619</v>
      </c>
      <c r="H239" s="28">
        <v>5683.420760767969</v>
      </c>
      <c r="I239" s="28">
        <v>91924.153</v>
      </c>
      <c r="J239" s="28">
        <v>0</v>
      </c>
      <c r="K239" s="28">
        <v>8506.263519705846</v>
      </c>
      <c r="L239" s="37" t="s">
        <v>0</v>
      </c>
      <c r="M239" s="43">
        <v>1016023.7590000001</v>
      </c>
    </row>
    <row r="240" spans="1:13" ht="12.75">
      <c r="A240" s="4">
        <v>45382</v>
      </c>
      <c r="B240" s="28">
        <v>536403.154</v>
      </c>
      <c r="C240" s="28">
        <v>132167.70299999998</v>
      </c>
      <c r="D240" s="28">
        <v>64611.67600000001</v>
      </c>
      <c r="E240" s="28">
        <v>15077.286999999998</v>
      </c>
      <c r="F240" s="28">
        <v>59621.83499999999</v>
      </c>
      <c r="G240" s="28">
        <v>120824.9597213935</v>
      </c>
      <c r="H240" s="28">
        <v>5656.321998973878</v>
      </c>
      <c r="I240" s="28">
        <v>91690.97</v>
      </c>
      <c r="J240" s="28">
        <v>0</v>
      </c>
      <c r="K240" s="28">
        <v>9044.928479632636</v>
      </c>
      <c r="L240" s="37" t="s">
        <v>0</v>
      </c>
      <c r="M240" s="43">
        <v>1035098.8351999999</v>
      </c>
    </row>
    <row r="241" spans="1:13" ht="12.75">
      <c r="A241" s="4">
        <v>45412</v>
      </c>
      <c r="B241" s="28">
        <v>533675.101</v>
      </c>
      <c r="C241" s="28">
        <v>131092.99879999997</v>
      </c>
      <c r="D241" s="28">
        <v>64171.707</v>
      </c>
      <c r="E241" s="28">
        <v>15480.8</v>
      </c>
      <c r="F241" s="28">
        <v>58063.831000000006</v>
      </c>
      <c r="G241" s="28">
        <v>122471.61197430163</v>
      </c>
      <c r="H241" s="28">
        <v>5746.356373028634</v>
      </c>
      <c r="I241" s="28">
        <v>91424.109</v>
      </c>
      <c r="J241" s="28">
        <v>0</v>
      </c>
      <c r="K241" s="28">
        <v>9627.86815266973</v>
      </c>
      <c r="L241" s="37" t="s">
        <v>0</v>
      </c>
      <c r="M241" s="43">
        <v>1031754.3833</v>
      </c>
    </row>
    <row r="242" spans="1:13" ht="12.75">
      <c r="A242" s="4">
        <v>45443</v>
      </c>
      <c r="B242" s="28">
        <v>532724.706</v>
      </c>
      <c r="C242" s="28">
        <v>132511.58479999998</v>
      </c>
      <c r="D242" s="28">
        <v>64352.21000000001</v>
      </c>
      <c r="E242" s="28">
        <v>15775.394</v>
      </c>
      <c r="F242" s="28">
        <v>59629.719</v>
      </c>
      <c r="G242" s="28">
        <v>125288.52756252361</v>
      </c>
      <c r="H242" s="28">
        <v>5684.0536248740245</v>
      </c>
      <c r="I242" s="28">
        <v>95496.97</v>
      </c>
      <c r="J242" s="28">
        <v>7335</v>
      </c>
      <c r="K242" s="28">
        <v>9657.431412602371</v>
      </c>
      <c r="L242" s="37" t="s">
        <v>0</v>
      </c>
      <c r="M242" s="43">
        <v>1041120.5963999999</v>
      </c>
    </row>
    <row r="243" spans="3:13" ht="12.75">
      <c r="C243" s="21"/>
      <c r="M243" s="21"/>
    </row>
    <row r="244" spans="3:13" ht="12.75">
      <c r="C244" s="21"/>
      <c r="M244" s="21"/>
    </row>
    <row r="245" spans="3:13" ht="12.75">
      <c r="C245" s="21"/>
      <c r="M245" s="21"/>
    </row>
    <row r="246" spans="3:13" ht="12.75">
      <c r="C246" s="21"/>
      <c r="M246" s="21"/>
    </row>
    <row r="247" spans="3:13" ht="12.75">
      <c r="C247" s="21"/>
      <c r="M247" s="21"/>
    </row>
    <row r="248" spans="3:13" ht="12.75">
      <c r="C248" s="21"/>
      <c r="M248" s="21"/>
    </row>
    <row r="249" spans="3:13" ht="12.75">
      <c r="C249" s="21"/>
      <c r="M249" s="21"/>
    </row>
    <row r="250" spans="3:13" ht="12.75">
      <c r="C250" s="21"/>
      <c r="M250" s="21"/>
    </row>
    <row r="251" spans="3:13" ht="12.75">
      <c r="C251" s="21"/>
      <c r="M251" s="21"/>
    </row>
    <row r="252" spans="3:13" ht="12.75">
      <c r="C252" s="21"/>
      <c r="M252" s="21"/>
    </row>
    <row r="253" spans="3:13" ht="12.75">
      <c r="C253" s="21"/>
      <c r="M253" s="21"/>
    </row>
    <row r="254" spans="3:13" ht="12.75">
      <c r="C254" s="21"/>
      <c r="M254" s="21"/>
    </row>
    <row r="255" spans="3:13" ht="12.75">
      <c r="C255" s="21"/>
      <c r="M255" s="21"/>
    </row>
    <row r="256" spans="3:13" ht="12.75">
      <c r="C256" s="21"/>
      <c r="M256" s="21"/>
    </row>
    <row r="257" spans="3:13" ht="12.75">
      <c r="C257" s="21"/>
      <c r="M257" s="21"/>
    </row>
    <row r="258" spans="3:13" ht="12.75">
      <c r="C258" s="21"/>
      <c r="M258" s="21"/>
    </row>
    <row r="259" spans="3:13" ht="12.75">
      <c r="C259" s="21"/>
      <c r="M259" s="21"/>
    </row>
    <row r="260" spans="3:13" ht="12.75">
      <c r="C260" s="21"/>
      <c r="M260" s="21"/>
    </row>
    <row r="261" spans="3:13" ht="12.75">
      <c r="C261" s="21"/>
      <c r="M261" s="21"/>
    </row>
    <row r="262" spans="3:13" ht="12.75">
      <c r="C262" s="21"/>
      <c r="M262" s="21"/>
    </row>
    <row r="263" spans="3:13" ht="12.75">
      <c r="C263" s="21"/>
      <c r="M263" s="21"/>
    </row>
    <row r="264" spans="3:13" ht="12.75">
      <c r="C264" s="21"/>
      <c r="M264" s="21"/>
    </row>
    <row r="265" spans="3:13" ht="12.75">
      <c r="C265" s="21"/>
      <c r="M265" s="21"/>
    </row>
    <row r="266" spans="3:13" ht="12.75">
      <c r="C266" s="21"/>
      <c r="M266" s="21"/>
    </row>
    <row r="267" spans="3:13" ht="12.75">
      <c r="C267" s="21"/>
      <c r="M267" s="21"/>
    </row>
    <row r="268" spans="3:13" ht="12.75">
      <c r="C268" s="21"/>
      <c r="M268" s="21"/>
    </row>
    <row r="269" spans="3:13" ht="12.75">
      <c r="C269" s="21"/>
      <c r="M269" s="21"/>
    </row>
    <row r="270" spans="3:13" ht="12.75">
      <c r="C270" s="21"/>
      <c r="M270" s="21"/>
    </row>
    <row r="271" spans="3:13" ht="12.75">
      <c r="C271" s="21"/>
      <c r="M271" s="21"/>
    </row>
    <row r="272" spans="3:13" ht="12.75">
      <c r="C272" s="21"/>
      <c r="M272" s="21"/>
    </row>
    <row r="273" spans="3:13" ht="12.75">
      <c r="C273" s="21"/>
      <c r="M273" s="21"/>
    </row>
    <row r="274" spans="3:13" ht="12.75">
      <c r="C274" s="21"/>
      <c r="M274" s="21"/>
    </row>
    <row r="275" spans="3:13" ht="12.75">
      <c r="C275" s="21"/>
      <c r="M275" s="21"/>
    </row>
    <row r="276" spans="3:13" ht="12.75">
      <c r="C276" s="21"/>
      <c r="M276" s="21"/>
    </row>
    <row r="277" spans="3:13" ht="12.75">
      <c r="C277" s="21"/>
      <c r="M277" s="21"/>
    </row>
    <row r="278" spans="3:13" ht="12.75">
      <c r="C278" s="21"/>
      <c r="M278" s="21"/>
    </row>
    <row r="279" spans="3:13" ht="12.75">
      <c r="C279" s="21"/>
      <c r="M279" s="21"/>
    </row>
    <row r="280" spans="3:13" ht="12.75">
      <c r="C280" s="21"/>
      <c r="M280" s="21"/>
    </row>
    <row r="281" spans="3:13" ht="12.75">
      <c r="C281" s="21"/>
      <c r="M281" s="21"/>
    </row>
    <row r="282" spans="3:13" ht="12.75">
      <c r="C282" s="21"/>
      <c r="M282" s="21"/>
    </row>
    <row r="283" spans="3:13" ht="12.75">
      <c r="C283" s="21"/>
      <c r="M283" s="21"/>
    </row>
    <row r="284" spans="3:13" ht="12.75">
      <c r="C284" s="21"/>
      <c r="M284" s="21"/>
    </row>
    <row r="285" spans="3:13" ht="12.75">
      <c r="C285" s="21"/>
      <c r="M285" s="21"/>
    </row>
    <row r="286" spans="3:13" ht="12.75">
      <c r="C286" s="21"/>
      <c r="M286" s="21"/>
    </row>
    <row r="287" spans="3:13" ht="12.75">
      <c r="C287" s="21"/>
      <c r="M287" s="21"/>
    </row>
    <row r="288" spans="3:13" ht="12.75">
      <c r="C288" s="21"/>
      <c r="M288" s="21"/>
    </row>
    <row r="289" spans="3:13" ht="12.75">
      <c r="C289" s="21"/>
      <c r="M289" s="21"/>
    </row>
    <row r="290" spans="3:13" ht="12.75">
      <c r="C290" s="21"/>
      <c r="M290" s="21"/>
    </row>
    <row r="291" spans="3:13" ht="12.75">
      <c r="C291" s="21"/>
      <c r="M291" s="21"/>
    </row>
    <row r="292" spans="3:13" ht="12.75">
      <c r="C292" s="21"/>
      <c r="M292" s="21"/>
    </row>
    <row r="293" spans="3:13" ht="12.75">
      <c r="C293" s="21"/>
      <c r="M293" s="21"/>
    </row>
    <row r="294" spans="3:13" ht="12.75">
      <c r="C294" s="21"/>
      <c r="M294" s="21"/>
    </row>
    <row r="295" spans="3:13" ht="12.75">
      <c r="C295" s="21"/>
      <c r="M295" s="21"/>
    </row>
    <row r="296" spans="3:13" ht="12.75">
      <c r="C296" s="21"/>
      <c r="M296" s="21"/>
    </row>
    <row r="297" spans="3:13" ht="12.75">
      <c r="C297" s="21"/>
      <c r="M297" s="21"/>
    </row>
    <row r="298" spans="3:13" ht="12.75">
      <c r="C298" s="21"/>
      <c r="M298" s="21"/>
    </row>
    <row r="299" spans="3:13" ht="12.75">
      <c r="C299" s="21"/>
      <c r="M299" s="21"/>
    </row>
    <row r="300" spans="3:13" ht="12.75">
      <c r="C300" s="21"/>
      <c r="M300" s="21"/>
    </row>
    <row r="301" spans="3:13" ht="12.75">
      <c r="C301" s="21"/>
      <c r="M301" s="21"/>
    </row>
    <row r="302" spans="3:13" ht="12.75">
      <c r="C302" s="21"/>
      <c r="M302" s="21"/>
    </row>
    <row r="303" spans="3:13" ht="12.75">
      <c r="C303" s="21"/>
      <c r="M303" s="21"/>
    </row>
    <row r="304" spans="3:13" ht="12.75">
      <c r="C304" s="21"/>
      <c r="M304" s="21"/>
    </row>
    <row r="305" spans="3:13" ht="12.75">
      <c r="C305" s="21"/>
      <c r="M305" s="21"/>
    </row>
    <row r="306" spans="3:13" ht="12.75">
      <c r="C306" s="21"/>
      <c r="M306" s="21"/>
    </row>
    <row r="307" spans="3:13" ht="12.75">
      <c r="C307" s="21"/>
      <c r="M307" s="21"/>
    </row>
    <row r="308" spans="3:13" ht="12.75">
      <c r="C308" s="21"/>
      <c r="M308" s="21"/>
    </row>
    <row r="309" spans="3:13" ht="12.75">
      <c r="C309" s="21"/>
      <c r="M309" s="21"/>
    </row>
    <row r="310" spans="3:13" ht="12.75">
      <c r="C310" s="21"/>
      <c r="M310" s="21"/>
    </row>
    <row r="311" spans="3:13" ht="12.75">
      <c r="C311" s="21"/>
      <c r="M311" s="21"/>
    </row>
    <row r="312" spans="3:13" ht="12.75">
      <c r="C312" s="21"/>
      <c r="M312" s="21"/>
    </row>
    <row r="313" spans="3:13" ht="12.75">
      <c r="C313" s="21"/>
      <c r="M313" s="21"/>
    </row>
    <row r="314" spans="3:13" ht="12.75">
      <c r="C314" s="21"/>
      <c r="M314" s="21"/>
    </row>
    <row r="315" spans="3:13" ht="12.75">
      <c r="C315" s="21"/>
      <c r="M315" s="21"/>
    </row>
    <row r="316" spans="3:13" ht="12.75">
      <c r="C316" s="21"/>
      <c r="M316" s="21"/>
    </row>
    <row r="317" spans="3:13" ht="12.75">
      <c r="C317" s="21"/>
      <c r="M317" s="21"/>
    </row>
    <row r="318" spans="3:13" ht="12.75">
      <c r="C318" s="21"/>
      <c r="M318" s="21"/>
    </row>
    <row r="319" spans="3:13" ht="12.75">
      <c r="C319" s="21"/>
      <c r="M319" s="21"/>
    </row>
    <row r="320" spans="3:13" ht="12.75">
      <c r="C320" s="21"/>
      <c r="M320" s="21"/>
    </row>
    <row r="321" spans="3:13" ht="12.75">
      <c r="C321" s="21"/>
      <c r="M321" s="21"/>
    </row>
    <row r="322" spans="3:13" ht="12.75">
      <c r="C322" s="21"/>
      <c r="M322" s="21"/>
    </row>
    <row r="323" spans="3:13" ht="12.75">
      <c r="C323" s="21"/>
      <c r="M323" s="21"/>
    </row>
    <row r="324" spans="3:13" ht="12.75">
      <c r="C324" s="21"/>
      <c r="M324" s="21"/>
    </row>
    <row r="325" spans="3:13" ht="12.75">
      <c r="C325" s="21"/>
      <c r="M325" s="21"/>
    </row>
    <row r="326" spans="3:13" ht="12.75">
      <c r="C326" s="21"/>
      <c r="M326" s="21"/>
    </row>
    <row r="327" spans="3:13" ht="12.75">
      <c r="C327" s="21"/>
      <c r="M327" s="21"/>
    </row>
    <row r="328" spans="3:13" ht="12.75">
      <c r="C328" s="21"/>
      <c r="M328" s="21"/>
    </row>
    <row r="329" spans="3:13" ht="12.75">
      <c r="C329" s="21"/>
      <c r="M329" s="21"/>
    </row>
    <row r="330" spans="3:13" ht="12.75">
      <c r="C330" s="21"/>
      <c r="M330" s="21"/>
    </row>
    <row r="331" spans="3:13" ht="12.75">
      <c r="C331" s="21"/>
      <c r="M331" s="21"/>
    </row>
    <row r="332" spans="3:13" ht="12.75">
      <c r="C332" s="21"/>
      <c r="M332" s="21"/>
    </row>
    <row r="333" spans="3:13" ht="12.75">
      <c r="C333" s="21"/>
      <c r="M333" s="21"/>
    </row>
    <row r="334" spans="3:13" ht="12.75">
      <c r="C334" s="21"/>
      <c r="M334" s="21"/>
    </row>
    <row r="335" spans="3:13" ht="12.75">
      <c r="C335" s="21"/>
      <c r="M335" s="21"/>
    </row>
    <row r="336" spans="3:13" ht="12.75">
      <c r="C336" s="21"/>
      <c r="M336" s="21"/>
    </row>
    <row r="337" spans="3:13" ht="12.75">
      <c r="C337" s="21"/>
      <c r="M337" s="21"/>
    </row>
    <row r="338" spans="3:13" ht="12.75">
      <c r="C338" s="21"/>
      <c r="M338" s="21"/>
    </row>
    <row r="339" spans="3:13" ht="12.75">
      <c r="C339" s="21"/>
      <c r="M339" s="21"/>
    </row>
    <row r="340" spans="3:13" ht="12.75">
      <c r="C340" s="21"/>
      <c r="M340" s="21"/>
    </row>
    <row r="341" spans="3:13" ht="12.75">
      <c r="C341" s="21"/>
      <c r="M341" s="21"/>
    </row>
    <row r="342" spans="3:13" ht="12.75">
      <c r="C342" s="21"/>
      <c r="M342" s="21"/>
    </row>
    <row r="343" spans="3:13" ht="12.75">
      <c r="C343" s="21"/>
      <c r="M343" s="21"/>
    </row>
    <row r="344" spans="3:13" ht="12.75">
      <c r="C344" s="21"/>
      <c r="M344" s="21"/>
    </row>
    <row r="345" spans="3:13" ht="12.75">
      <c r="C345" s="21"/>
      <c r="M345" s="21"/>
    </row>
    <row r="346" spans="3:13" ht="12.75">
      <c r="C346" s="21"/>
      <c r="M346" s="21"/>
    </row>
    <row r="347" spans="3:13" ht="12.75">
      <c r="C347" s="21"/>
      <c r="M347" s="21"/>
    </row>
    <row r="348" spans="3:13" ht="12.75">
      <c r="C348" s="21"/>
      <c r="M348" s="21"/>
    </row>
    <row r="349" spans="3:13" ht="12.75">
      <c r="C349" s="21"/>
      <c r="M349" s="21"/>
    </row>
    <row r="350" spans="3:13" ht="12.75">
      <c r="C350" s="21"/>
      <c r="M350" s="21"/>
    </row>
    <row r="351" spans="3:13" ht="12.75">
      <c r="C351" s="21"/>
      <c r="M351" s="21"/>
    </row>
    <row r="352" spans="3:13" ht="12.75">
      <c r="C352" s="21"/>
      <c r="M352" s="21"/>
    </row>
    <row r="353" spans="3:13" ht="12.75">
      <c r="C353" s="21"/>
      <c r="M353" s="21"/>
    </row>
    <row r="354" spans="3:13" ht="12.75">
      <c r="C354" s="21"/>
      <c r="M354" s="21"/>
    </row>
    <row r="355" spans="3:13" ht="12.75">
      <c r="C355" s="21"/>
      <c r="M355" s="21"/>
    </row>
    <row r="356" spans="3:13" ht="12.75">
      <c r="C356" s="21"/>
      <c r="M356" s="21"/>
    </row>
    <row r="357" spans="3:13" ht="12.75">
      <c r="C357" s="21"/>
      <c r="M357" s="21"/>
    </row>
    <row r="358" spans="3:13" ht="12.75">
      <c r="C358" s="21"/>
      <c r="M358" s="21"/>
    </row>
    <row r="359" spans="3:13" ht="12.75">
      <c r="C359" s="21"/>
      <c r="M359" s="21"/>
    </row>
    <row r="360" spans="3:13" ht="12.75">
      <c r="C360" s="21"/>
      <c r="M360" s="21"/>
    </row>
    <row r="361" spans="3:13" ht="12.75">
      <c r="C361" s="21"/>
      <c r="M361" s="21"/>
    </row>
    <row r="362" spans="3:13" ht="12.75">
      <c r="C362" s="21"/>
      <c r="M362" s="21"/>
    </row>
    <row r="363" spans="3:13" ht="12.75">
      <c r="C363" s="21"/>
      <c r="M363" s="21"/>
    </row>
    <row r="364" spans="3:13" ht="12.75">
      <c r="C364" s="21"/>
      <c r="M364" s="21"/>
    </row>
    <row r="365" spans="3:13" ht="12.75">
      <c r="C365" s="21"/>
      <c r="M365" s="21"/>
    </row>
    <row r="366" spans="3:13" ht="12.75">
      <c r="C366" s="21"/>
      <c r="M366" s="21"/>
    </row>
    <row r="367" spans="3:13" ht="12.75">
      <c r="C367" s="21"/>
      <c r="M367" s="21"/>
    </row>
    <row r="368" spans="3:13" ht="12.75">
      <c r="C368" s="21"/>
      <c r="M368" s="21"/>
    </row>
    <row r="369" spans="3:13" ht="12.75">
      <c r="C369" s="21"/>
      <c r="M369" s="21"/>
    </row>
    <row r="370" spans="3:13" ht="12.75">
      <c r="C370" s="21"/>
      <c r="M370" s="21"/>
    </row>
    <row r="371" spans="3:13" ht="12.75">
      <c r="C371" s="21"/>
      <c r="M371" s="21"/>
    </row>
    <row r="372" spans="3:13" ht="12.75">
      <c r="C372" s="21"/>
      <c r="M372" s="21"/>
    </row>
    <row r="373" spans="3:13" ht="12.75">
      <c r="C373" s="21"/>
      <c r="M373" s="21"/>
    </row>
    <row r="374" spans="3:13" ht="12.75">
      <c r="C374" s="21"/>
      <c r="M374" s="21"/>
    </row>
    <row r="375" spans="3:13" ht="12.75">
      <c r="C375" s="21"/>
      <c r="M375" s="21"/>
    </row>
    <row r="376" spans="3:13" ht="12.75">
      <c r="C376" s="21"/>
      <c r="M376" s="21"/>
    </row>
    <row r="377" spans="3:13" ht="12.75">
      <c r="C377" s="21"/>
      <c r="M377" s="21"/>
    </row>
    <row r="378" spans="3:13" ht="12.75">
      <c r="C378" s="21"/>
      <c r="M378" s="21"/>
    </row>
    <row r="379" spans="3:13" ht="12.75">
      <c r="C379" s="21"/>
      <c r="M379" s="21"/>
    </row>
    <row r="380" spans="3:13" ht="12.75">
      <c r="C380" s="21"/>
      <c r="M380" s="21"/>
    </row>
    <row r="381" spans="3:13" ht="12.75">
      <c r="C381" s="21"/>
      <c r="M381" s="21"/>
    </row>
    <row r="382" spans="3:13" ht="12.75">
      <c r="C382" s="21"/>
      <c r="M382" s="21"/>
    </row>
    <row r="383" spans="3:13" ht="12.75">
      <c r="C383" s="21"/>
      <c r="M383" s="21"/>
    </row>
    <row r="384" spans="3:13" ht="12.75">
      <c r="C384" s="21"/>
      <c r="M384" s="21"/>
    </row>
    <row r="385" ht="12.75">
      <c r="M385" s="21"/>
    </row>
    <row r="386" ht="12.75">
      <c r="M386" s="21"/>
    </row>
    <row r="387" ht="12.75">
      <c r="M387" s="21"/>
    </row>
    <row r="388" ht="12.75">
      <c r="M388" s="21"/>
    </row>
    <row r="389" ht="12.75">
      <c r="M389" s="21"/>
    </row>
    <row r="390" ht="12.75">
      <c r="M390" s="21"/>
    </row>
    <row r="391" ht="12.75">
      <c r="M391" s="21"/>
    </row>
    <row r="392" ht="12.75">
      <c r="M392" s="21"/>
    </row>
    <row r="393" ht="12.75">
      <c r="M393" s="21"/>
    </row>
    <row r="394" ht="12.75">
      <c r="M394" s="21"/>
    </row>
    <row r="395" ht="12.75">
      <c r="M395" s="21"/>
    </row>
    <row r="396" ht="12.75">
      <c r="M396" s="21"/>
    </row>
    <row r="397" ht="12.75">
      <c r="M397" s="21"/>
    </row>
    <row r="398" ht="12.75">
      <c r="M398" s="21"/>
    </row>
    <row r="399" ht="12.75">
      <c r="M399" s="21"/>
    </row>
    <row r="400" ht="12.75">
      <c r="M400" s="21"/>
    </row>
    <row r="401" ht="12.75">
      <c r="M401" s="21"/>
    </row>
    <row r="402" ht="12.75">
      <c r="M402" s="21"/>
    </row>
    <row r="403" ht="12.75">
      <c r="M403" s="21"/>
    </row>
    <row r="404" ht="12.75">
      <c r="M404" s="21"/>
    </row>
    <row r="405" ht="12.75">
      <c r="M405" s="21"/>
    </row>
    <row r="406" ht="12.75">
      <c r="M406" s="21"/>
    </row>
    <row r="407" ht="12.75">
      <c r="M407" s="21"/>
    </row>
    <row r="408" ht="12.75">
      <c r="M408" s="21"/>
    </row>
    <row r="409" ht="12.75">
      <c r="M409" s="21"/>
    </row>
    <row r="410" ht="12.75">
      <c r="M410" s="21"/>
    </row>
    <row r="411" ht="12.75">
      <c r="M411" s="21"/>
    </row>
    <row r="412" ht="12.75">
      <c r="M412" s="21"/>
    </row>
    <row r="413" ht="12.75">
      <c r="M413" s="21"/>
    </row>
    <row r="414" ht="12.75">
      <c r="M414" s="21"/>
    </row>
    <row r="415" ht="12.75">
      <c r="M415" s="21"/>
    </row>
    <row r="416" ht="12.75">
      <c r="M416" s="21"/>
    </row>
    <row r="417" ht="12.75">
      <c r="M417" s="21"/>
    </row>
    <row r="418" ht="12.75">
      <c r="M418" s="21"/>
    </row>
    <row r="419" ht="12.75">
      <c r="M419" s="21"/>
    </row>
    <row r="420" ht="12.75">
      <c r="M420" s="21"/>
    </row>
    <row r="421" ht="12.75">
      <c r="M421" s="21"/>
    </row>
    <row r="422" ht="12.75">
      <c r="M422" s="21"/>
    </row>
    <row r="423" ht="12.75">
      <c r="M423" s="21"/>
    </row>
    <row r="424" ht="12.75">
      <c r="M424" s="21"/>
    </row>
    <row r="425" ht="12.75">
      <c r="M425" s="21"/>
    </row>
    <row r="426" ht="12.75">
      <c r="M426" s="21"/>
    </row>
    <row r="427" ht="12.75">
      <c r="M427" s="21"/>
    </row>
    <row r="428" ht="12.75">
      <c r="M428" s="21"/>
    </row>
    <row r="429" ht="12.75">
      <c r="M429" s="21"/>
    </row>
    <row r="430" ht="12.75">
      <c r="M430" s="21"/>
    </row>
    <row r="431" ht="12.75">
      <c r="M431" s="21"/>
    </row>
    <row r="432" ht="12.75">
      <c r="M432" s="21"/>
    </row>
    <row r="433" ht="12.75">
      <c r="M433" s="21"/>
    </row>
    <row r="434" ht="12.75">
      <c r="M434" s="21"/>
    </row>
    <row r="435" ht="12.75">
      <c r="M435" s="21"/>
    </row>
    <row r="436" ht="12.75">
      <c r="M436" s="21"/>
    </row>
    <row r="437" ht="12.75">
      <c r="M437" s="21"/>
    </row>
    <row r="438" ht="12.75">
      <c r="M438" s="21"/>
    </row>
    <row r="439" ht="12.75">
      <c r="M439" s="21"/>
    </row>
    <row r="440" ht="12.75">
      <c r="M440" s="21"/>
    </row>
    <row r="441" ht="12.75">
      <c r="M441" s="21"/>
    </row>
    <row r="442" ht="12.75">
      <c r="M442" s="21"/>
    </row>
    <row r="443" ht="12.75">
      <c r="M443" s="21"/>
    </row>
    <row r="444" ht="12.75">
      <c r="M444" s="21"/>
    </row>
    <row r="445" ht="12.75">
      <c r="M445" s="21"/>
    </row>
    <row r="446" ht="12.75">
      <c r="M446" s="21"/>
    </row>
    <row r="447" ht="12.75">
      <c r="M447" s="21"/>
    </row>
    <row r="448" ht="12.75">
      <c r="M448" s="21"/>
    </row>
    <row r="449" ht="12.75">
      <c r="M449" s="21"/>
    </row>
    <row r="450" ht="12.75">
      <c r="M450" s="21"/>
    </row>
    <row r="451" ht="12.75">
      <c r="M451" s="21"/>
    </row>
    <row r="452" ht="12.75">
      <c r="M452" s="21"/>
    </row>
    <row r="453" ht="12.75">
      <c r="M453" s="21"/>
    </row>
    <row r="454" ht="12.75">
      <c r="M454" s="21"/>
    </row>
    <row r="455" ht="12.75">
      <c r="M455" s="21"/>
    </row>
    <row r="456" ht="12.75">
      <c r="M456" s="21"/>
    </row>
    <row r="457" ht="12.75">
      <c r="M457" s="21"/>
    </row>
    <row r="458" ht="12.75">
      <c r="M458" s="21"/>
    </row>
    <row r="459" ht="12.75">
      <c r="M459" s="21"/>
    </row>
    <row r="460" ht="12.75">
      <c r="M460" s="21"/>
    </row>
    <row r="461" ht="12.75">
      <c r="M461" s="21"/>
    </row>
    <row r="462" ht="12.75">
      <c r="M462" s="21"/>
    </row>
    <row r="463" ht="12.75">
      <c r="M463" s="21"/>
    </row>
    <row r="464" ht="12.75">
      <c r="M464" s="21"/>
    </row>
    <row r="465" ht="12.75">
      <c r="M465" s="21"/>
    </row>
    <row r="466" ht="12.75">
      <c r="M466" s="21"/>
    </row>
    <row r="467" ht="12.75">
      <c r="M467" s="21"/>
    </row>
    <row r="468" ht="12.75">
      <c r="M468" s="21"/>
    </row>
    <row r="469" ht="12.75">
      <c r="M469" s="21"/>
    </row>
    <row r="470" ht="12.75">
      <c r="M470" s="21"/>
    </row>
    <row r="471" ht="12.75">
      <c r="M471" s="21"/>
    </row>
    <row r="472" ht="12.75">
      <c r="M472" s="21"/>
    </row>
    <row r="473" ht="12.75">
      <c r="M473" s="21"/>
    </row>
    <row r="474" ht="12.75">
      <c r="M474" s="21"/>
    </row>
    <row r="475" ht="12.75">
      <c r="M475" s="21"/>
    </row>
    <row r="476" ht="12.75">
      <c r="M476" s="21"/>
    </row>
    <row r="477" ht="12.75">
      <c r="M477" s="21"/>
    </row>
    <row r="478" ht="12.75">
      <c r="M478" s="21"/>
    </row>
    <row r="479" ht="12.75">
      <c r="M479" s="21"/>
    </row>
    <row r="480" ht="12.75">
      <c r="M480" s="21"/>
    </row>
    <row r="481" ht="12.75">
      <c r="M481" s="21"/>
    </row>
    <row r="482" ht="12.75">
      <c r="M482" s="21"/>
    </row>
    <row r="483" ht="12.75">
      <c r="M483" s="21"/>
    </row>
    <row r="484" ht="12.75">
      <c r="M484" s="21"/>
    </row>
    <row r="485" ht="12.75">
      <c r="M485" s="21"/>
    </row>
    <row r="486" ht="12.75">
      <c r="M486" s="21"/>
    </row>
    <row r="487" ht="12.75">
      <c r="M487" s="21"/>
    </row>
    <row r="488" ht="12.75">
      <c r="M488" s="21"/>
    </row>
    <row r="489" ht="12.75">
      <c r="M489" s="21"/>
    </row>
    <row r="490" ht="12.75">
      <c r="M490" s="21"/>
    </row>
    <row r="491" ht="12.75">
      <c r="M491" s="21"/>
    </row>
    <row r="492" ht="12.75">
      <c r="M492" s="21"/>
    </row>
    <row r="493" ht="12.75">
      <c r="M493" s="21"/>
    </row>
    <row r="494" ht="12.75">
      <c r="M494" s="21"/>
    </row>
    <row r="495" ht="12.75">
      <c r="M495" s="21"/>
    </row>
    <row r="496" ht="12.75">
      <c r="M496" s="21"/>
    </row>
    <row r="497" ht="12.75">
      <c r="M497" s="21"/>
    </row>
    <row r="498" ht="12.75">
      <c r="M498" s="21"/>
    </row>
    <row r="499" ht="12.75">
      <c r="M499" s="21"/>
    </row>
    <row r="500" ht="12.75">
      <c r="M500" s="21"/>
    </row>
    <row r="501" ht="12.75">
      <c r="M501" s="21"/>
    </row>
    <row r="502" ht="12.75">
      <c r="M502" s="21"/>
    </row>
    <row r="503" ht="12.75">
      <c r="M503" s="21"/>
    </row>
    <row r="504" ht="12.75">
      <c r="M504" s="21"/>
    </row>
    <row r="505" ht="12.75">
      <c r="M505" s="21"/>
    </row>
    <row r="506" ht="12.75">
      <c r="M506" s="21"/>
    </row>
    <row r="507" ht="12.75">
      <c r="M507" s="21"/>
    </row>
    <row r="508" ht="12.75">
      <c r="M508" s="21"/>
    </row>
    <row r="509" ht="12.75">
      <c r="M509" s="21"/>
    </row>
    <row r="510" ht="12.75">
      <c r="M510" s="21"/>
    </row>
    <row r="511" ht="12.75">
      <c r="M511" s="21"/>
    </row>
    <row r="512" ht="12.75">
      <c r="M512" s="21"/>
    </row>
    <row r="513" ht="12.75">
      <c r="M513" s="21"/>
    </row>
    <row r="514" ht="12.75">
      <c r="M514" s="21"/>
    </row>
    <row r="515" ht="12.75">
      <c r="M515" s="21"/>
    </row>
    <row r="516" ht="12.75">
      <c r="M516" s="21"/>
    </row>
    <row r="517" ht="12.75">
      <c r="M517" s="21"/>
    </row>
    <row r="518" ht="12.75">
      <c r="M518" s="21"/>
    </row>
    <row r="519" ht="12.75">
      <c r="M519" s="21"/>
    </row>
    <row r="520" ht="12.75">
      <c r="M520" s="21"/>
    </row>
    <row r="521" ht="12.75">
      <c r="M521" s="21"/>
    </row>
    <row r="522" ht="12.75">
      <c r="M522" s="21"/>
    </row>
    <row r="523" ht="12.75">
      <c r="M523" s="21"/>
    </row>
    <row r="524" ht="12.75">
      <c r="M524" s="21"/>
    </row>
    <row r="525" ht="12.75">
      <c r="M525" s="21"/>
    </row>
    <row r="526" ht="12.75">
      <c r="M526" s="21"/>
    </row>
    <row r="527" ht="12.75">
      <c r="M527" s="21"/>
    </row>
    <row r="528" ht="12.75">
      <c r="M528" s="21"/>
    </row>
    <row r="529" ht="12.75">
      <c r="M529" s="21"/>
    </row>
    <row r="530" ht="12.75">
      <c r="M530" s="21"/>
    </row>
    <row r="531" ht="12.75">
      <c r="M531" s="21"/>
    </row>
    <row r="532" ht="12.75">
      <c r="M532" s="21"/>
    </row>
    <row r="533" ht="12.75">
      <c r="M533" s="21"/>
    </row>
    <row r="534" ht="12.75">
      <c r="M534" s="21"/>
    </row>
    <row r="535" ht="12.75">
      <c r="M535" s="21"/>
    </row>
    <row r="536" ht="12.75">
      <c r="M536" s="21"/>
    </row>
    <row r="537" ht="12.75">
      <c r="M537" s="21"/>
    </row>
    <row r="538" ht="12.75">
      <c r="M538" s="21"/>
    </row>
    <row r="539" ht="12.75">
      <c r="M539" s="21"/>
    </row>
    <row r="540" ht="12.75">
      <c r="M540" s="21"/>
    </row>
    <row r="541" ht="12.75">
      <c r="M541" s="21"/>
    </row>
    <row r="542" ht="12.75">
      <c r="M542" s="21"/>
    </row>
    <row r="543" ht="12.75">
      <c r="M543" s="21"/>
    </row>
    <row r="544" ht="12.75">
      <c r="M544" s="21"/>
    </row>
    <row r="545" ht="12.75">
      <c r="M545" s="21"/>
    </row>
    <row r="546" ht="12.75">
      <c r="M546" s="21"/>
    </row>
    <row r="547" ht="12.75">
      <c r="M547" s="21"/>
    </row>
    <row r="548" ht="12.75">
      <c r="M548" s="21"/>
    </row>
    <row r="549" ht="12.75">
      <c r="M549" s="21"/>
    </row>
    <row r="550" ht="12.75">
      <c r="M550" s="21"/>
    </row>
    <row r="551" ht="12.75">
      <c r="M551" s="21"/>
    </row>
    <row r="552" ht="12.75">
      <c r="M552" s="21"/>
    </row>
    <row r="553" ht="12.75">
      <c r="M553" s="21"/>
    </row>
    <row r="554" ht="12.75">
      <c r="M554" s="21"/>
    </row>
    <row r="555" ht="12.75">
      <c r="M555" s="21"/>
    </row>
  </sheetData>
  <sheetProtection/>
  <mergeCells count="11">
    <mergeCell ref="M1:M2"/>
    <mergeCell ref="E1:E2"/>
    <mergeCell ref="F1:F2"/>
    <mergeCell ref="G1:G2"/>
    <mergeCell ref="H1:H2"/>
    <mergeCell ref="A1:A2"/>
    <mergeCell ref="B1:B2"/>
    <mergeCell ref="C1:C2"/>
    <mergeCell ref="D1:D2"/>
    <mergeCell ref="K1:L1"/>
    <mergeCell ref="I1:J1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IV242"/>
  <sheetViews>
    <sheetView zoomScale="140" zoomScaleNormal="140" zoomScalePageLayoutView="0" workbookViewId="0" topLeftCell="A1">
      <pane ySplit="2" topLeftCell="A220" activePane="bottomLeft" state="frozen"/>
      <selection pane="topLeft" activeCell="A1" sqref="A1"/>
      <selection pane="bottomLeft" activeCell="B245" sqref="B245"/>
    </sheetView>
  </sheetViews>
  <sheetFormatPr defaultColWidth="0" defaultRowHeight="12.75"/>
  <cols>
    <col min="1" max="1" width="11.375" style="1" customWidth="1"/>
    <col min="2" max="3" width="12.625" style="7" customWidth="1"/>
    <col min="4" max="4" width="12.375" style="7" customWidth="1"/>
    <col min="5" max="5" width="17.625" style="7" customWidth="1"/>
    <col min="6" max="6" width="12.00390625" style="7" customWidth="1"/>
    <col min="7" max="7" width="13.25390625" style="7" customWidth="1"/>
    <col min="8" max="8" width="16.00390625" style="7" customWidth="1"/>
    <col min="9" max="9" width="18.25390625" style="7" customWidth="1"/>
    <col min="10" max="10" width="19.25390625" style="7" customWidth="1"/>
    <col min="11" max="12" width="13.375" style="7" customWidth="1"/>
    <col min="13" max="16384" width="0" style="0" hidden="1" customWidth="1"/>
  </cols>
  <sheetData>
    <row r="1" spans="1:12" ht="20.25" customHeight="1">
      <c r="A1" s="61" t="s">
        <v>2</v>
      </c>
      <c r="B1" s="63" t="s">
        <v>3</v>
      </c>
      <c r="C1" s="63"/>
      <c r="D1" s="61" t="s">
        <v>1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4" t="s">
        <v>12</v>
      </c>
      <c r="L1" s="64" t="s">
        <v>10</v>
      </c>
    </row>
    <row r="2" spans="1:12" ht="20.25" customHeight="1">
      <c r="A2" s="62"/>
      <c r="B2" s="14" t="s">
        <v>10</v>
      </c>
      <c r="C2" s="14" t="s">
        <v>11</v>
      </c>
      <c r="D2" s="62"/>
      <c r="E2" s="62"/>
      <c r="F2" s="62"/>
      <c r="G2" s="62"/>
      <c r="H2" s="62"/>
      <c r="I2" s="62"/>
      <c r="J2" s="62"/>
      <c r="K2" s="65"/>
      <c r="L2" s="65"/>
    </row>
    <row r="3" spans="1:12" ht="12.75" customHeight="1">
      <c r="A3" s="4">
        <v>38168</v>
      </c>
      <c r="B3" s="5">
        <v>57628.88615494254</v>
      </c>
      <c r="C3" s="9" t="s">
        <v>0</v>
      </c>
      <c r="D3" s="5">
        <v>52186.82899999999</v>
      </c>
      <c r="E3" s="5">
        <v>41133.94994734968</v>
      </c>
      <c r="F3" s="5">
        <v>31716.529143121006</v>
      </c>
      <c r="G3" s="5">
        <v>11445.183442486868</v>
      </c>
      <c r="H3" s="5">
        <v>17097.167520338047</v>
      </c>
      <c r="I3" s="5">
        <v>2177.6891555675415</v>
      </c>
      <c r="J3" s="5"/>
      <c r="K3" s="5">
        <v>2015.7313361943125</v>
      </c>
      <c r="L3" s="13">
        <v>215401.9657</v>
      </c>
    </row>
    <row r="4" spans="1:12" ht="12.75">
      <c r="A4" s="4">
        <v>38199</v>
      </c>
      <c r="B4" s="5">
        <v>58458.692422917724</v>
      </c>
      <c r="C4" s="9" t="s">
        <v>0</v>
      </c>
      <c r="D4" s="5">
        <v>52049.542499999996</v>
      </c>
      <c r="E4" s="5">
        <v>41689.87937256438</v>
      </c>
      <c r="F4" s="5">
        <v>32149.086166645422</v>
      </c>
      <c r="G4" s="5">
        <v>11410.113448468774</v>
      </c>
      <c r="H4" s="5">
        <v>17455.751423176203</v>
      </c>
      <c r="I4" s="5">
        <v>2412.420996653427</v>
      </c>
      <c r="J4" s="5"/>
      <c r="K4" s="5">
        <v>2157.5127695740493</v>
      </c>
      <c r="L4" s="13">
        <v>217782.9991</v>
      </c>
    </row>
    <row r="5" spans="1:12" ht="12.75">
      <c r="A5" s="4">
        <v>38230</v>
      </c>
      <c r="B5" s="5">
        <v>56851.04074886927</v>
      </c>
      <c r="C5" s="9" t="s">
        <v>0</v>
      </c>
      <c r="D5" s="5">
        <v>53076.85298242</v>
      </c>
      <c r="E5" s="5">
        <v>41784.73720762693</v>
      </c>
      <c r="F5" s="5">
        <v>32748.318881940417</v>
      </c>
      <c r="G5" s="5">
        <v>10761.848251969002</v>
      </c>
      <c r="H5" s="5">
        <v>17422.973300082063</v>
      </c>
      <c r="I5" s="5">
        <v>2022.8792626498166</v>
      </c>
      <c r="J5" s="5"/>
      <c r="K5" s="5">
        <v>2082.014264442505</v>
      </c>
      <c r="L5" s="13">
        <v>216750.66489999997</v>
      </c>
    </row>
    <row r="6" spans="1:12" ht="12.75">
      <c r="A6" s="4">
        <v>38260</v>
      </c>
      <c r="B6" s="5">
        <v>59719.899653058485</v>
      </c>
      <c r="C6" s="9" t="s">
        <v>0</v>
      </c>
      <c r="D6" s="5">
        <v>54923.06180614</v>
      </c>
      <c r="E6" s="5">
        <v>42635.4668054299</v>
      </c>
      <c r="F6" s="5">
        <v>34231.00312380413</v>
      </c>
      <c r="G6" s="5">
        <v>10329.417828647072</v>
      </c>
      <c r="H6" s="5">
        <v>17696.773940519757</v>
      </c>
      <c r="I6" s="5">
        <v>2113.8300501396157</v>
      </c>
      <c r="J6" s="5"/>
      <c r="K6" s="5">
        <v>3123.362092261027</v>
      </c>
      <c r="L6" s="13">
        <v>224772.8153</v>
      </c>
    </row>
    <row r="7" spans="1:12" ht="12.75">
      <c r="A7" s="4">
        <v>38291</v>
      </c>
      <c r="B7" s="5">
        <v>59735.61342808946</v>
      </c>
      <c r="C7" s="9" t="s">
        <v>0</v>
      </c>
      <c r="D7" s="5">
        <v>57674.22947702999</v>
      </c>
      <c r="E7" s="5">
        <v>43184.95693911592</v>
      </c>
      <c r="F7" s="5">
        <v>34421.06700102668</v>
      </c>
      <c r="G7" s="5">
        <v>11064.400384017365</v>
      </c>
      <c r="H7" s="5">
        <v>17275.69975097147</v>
      </c>
      <c r="I7" s="5">
        <v>2558.876172993751</v>
      </c>
      <c r="J7" s="5"/>
      <c r="K7" s="5">
        <v>3362.61184675536</v>
      </c>
      <c r="L7" s="13">
        <v>229277.45499999993</v>
      </c>
    </row>
    <row r="8" spans="1:12" ht="12.75">
      <c r="A8" s="4">
        <v>38321</v>
      </c>
      <c r="B8" s="5">
        <v>60240.9574933605</v>
      </c>
      <c r="C8" s="9" t="s">
        <v>0</v>
      </c>
      <c r="D8" s="5">
        <v>61672.49104758</v>
      </c>
      <c r="E8" s="5">
        <v>44076.42648507225</v>
      </c>
      <c r="F8" s="5">
        <v>35315.53695682233</v>
      </c>
      <c r="G8" s="5">
        <v>11542.401005454632</v>
      </c>
      <c r="H8" s="5">
        <v>16872.77085963865</v>
      </c>
      <c r="I8" s="5">
        <v>3079.852290126266</v>
      </c>
      <c r="J8" s="5"/>
      <c r="K8" s="5">
        <v>3631.870061945364</v>
      </c>
      <c r="L8" s="13">
        <v>236432.30619999996</v>
      </c>
    </row>
    <row r="9" spans="1:12" ht="12.75">
      <c r="A9" s="4">
        <v>38352</v>
      </c>
      <c r="B9" s="5">
        <v>57672.826045513895</v>
      </c>
      <c r="C9" s="9" t="s">
        <v>0</v>
      </c>
      <c r="D9" s="5">
        <v>62050.4393386</v>
      </c>
      <c r="E9" s="5">
        <v>43900.55482705069</v>
      </c>
      <c r="F9" s="5">
        <v>36094.34212276979</v>
      </c>
      <c r="G9" s="5">
        <v>12345.043034692351</v>
      </c>
      <c r="H9" s="5">
        <v>17019.103306953955</v>
      </c>
      <c r="I9" s="5">
        <v>3067.801849390255</v>
      </c>
      <c r="J9" s="5"/>
      <c r="K9" s="5">
        <v>3500.3980750290634</v>
      </c>
      <c r="L9" s="13">
        <v>235650.50860000003</v>
      </c>
    </row>
    <row r="10" spans="1:12" ht="12.75">
      <c r="A10" s="4">
        <v>38383</v>
      </c>
      <c r="B10" s="5">
        <v>60778.38057270716</v>
      </c>
      <c r="C10" s="5">
        <v>2780</v>
      </c>
      <c r="D10" s="5">
        <v>60475.559937460006</v>
      </c>
      <c r="E10" s="5">
        <v>44540.336076538144</v>
      </c>
      <c r="F10" s="5">
        <v>38734.24276109556</v>
      </c>
      <c r="G10" s="5">
        <v>13554.176205932596</v>
      </c>
      <c r="H10" s="5">
        <v>16865.24300455066</v>
      </c>
      <c r="I10" s="5">
        <v>3561.6460948111285</v>
      </c>
      <c r="J10" s="5"/>
      <c r="K10" s="5">
        <v>4492.765346904764</v>
      </c>
      <c r="L10" s="13">
        <v>243002.34999999998</v>
      </c>
    </row>
    <row r="11" spans="1:12" ht="12.75">
      <c r="A11" s="4">
        <v>38411</v>
      </c>
      <c r="B11" s="5">
        <v>57755.51944710031</v>
      </c>
      <c r="C11" s="5">
        <v>1141.6</v>
      </c>
      <c r="D11" s="5">
        <v>64450.654748329995</v>
      </c>
      <c r="E11" s="5">
        <v>45039.272655571025</v>
      </c>
      <c r="F11" s="5">
        <v>39179.197221670685</v>
      </c>
      <c r="G11" s="5">
        <v>14559.742990231976</v>
      </c>
      <c r="H11" s="5">
        <v>16956.00892845483</v>
      </c>
      <c r="I11" s="5">
        <v>3758.2860532732298</v>
      </c>
      <c r="J11" s="5"/>
      <c r="K11" s="5">
        <v>5414.581255367941</v>
      </c>
      <c r="L11" s="13">
        <v>247113.26329999996</v>
      </c>
    </row>
    <row r="12" spans="1:12" ht="12.75">
      <c r="A12" s="4">
        <v>38442</v>
      </c>
      <c r="B12" s="5">
        <v>60745.88812873226</v>
      </c>
      <c r="C12" s="5">
        <v>1250</v>
      </c>
      <c r="D12" s="5">
        <v>65038.57874009999</v>
      </c>
      <c r="E12" s="5">
        <v>45772.04748442068</v>
      </c>
      <c r="F12" s="5">
        <v>41005.21516117623</v>
      </c>
      <c r="G12" s="5">
        <v>16108.547191976439</v>
      </c>
      <c r="H12" s="5">
        <v>17128.249546693576</v>
      </c>
      <c r="I12" s="5">
        <v>3567.243588842253</v>
      </c>
      <c r="J12" s="5"/>
      <c r="K12" s="5">
        <v>5541.650758058547</v>
      </c>
      <c r="L12" s="13">
        <v>254907.42059999995</v>
      </c>
    </row>
    <row r="13" spans="1:12" ht="12.75">
      <c r="A13" s="4">
        <v>38472</v>
      </c>
      <c r="B13" s="5">
        <v>55209.70780092934</v>
      </c>
      <c r="C13" s="5">
        <v>378</v>
      </c>
      <c r="D13" s="5">
        <v>68862.25566195001</v>
      </c>
      <c r="E13" s="5">
        <v>46464.93981541164</v>
      </c>
      <c r="F13" s="5">
        <v>42134.70312604099</v>
      </c>
      <c r="G13" s="5">
        <v>16769.248599333507</v>
      </c>
      <c r="H13" s="5">
        <v>17184.771516322813</v>
      </c>
      <c r="I13" s="5">
        <v>3381.253789055046</v>
      </c>
      <c r="J13" s="5"/>
      <c r="K13" s="5">
        <v>5821.571490956661</v>
      </c>
      <c r="L13" s="13">
        <v>255828.4518</v>
      </c>
    </row>
    <row r="14" spans="1:12" ht="12.75">
      <c r="A14" s="4">
        <v>38503</v>
      </c>
      <c r="B14" s="5">
        <v>53698.380175685554</v>
      </c>
      <c r="C14" s="5">
        <v>287</v>
      </c>
      <c r="D14" s="5">
        <v>73540.9823401</v>
      </c>
      <c r="E14" s="5">
        <v>46595.098134869186</v>
      </c>
      <c r="F14" s="5">
        <v>43727.87727093629</v>
      </c>
      <c r="G14" s="5">
        <v>17481.153400236246</v>
      </c>
      <c r="H14" s="5">
        <v>16854.017954970906</v>
      </c>
      <c r="I14" s="5">
        <v>4275.732242655961</v>
      </c>
      <c r="J14" s="5"/>
      <c r="K14" s="5">
        <v>5943.019980545855</v>
      </c>
      <c r="L14" s="13">
        <v>262116.26150000002</v>
      </c>
    </row>
    <row r="15" spans="1:12" ht="12.75">
      <c r="A15" s="4">
        <v>38533</v>
      </c>
      <c r="B15" s="5">
        <v>56132.1496452183</v>
      </c>
      <c r="C15" s="5">
        <v>0</v>
      </c>
      <c r="D15" s="5">
        <v>73405.92372947997</v>
      </c>
      <c r="E15" s="5">
        <v>47227.953537589354</v>
      </c>
      <c r="F15" s="5">
        <v>44790.0499776702</v>
      </c>
      <c r="G15" s="5">
        <v>18624.12283359754</v>
      </c>
      <c r="H15" s="5">
        <v>17052.662718032985</v>
      </c>
      <c r="I15" s="5">
        <v>4234.395147684074</v>
      </c>
      <c r="J15" s="5"/>
      <c r="K15" s="5">
        <v>6200.570210727556</v>
      </c>
      <c r="L15" s="13">
        <v>267667.82779999997</v>
      </c>
    </row>
    <row r="16" spans="1:12" ht="12.75">
      <c r="A16" s="4">
        <v>38564</v>
      </c>
      <c r="B16" s="5">
        <v>58027.338858611576</v>
      </c>
      <c r="C16" s="5">
        <v>2381.665</v>
      </c>
      <c r="D16" s="5">
        <v>72833.40718824</v>
      </c>
      <c r="E16" s="5">
        <v>48180.74456044059</v>
      </c>
      <c r="F16" s="5">
        <v>46510.36107971007</v>
      </c>
      <c r="G16" s="5">
        <v>19994.235454180252</v>
      </c>
      <c r="H16" s="5">
        <v>17200.751916083707</v>
      </c>
      <c r="I16" s="5">
        <v>4618.218463672348</v>
      </c>
      <c r="J16" s="5"/>
      <c r="K16" s="5">
        <v>7116.0890790614385</v>
      </c>
      <c r="L16" s="13">
        <v>274481.1466</v>
      </c>
    </row>
    <row r="17" spans="1:12" ht="12.75">
      <c r="A17" s="4">
        <v>38595</v>
      </c>
      <c r="B17" s="5">
        <v>52279.026172446465</v>
      </c>
      <c r="C17" s="5">
        <v>502</v>
      </c>
      <c r="D17" s="5">
        <v>73817.73537765001</v>
      </c>
      <c r="E17" s="5">
        <v>47747.16993009212</v>
      </c>
      <c r="F17" s="5">
        <v>48163.82220763949</v>
      </c>
      <c r="G17" s="5">
        <v>22115.610085196935</v>
      </c>
      <c r="H17" s="5">
        <v>16419.50402431147</v>
      </c>
      <c r="I17" s="5">
        <v>4273.251082503382</v>
      </c>
      <c r="J17" s="5"/>
      <c r="K17" s="5">
        <v>6889.728820160158</v>
      </c>
      <c r="L17" s="13">
        <v>271705.84770000004</v>
      </c>
    </row>
    <row r="18" spans="1:12" ht="12.75">
      <c r="A18" s="4">
        <v>38625</v>
      </c>
      <c r="B18" s="5">
        <v>56013.29684527504</v>
      </c>
      <c r="C18" s="5">
        <v>1141.597</v>
      </c>
      <c r="D18" s="5">
        <v>72889.45252594001</v>
      </c>
      <c r="E18" s="5">
        <v>48249.53656092327</v>
      </c>
      <c r="F18" s="5">
        <v>49971.68749958255</v>
      </c>
      <c r="G18" s="5">
        <v>22776.81771626364</v>
      </c>
      <c r="H18" s="5">
        <v>16849.520044059835</v>
      </c>
      <c r="I18" s="5">
        <v>4496.235891211726</v>
      </c>
      <c r="J18" s="5"/>
      <c r="K18" s="5">
        <v>6771.366816743943</v>
      </c>
      <c r="L18" s="13">
        <v>278017.9139</v>
      </c>
    </row>
    <row r="19" spans="1:12" ht="12.75">
      <c r="A19" s="4">
        <v>38656</v>
      </c>
      <c r="B19" s="5">
        <v>55257.663810928876</v>
      </c>
      <c r="C19" s="5">
        <v>1124.475</v>
      </c>
      <c r="D19" s="5">
        <v>70288.96841608999</v>
      </c>
      <c r="E19" s="5">
        <v>48948.54944426104</v>
      </c>
      <c r="F19" s="5">
        <v>51432.05183132014</v>
      </c>
      <c r="G19" s="5">
        <v>24942.96564944723</v>
      </c>
      <c r="H19" s="5">
        <v>16742.94535257921</v>
      </c>
      <c r="I19" s="5">
        <v>6836.695340783208</v>
      </c>
      <c r="J19" s="5"/>
      <c r="K19" s="5">
        <v>6829.399854590285</v>
      </c>
      <c r="L19" s="13">
        <v>281279.23970000003</v>
      </c>
    </row>
    <row r="20" spans="1:12" ht="12.75">
      <c r="A20" s="4">
        <v>38686</v>
      </c>
      <c r="B20" s="5">
        <v>56729.649784778325</v>
      </c>
      <c r="C20" s="5">
        <v>806.176</v>
      </c>
      <c r="D20" s="5">
        <v>69620.45848582001</v>
      </c>
      <c r="E20" s="5">
        <v>51012.67693211978</v>
      </c>
      <c r="F20" s="5">
        <v>52559.18663581</v>
      </c>
      <c r="G20" s="5">
        <v>26189.1700953185</v>
      </c>
      <c r="H20" s="5">
        <v>15616.768250685103</v>
      </c>
      <c r="I20" s="5">
        <v>5713.947802647902</v>
      </c>
      <c r="J20" s="5"/>
      <c r="K20" s="5">
        <v>6766.0570028204</v>
      </c>
      <c r="L20" s="13">
        <v>284207.9149900001</v>
      </c>
    </row>
    <row r="21" spans="1:12" ht="12.75">
      <c r="A21" s="4">
        <v>38717</v>
      </c>
      <c r="B21" s="5">
        <v>61395.75512041588</v>
      </c>
      <c r="C21" s="5">
        <v>0</v>
      </c>
      <c r="D21" s="5">
        <v>68657.12725681001</v>
      </c>
      <c r="E21" s="5">
        <v>51402.96447213356</v>
      </c>
      <c r="F21" s="5">
        <v>52839.44266170583</v>
      </c>
      <c r="G21" s="5">
        <v>27113.40237665613</v>
      </c>
      <c r="H21" s="5">
        <v>15228.62910332838</v>
      </c>
      <c r="I21" s="5">
        <v>4360.8550096412655</v>
      </c>
      <c r="J21" s="5"/>
      <c r="K21" s="5">
        <v>6002.172894308984</v>
      </c>
      <c r="L21" s="13">
        <v>287000.34889500006</v>
      </c>
    </row>
    <row r="22" spans="1:12" ht="12.75">
      <c r="A22" s="4">
        <v>38748</v>
      </c>
      <c r="B22" s="5">
        <v>62181.2385925358</v>
      </c>
      <c r="C22" s="5">
        <v>1840.085</v>
      </c>
      <c r="D22" s="5">
        <v>71355.50446636</v>
      </c>
      <c r="E22" s="5">
        <v>51931.76670217925</v>
      </c>
      <c r="F22" s="5">
        <v>55098.95370983969</v>
      </c>
      <c r="G22" s="5">
        <v>29301.78785180388</v>
      </c>
      <c r="H22" s="5">
        <v>15122.83055471913</v>
      </c>
      <c r="I22" s="5">
        <v>5354.852850733749</v>
      </c>
      <c r="J22" s="5"/>
      <c r="K22" s="5">
        <v>6061.147791828485</v>
      </c>
      <c r="L22" s="13">
        <v>296408.08252</v>
      </c>
    </row>
    <row r="23" spans="1:12" ht="12.75">
      <c r="A23" s="4">
        <v>38776</v>
      </c>
      <c r="B23" s="5">
        <v>60862.015292798205</v>
      </c>
      <c r="C23" s="5">
        <v>2267.905</v>
      </c>
      <c r="D23" s="5">
        <v>74324.00630964998</v>
      </c>
      <c r="E23" s="5">
        <v>51954.55679927831</v>
      </c>
      <c r="F23" s="5">
        <v>55009.145316605616</v>
      </c>
      <c r="G23" s="5">
        <v>30472.908076151958</v>
      </c>
      <c r="H23" s="5">
        <v>14826.116031234937</v>
      </c>
      <c r="I23" s="5">
        <v>5968.410725080559</v>
      </c>
      <c r="J23" s="5"/>
      <c r="K23" s="5">
        <v>6231.336674200398</v>
      </c>
      <c r="L23" s="13">
        <v>299648.4952249999</v>
      </c>
    </row>
    <row r="24" spans="1:12" ht="12.75">
      <c r="A24" s="4">
        <v>38807</v>
      </c>
      <c r="B24" s="5">
        <v>64187.4101963634</v>
      </c>
      <c r="C24" s="5">
        <v>2308.238</v>
      </c>
      <c r="D24" s="5">
        <v>73107.11109795</v>
      </c>
      <c r="E24" s="5">
        <v>53332.43540754499</v>
      </c>
      <c r="F24" s="5">
        <v>57872.12579886008</v>
      </c>
      <c r="G24" s="5">
        <v>30728.76760669939</v>
      </c>
      <c r="H24" s="5">
        <v>14468.653548384742</v>
      </c>
      <c r="I24" s="5">
        <v>4924.138170540195</v>
      </c>
      <c r="J24" s="5"/>
      <c r="K24" s="5">
        <v>6341.534048657193</v>
      </c>
      <c r="L24" s="13">
        <v>304962.1758749999</v>
      </c>
    </row>
    <row r="25" spans="1:12" ht="12.75">
      <c r="A25" s="4">
        <v>38837</v>
      </c>
      <c r="B25" s="5">
        <v>64088.80908130413</v>
      </c>
      <c r="C25" s="5">
        <v>1353.256</v>
      </c>
      <c r="D25" s="5">
        <v>74427.70540337001</v>
      </c>
      <c r="E25" s="5">
        <v>53867.827820468214</v>
      </c>
      <c r="F25" s="5">
        <v>59200.01641531653</v>
      </c>
      <c r="G25" s="5">
        <v>31490.23433910734</v>
      </c>
      <c r="H25" s="5">
        <v>13759.020999343717</v>
      </c>
      <c r="I25" s="5">
        <v>4409.52802184832</v>
      </c>
      <c r="J25" s="5"/>
      <c r="K25" s="5">
        <v>5263.922764241734</v>
      </c>
      <c r="L25" s="13">
        <v>306507.064845</v>
      </c>
    </row>
    <row r="26" spans="1:12" ht="12.75">
      <c r="A26" s="4">
        <v>38868</v>
      </c>
      <c r="B26" s="5">
        <v>64435.306331708394</v>
      </c>
      <c r="C26" s="5">
        <v>0</v>
      </c>
      <c r="D26" s="5">
        <v>73061.54775490999</v>
      </c>
      <c r="E26" s="5">
        <v>54182.085997734284</v>
      </c>
      <c r="F26" s="5">
        <v>60429.40291481097</v>
      </c>
      <c r="G26" s="5">
        <v>31586.71582365006</v>
      </c>
      <c r="H26" s="5">
        <v>13448.196975387005</v>
      </c>
      <c r="I26" s="5">
        <v>4965.36257187447</v>
      </c>
      <c r="J26" s="5"/>
      <c r="K26" s="5">
        <v>6208.517964924813</v>
      </c>
      <c r="L26" s="13">
        <v>308317.13633499993</v>
      </c>
    </row>
    <row r="27" spans="1:12" ht="12.75">
      <c r="A27" s="4">
        <v>38898</v>
      </c>
      <c r="B27" s="5">
        <v>70226.03349270196</v>
      </c>
      <c r="C27" s="5">
        <v>497.27</v>
      </c>
      <c r="D27" s="5">
        <v>69560.61679120001</v>
      </c>
      <c r="E27" s="5">
        <v>54505.265248408294</v>
      </c>
      <c r="F27" s="5">
        <v>61856.597850997976</v>
      </c>
      <c r="G27" s="5">
        <v>33560.34007202514</v>
      </c>
      <c r="H27" s="5">
        <v>13281.383109573911</v>
      </c>
      <c r="I27" s="5">
        <v>5352.380237436245</v>
      </c>
      <c r="J27" s="5"/>
      <c r="K27" s="5">
        <v>6852.819502656454</v>
      </c>
      <c r="L27" s="13">
        <v>315195.43630500004</v>
      </c>
    </row>
    <row r="28" spans="1:12" ht="12.75">
      <c r="A28" s="4">
        <v>38929</v>
      </c>
      <c r="B28" s="5">
        <v>69410.02315756328</v>
      </c>
      <c r="C28" s="5">
        <v>3998.372</v>
      </c>
      <c r="D28" s="5">
        <v>71669.5278472</v>
      </c>
      <c r="E28" s="5">
        <v>54944.5014404004</v>
      </c>
      <c r="F28" s="5">
        <v>63254.46050089313</v>
      </c>
      <c r="G28" s="5">
        <v>32741.129826503045</v>
      </c>
      <c r="H28" s="5">
        <v>13412.178892583319</v>
      </c>
      <c r="I28" s="5">
        <v>5276.716620874639</v>
      </c>
      <c r="J28" s="5"/>
      <c r="K28" s="5">
        <v>6670.896418982171</v>
      </c>
      <c r="L28" s="13">
        <v>317379.434705</v>
      </c>
    </row>
    <row r="29" spans="1:12" ht="12.75">
      <c r="A29" s="4">
        <v>38960</v>
      </c>
      <c r="B29" s="5">
        <v>68265.05940333227</v>
      </c>
      <c r="C29" s="5">
        <v>4340.148</v>
      </c>
      <c r="D29" s="5">
        <v>70605.7561848</v>
      </c>
      <c r="E29" s="5">
        <v>53917.97200965096</v>
      </c>
      <c r="F29" s="5">
        <v>64103.895948558304</v>
      </c>
      <c r="G29" s="5">
        <v>33198.42281642794</v>
      </c>
      <c r="H29" s="5">
        <v>12521.409895730629</v>
      </c>
      <c r="I29" s="5">
        <v>5224.5385659509675</v>
      </c>
      <c r="J29" s="5"/>
      <c r="K29" s="5">
        <v>6475.126945548923</v>
      </c>
      <c r="L29" s="13">
        <v>314312.18177</v>
      </c>
    </row>
    <row r="30" spans="1:12" ht="12.75">
      <c r="A30" s="4">
        <v>38990</v>
      </c>
      <c r="B30" s="5">
        <v>70259.96816785524</v>
      </c>
      <c r="C30" s="5">
        <v>5652.554</v>
      </c>
      <c r="D30" s="5">
        <v>72056.9238568</v>
      </c>
      <c r="E30" s="5">
        <v>54483.131266963435</v>
      </c>
      <c r="F30" s="5">
        <v>65571.28095615828</v>
      </c>
      <c r="G30" s="5">
        <v>32931.19870485226</v>
      </c>
      <c r="H30" s="5">
        <v>12587.380769693325</v>
      </c>
      <c r="I30" s="5">
        <v>4642.569227607174</v>
      </c>
      <c r="J30" s="5"/>
      <c r="K30" s="5">
        <v>6939.393170070283</v>
      </c>
      <c r="L30" s="13">
        <v>319471.84612000006</v>
      </c>
    </row>
    <row r="31" spans="1:12" ht="12.75">
      <c r="A31" s="4">
        <v>39021</v>
      </c>
      <c r="B31" s="5">
        <v>71637.97024316984</v>
      </c>
      <c r="C31" s="5">
        <v>5944.445</v>
      </c>
      <c r="D31" s="5">
        <v>72940.4485912</v>
      </c>
      <c r="E31" s="5">
        <v>55494.471332247056</v>
      </c>
      <c r="F31" s="5">
        <v>67088.69851827312</v>
      </c>
      <c r="G31" s="5">
        <v>33616.49325211316</v>
      </c>
      <c r="H31" s="5">
        <v>12638.145042863116</v>
      </c>
      <c r="I31" s="5">
        <v>4735.488385671903</v>
      </c>
      <c r="J31" s="5"/>
      <c r="K31" s="5">
        <v>7076.25246446183</v>
      </c>
      <c r="L31" s="13">
        <v>325227.96783000004</v>
      </c>
    </row>
    <row r="32" spans="1:12" ht="12.75">
      <c r="A32" s="4">
        <v>39051</v>
      </c>
      <c r="B32" s="5">
        <v>70415.4984515642</v>
      </c>
      <c r="C32" s="5">
        <v>6807.705</v>
      </c>
      <c r="D32" s="5">
        <v>71235.84084655</v>
      </c>
      <c r="E32" s="5">
        <v>56048.28759645451</v>
      </c>
      <c r="F32" s="5">
        <v>67617.73807671489</v>
      </c>
      <c r="G32" s="5">
        <v>34597.335464770884</v>
      </c>
      <c r="H32" s="5">
        <v>12382.605788302746</v>
      </c>
      <c r="I32" s="5">
        <v>5759.739952625323</v>
      </c>
      <c r="J32" s="5"/>
      <c r="K32" s="5">
        <v>7752.357775657443</v>
      </c>
      <c r="L32" s="13">
        <v>325809.4039526399</v>
      </c>
    </row>
    <row r="33" spans="1:12" ht="12.75">
      <c r="A33" s="4">
        <v>39082</v>
      </c>
      <c r="B33" s="5">
        <v>67741.69441206931</v>
      </c>
      <c r="C33" s="5">
        <v>0</v>
      </c>
      <c r="D33" s="5">
        <v>74370.5527845</v>
      </c>
      <c r="E33" s="5">
        <v>56409.83777333358</v>
      </c>
      <c r="F33" s="5">
        <v>69413.314076297</v>
      </c>
      <c r="G33" s="5">
        <v>34186.0197690172</v>
      </c>
      <c r="H33" s="5">
        <v>12061.487156896486</v>
      </c>
      <c r="I33" s="5">
        <v>3552.0859225020013</v>
      </c>
      <c r="J33" s="5"/>
      <c r="K33" s="5">
        <v>6515.644258984407</v>
      </c>
      <c r="L33" s="13">
        <v>324250.63615359995</v>
      </c>
    </row>
    <row r="34" spans="1:12" ht="12.75">
      <c r="A34" s="4">
        <v>39113</v>
      </c>
      <c r="B34" s="5">
        <v>65277.64193919019</v>
      </c>
      <c r="C34" s="5">
        <v>5404.006</v>
      </c>
      <c r="D34" s="5">
        <v>78502.26707589999</v>
      </c>
      <c r="E34" s="5">
        <v>57327.09460451226</v>
      </c>
      <c r="F34" s="5">
        <v>70519.29831240265</v>
      </c>
      <c r="G34" s="5">
        <v>34965.258298094996</v>
      </c>
      <c r="H34" s="5">
        <v>12150.622009842646</v>
      </c>
      <c r="I34" s="5">
        <v>3550.925383165513</v>
      </c>
      <c r="J34" s="5"/>
      <c r="K34" s="5">
        <v>6808.52724361174</v>
      </c>
      <c r="L34" s="13">
        <v>329101.63486672007</v>
      </c>
    </row>
    <row r="35" spans="1:12" ht="12.75">
      <c r="A35" s="4">
        <v>39141</v>
      </c>
      <c r="B35" s="5">
        <v>69819.52558037391</v>
      </c>
      <c r="C35" s="5">
        <v>5270.52</v>
      </c>
      <c r="D35" s="5">
        <v>76477.7656059</v>
      </c>
      <c r="E35" s="5">
        <v>57916.00875578299</v>
      </c>
      <c r="F35" s="5">
        <v>71615.53853148964</v>
      </c>
      <c r="G35" s="5">
        <v>35665.641770627815</v>
      </c>
      <c r="H35" s="5">
        <v>11969.161773971215</v>
      </c>
      <c r="I35" s="5">
        <v>3579.3818026011427</v>
      </c>
      <c r="J35" s="5"/>
      <c r="K35" s="5">
        <v>6763.314589973283</v>
      </c>
      <c r="L35" s="13">
        <v>333806.33841072005</v>
      </c>
    </row>
    <row r="36" spans="1:12" ht="12.75">
      <c r="A36" s="4">
        <v>39172</v>
      </c>
      <c r="B36" s="5">
        <v>66903.91759338879</v>
      </c>
      <c r="C36" s="5">
        <v>3259</v>
      </c>
      <c r="D36" s="5">
        <v>78014.77119510001</v>
      </c>
      <c r="E36" s="5">
        <v>57394.238404869015</v>
      </c>
      <c r="F36" s="5">
        <v>73188.13771796321</v>
      </c>
      <c r="G36" s="5">
        <v>35932.22730604759</v>
      </c>
      <c r="H36" s="5">
        <v>11607.482518312554</v>
      </c>
      <c r="I36" s="5">
        <v>3885.365961512992</v>
      </c>
      <c r="J36" s="5"/>
      <c r="K36" s="5">
        <v>7934.4793272858515</v>
      </c>
      <c r="L36" s="13">
        <v>334860.62002448004</v>
      </c>
    </row>
    <row r="37" spans="1:12" ht="12.75">
      <c r="A37" s="4">
        <v>39202</v>
      </c>
      <c r="B37" s="5">
        <v>68104.98991365585</v>
      </c>
      <c r="C37" s="5">
        <v>6031.189</v>
      </c>
      <c r="D37" s="5">
        <v>78934.93924505</v>
      </c>
      <c r="E37" s="5">
        <v>57790.82488918454</v>
      </c>
      <c r="F37" s="5">
        <v>72924.62368485336</v>
      </c>
      <c r="G37" s="5">
        <v>35733.70934509455</v>
      </c>
      <c r="H37" s="5">
        <v>11373.06938108746</v>
      </c>
      <c r="I37" s="5">
        <v>3438.2103074103607</v>
      </c>
      <c r="J37" s="5"/>
      <c r="K37" s="5">
        <v>7201.310747903874</v>
      </c>
      <c r="L37" s="13">
        <v>335501.67751424</v>
      </c>
    </row>
    <row r="38" spans="1:12" ht="12.75">
      <c r="A38" s="4">
        <v>39233</v>
      </c>
      <c r="B38" s="5">
        <v>64545.698613112116</v>
      </c>
      <c r="C38" s="5">
        <v>3636.091</v>
      </c>
      <c r="D38" s="5">
        <v>78227.48371295</v>
      </c>
      <c r="E38" s="5">
        <v>58772.17806180264</v>
      </c>
      <c r="F38" s="5">
        <v>74481.1261134467</v>
      </c>
      <c r="G38" s="5">
        <v>35898.08168181812</v>
      </c>
      <c r="H38" s="5">
        <v>11193.088793320183</v>
      </c>
      <c r="I38" s="5">
        <v>3672.289292181495</v>
      </c>
      <c r="J38" s="5"/>
      <c r="K38" s="5">
        <v>7751.503191528731</v>
      </c>
      <c r="L38" s="13">
        <v>334541.4494601599</v>
      </c>
    </row>
    <row r="39" spans="1:12" ht="12.75">
      <c r="A39" s="4">
        <v>39263</v>
      </c>
      <c r="B39" s="5">
        <v>64077.53843717041</v>
      </c>
      <c r="C39" s="5">
        <v>2196.411</v>
      </c>
      <c r="D39" s="5">
        <v>73568.20228965</v>
      </c>
      <c r="E39" s="5">
        <v>60219.1519372075</v>
      </c>
      <c r="F39" s="5">
        <v>78081.39861103831</v>
      </c>
      <c r="G39" s="5">
        <v>37608.15771894916</v>
      </c>
      <c r="H39" s="5">
        <v>10993.190936766152</v>
      </c>
      <c r="I39" s="5">
        <v>3086.861746132167</v>
      </c>
      <c r="J39" s="5"/>
      <c r="K39" s="5">
        <v>8362.468555406298</v>
      </c>
      <c r="L39" s="13">
        <v>335996.9702323199</v>
      </c>
    </row>
    <row r="40" spans="1:12" ht="12.75">
      <c r="A40" s="4">
        <v>39294</v>
      </c>
      <c r="B40" s="5">
        <v>61349.951943093794</v>
      </c>
      <c r="C40" s="5">
        <v>3622.376</v>
      </c>
      <c r="D40" s="5">
        <v>73222.94310575</v>
      </c>
      <c r="E40" s="5">
        <v>61262.188449953006</v>
      </c>
      <c r="F40" s="5">
        <v>80141.79636944164</v>
      </c>
      <c r="G40" s="5">
        <v>38757.77924407219</v>
      </c>
      <c r="H40" s="5">
        <v>10977.870486908409</v>
      </c>
      <c r="I40" s="5">
        <v>3444.8831416563125</v>
      </c>
      <c r="J40" s="5"/>
      <c r="K40" s="5">
        <v>8570.61679672463</v>
      </c>
      <c r="L40" s="13">
        <v>337728.0295376</v>
      </c>
    </row>
    <row r="41" spans="1:12" ht="12.75">
      <c r="A41" s="4">
        <v>39325</v>
      </c>
      <c r="B41" s="5">
        <v>61729.9035958276</v>
      </c>
      <c r="C41" s="5">
        <v>3820.221</v>
      </c>
      <c r="D41" s="5">
        <v>71009.83349335</v>
      </c>
      <c r="E41" s="5">
        <v>61779.1501713042</v>
      </c>
      <c r="F41" s="5">
        <v>80428.245952578</v>
      </c>
      <c r="G41" s="5">
        <v>40100.69608117</v>
      </c>
      <c r="H41" s="5">
        <v>10760.6466761056</v>
      </c>
      <c r="I41" s="5">
        <v>3257.52709794084</v>
      </c>
      <c r="J41" s="5"/>
      <c r="K41" s="5">
        <v>8552.3561018037</v>
      </c>
      <c r="L41" s="13">
        <v>337618.35917008</v>
      </c>
    </row>
    <row r="42" spans="1:12" ht="12.75">
      <c r="A42" s="4">
        <v>39355</v>
      </c>
      <c r="B42" s="5">
        <v>66126.16213090815</v>
      </c>
      <c r="C42" s="5">
        <v>1657.137</v>
      </c>
      <c r="D42" s="5">
        <v>70446.94972425</v>
      </c>
      <c r="E42" s="5">
        <v>62749.67827318972</v>
      </c>
      <c r="F42" s="5">
        <v>81510.62637383552</v>
      </c>
      <c r="G42" s="5">
        <v>39416.49769903342</v>
      </c>
      <c r="H42" s="5">
        <v>10739.05979750121</v>
      </c>
      <c r="I42" s="5">
        <v>3548.1101704488924</v>
      </c>
      <c r="J42" s="5"/>
      <c r="K42" s="5">
        <v>8767.081417233087</v>
      </c>
      <c r="L42" s="13">
        <v>343304.1655864</v>
      </c>
    </row>
    <row r="43" spans="1:12" ht="12.75">
      <c r="A43" s="4">
        <v>39386</v>
      </c>
      <c r="B43" s="5">
        <v>65055.83395155997</v>
      </c>
      <c r="C43" s="5">
        <v>6280.247</v>
      </c>
      <c r="D43" s="5">
        <v>76131.42065195</v>
      </c>
      <c r="E43" s="5">
        <v>63097.28618672498</v>
      </c>
      <c r="F43" s="5">
        <v>83588.17802870888</v>
      </c>
      <c r="G43" s="5">
        <v>39072.7643321284</v>
      </c>
      <c r="H43" s="5">
        <v>10714.800850476078</v>
      </c>
      <c r="I43" s="5">
        <v>3404.849540897164</v>
      </c>
      <c r="J43" s="5"/>
      <c r="K43" s="5">
        <v>8874.606032914537</v>
      </c>
      <c r="L43" s="13">
        <v>349939.73957536</v>
      </c>
    </row>
    <row r="44" spans="1:12" ht="12.75">
      <c r="A44" s="4">
        <v>39416</v>
      </c>
      <c r="B44" s="5">
        <v>73494.48016096944</v>
      </c>
      <c r="C44" s="5">
        <v>5371.455</v>
      </c>
      <c r="D44" s="5">
        <v>74793.72890989999</v>
      </c>
      <c r="E44" s="5">
        <v>63513.201691771625</v>
      </c>
      <c r="F44" s="5">
        <v>83789.41242961763</v>
      </c>
      <c r="G44" s="5">
        <v>38988.61439275818</v>
      </c>
      <c r="H44" s="5">
        <v>10538.762491902584</v>
      </c>
      <c r="I44" s="5">
        <v>2696.0249679929393</v>
      </c>
      <c r="J44" s="5"/>
      <c r="K44" s="5">
        <v>9433.4277746076</v>
      </c>
      <c r="L44" s="13">
        <v>357247.6528195199</v>
      </c>
    </row>
    <row r="45" spans="1:12" ht="12.75">
      <c r="A45" s="4">
        <v>39447</v>
      </c>
      <c r="B45" s="5">
        <v>75998.06776490311</v>
      </c>
      <c r="C45" s="5">
        <v>0</v>
      </c>
      <c r="D45" s="5">
        <v>74467.34934860001</v>
      </c>
      <c r="E45" s="5">
        <v>63740.5291190639</v>
      </c>
      <c r="F45" s="5">
        <v>82992.49459467296</v>
      </c>
      <c r="G45" s="5">
        <v>37525.30239650208</v>
      </c>
      <c r="H45" s="5">
        <v>10386.325006004497</v>
      </c>
      <c r="I45" s="5">
        <v>2680.64960012582</v>
      </c>
      <c r="J45" s="5"/>
      <c r="K45" s="5">
        <v>9396.189414087625</v>
      </c>
      <c r="L45" s="13">
        <v>357186.90724396</v>
      </c>
    </row>
    <row r="46" spans="1:12" ht="12.75">
      <c r="A46" s="4">
        <v>39478</v>
      </c>
      <c r="B46" s="5">
        <v>80197.7503705786</v>
      </c>
      <c r="C46" s="5">
        <v>7200.126</v>
      </c>
      <c r="D46" s="5">
        <v>74357.9068676</v>
      </c>
      <c r="E46" s="5">
        <v>64517.53948560733</v>
      </c>
      <c r="F46" s="5">
        <v>84239.08378886928</v>
      </c>
      <c r="G46" s="5">
        <v>33591.70182809294</v>
      </c>
      <c r="H46" s="5">
        <v>10689.694980621452</v>
      </c>
      <c r="I46" s="5">
        <v>2675.18175759611</v>
      </c>
      <c r="J46" s="5"/>
      <c r="K46" s="5">
        <v>10428.795167274304</v>
      </c>
      <c r="L46" s="13">
        <v>360697.65424624</v>
      </c>
    </row>
    <row r="47" spans="1:12" ht="12.75">
      <c r="A47" s="4">
        <v>39507</v>
      </c>
      <c r="B47" s="5">
        <v>81489.20946757539</v>
      </c>
      <c r="C47" s="5">
        <v>3104.148</v>
      </c>
      <c r="D47" s="5">
        <v>74451.1819725</v>
      </c>
      <c r="E47" s="5">
        <v>65347.02454646582</v>
      </c>
      <c r="F47" s="5">
        <v>84927.91410192072</v>
      </c>
      <c r="G47" s="5">
        <v>33751.310911802066</v>
      </c>
      <c r="H47" s="5">
        <v>10519.191985080175</v>
      </c>
      <c r="I47" s="5">
        <v>3076.0296257171813</v>
      </c>
      <c r="J47" s="5"/>
      <c r="K47" s="5">
        <v>10829.152761238667</v>
      </c>
      <c r="L47" s="13">
        <v>364391.0153723001</v>
      </c>
    </row>
    <row r="48" spans="1:12" ht="12.75">
      <c r="A48" s="4">
        <v>39538</v>
      </c>
      <c r="B48" s="5">
        <v>86246.39180659899</v>
      </c>
      <c r="C48" s="5">
        <v>2697</v>
      </c>
      <c r="D48" s="5">
        <v>69281.70222355</v>
      </c>
      <c r="E48" s="5">
        <v>65175.28379705019</v>
      </c>
      <c r="F48" s="5">
        <v>86699.33203018869</v>
      </c>
      <c r="G48" s="5">
        <v>33169.5011396427</v>
      </c>
      <c r="H48" s="5">
        <v>10501.512800412298</v>
      </c>
      <c r="I48" s="5">
        <v>3078.9687520224506</v>
      </c>
      <c r="J48" s="5"/>
      <c r="K48" s="5">
        <v>12190.78637033468</v>
      </c>
      <c r="L48" s="13">
        <v>366343.4789198</v>
      </c>
    </row>
    <row r="49" spans="1:12" ht="12.75">
      <c r="A49" s="4">
        <v>39568</v>
      </c>
      <c r="B49" s="5">
        <v>88057.6694786672</v>
      </c>
      <c r="C49" s="5">
        <v>4303.795</v>
      </c>
      <c r="D49" s="5">
        <v>66585.26024165</v>
      </c>
      <c r="E49" s="5">
        <v>65532.764992263845</v>
      </c>
      <c r="F49" s="5">
        <v>87304.87064004684</v>
      </c>
      <c r="G49" s="5">
        <v>32488.292385269087</v>
      </c>
      <c r="H49" s="5">
        <v>10383.796036059824</v>
      </c>
      <c r="I49" s="5">
        <v>3194.20689307542</v>
      </c>
      <c r="J49" s="5"/>
      <c r="K49" s="5">
        <v>12428.893208367796</v>
      </c>
      <c r="L49" s="13">
        <v>365975.75387540006</v>
      </c>
    </row>
    <row r="50" spans="1:12" ht="12.75">
      <c r="A50" s="4">
        <v>39599</v>
      </c>
      <c r="B50" s="5">
        <v>90865.15822572689</v>
      </c>
      <c r="C50" s="5">
        <v>5982.589</v>
      </c>
      <c r="D50" s="5">
        <v>67137.4588839</v>
      </c>
      <c r="E50" s="5">
        <v>65743.5243633385</v>
      </c>
      <c r="F50" s="5">
        <v>86888.21140176384</v>
      </c>
      <c r="G50" s="5">
        <v>31920.78216834939</v>
      </c>
      <c r="H50" s="5">
        <v>10394.214297575576</v>
      </c>
      <c r="I50" s="5">
        <v>3074.4766037105046</v>
      </c>
      <c r="J50" s="5"/>
      <c r="K50" s="5">
        <v>12303.398328535284</v>
      </c>
      <c r="L50" s="13">
        <v>368327.22427289997</v>
      </c>
    </row>
    <row r="51" spans="1:12" ht="12.75">
      <c r="A51" s="4">
        <v>39629</v>
      </c>
      <c r="B51" s="5">
        <v>86529.03558653015</v>
      </c>
      <c r="C51" s="5">
        <v>0</v>
      </c>
      <c r="D51" s="5">
        <v>63335.9079935</v>
      </c>
      <c r="E51" s="5">
        <v>65105.874608272155</v>
      </c>
      <c r="F51" s="5">
        <v>88076.95987428546</v>
      </c>
      <c r="G51" s="5">
        <v>30104.814877462166</v>
      </c>
      <c r="H51" s="5">
        <v>10320.024752953079</v>
      </c>
      <c r="I51" s="5">
        <v>2790.7913491162694</v>
      </c>
      <c r="J51" s="5"/>
      <c r="K51" s="5">
        <v>11183.42384388072</v>
      </c>
      <c r="L51" s="13">
        <v>357446.832886</v>
      </c>
    </row>
    <row r="52" spans="1:12" ht="12.75">
      <c r="A52" s="4">
        <v>39660</v>
      </c>
      <c r="B52" s="5">
        <v>87065.97110063233</v>
      </c>
      <c r="C52" s="5">
        <v>4990</v>
      </c>
      <c r="D52" s="5">
        <v>62809.333868199996</v>
      </c>
      <c r="E52" s="5">
        <v>65475.308859926896</v>
      </c>
      <c r="F52" s="5">
        <v>90915.18049947458</v>
      </c>
      <c r="G52" s="5">
        <v>27642.83114353015</v>
      </c>
      <c r="H52" s="5">
        <v>10432.40815228971</v>
      </c>
      <c r="I52" s="5">
        <v>2879.255145366065</v>
      </c>
      <c r="J52" s="5"/>
      <c r="K52" s="5">
        <v>11306.461269780255</v>
      </c>
      <c r="L52" s="13">
        <v>358526.75003919995</v>
      </c>
    </row>
    <row r="53" spans="1:12" ht="12.75">
      <c r="A53" s="4">
        <v>39691</v>
      </c>
      <c r="B53" s="5">
        <v>83472.21852124916</v>
      </c>
      <c r="C53" s="5">
        <v>6342.534</v>
      </c>
      <c r="D53" s="5">
        <v>64588.5519519</v>
      </c>
      <c r="E53" s="5">
        <v>64922.66360153978</v>
      </c>
      <c r="F53" s="5">
        <v>91210.27015294682</v>
      </c>
      <c r="G53" s="5">
        <v>27637.935790859854</v>
      </c>
      <c r="H53" s="5">
        <v>10476.176678626716</v>
      </c>
      <c r="I53" s="5">
        <v>2525.840272595671</v>
      </c>
      <c r="J53" s="5"/>
      <c r="K53" s="5">
        <v>10931.222975681998</v>
      </c>
      <c r="L53" s="13">
        <v>355764.87994540005</v>
      </c>
    </row>
    <row r="54" spans="1:12" ht="12.75">
      <c r="A54" s="4">
        <v>39721</v>
      </c>
      <c r="B54" s="5">
        <v>86467.52750305075</v>
      </c>
      <c r="C54" s="5">
        <v>3906</v>
      </c>
      <c r="D54" s="5">
        <v>62566.95135035</v>
      </c>
      <c r="E54" s="5">
        <v>65883.4390662761</v>
      </c>
      <c r="F54" s="5">
        <v>94128.38482487891</v>
      </c>
      <c r="G54" s="5">
        <v>26057.456015996497</v>
      </c>
      <c r="H54" s="5">
        <v>10412.349772672233</v>
      </c>
      <c r="I54" s="5">
        <v>2559.265956669916</v>
      </c>
      <c r="J54" s="5"/>
      <c r="K54" s="5">
        <v>11382.882895705572</v>
      </c>
      <c r="L54" s="13">
        <v>359458.2573856</v>
      </c>
    </row>
    <row r="55" spans="1:12" ht="12.75">
      <c r="A55" s="4">
        <v>39752</v>
      </c>
      <c r="B55" s="5">
        <v>96130.59990186561</v>
      </c>
      <c r="C55" s="5">
        <v>5959.297</v>
      </c>
      <c r="D55" s="5">
        <v>55300.96480664</v>
      </c>
      <c r="E55" s="5">
        <v>67128.07274775203</v>
      </c>
      <c r="F55" s="5">
        <v>97259.66000288582</v>
      </c>
      <c r="G55" s="5">
        <v>21580.40770305247</v>
      </c>
      <c r="H55" s="5">
        <v>12253.201084149172</v>
      </c>
      <c r="I55" s="5">
        <v>4532.255087400692</v>
      </c>
      <c r="J55" s="5"/>
      <c r="K55" s="5">
        <v>11262.523106054221</v>
      </c>
      <c r="L55" s="13">
        <v>365447.6844398</v>
      </c>
    </row>
    <row r="56" spans="1:12" ht="12.75">
      <c r="A56" s="4">
        <v>39782</v>
      </c>
      <c r="B56" s="5">
        <v>94017.42777073155</v>
      </c>
      <c r="C56" s="5">
        <v>6785.615</v>
      </c>
      <c r="D56" s="5">
        <v>55369.50838778</v>
      </c>
      <c r="E56" s="5">
        <v>68202.94110428561</v>
      </c>
      <c r="F56" s="5">
        <v>97326.87808235089</v>
      </c>
      <c r="G56" s="5">
        <v>21083.90237981082</v>
      </c>
      <c r="H56" s="5">
        <v>12452.104187087278</v>
      </c>
      <c r="I56" s="5">
        <v>5372.02536128883</v>
      </c>
      <c r="J56" s="5"/>
      <c r="K56" s="5">
        <v>11980.313579465039</v>
      </c>
      <c r="L56" s="13">
        <v>365805.10085279995</v>
      </c>
    </row>
    <row r="57" spans="1:12" ht="12.75">
      <c r="A57" s="4">
        <v>39813</v>
      </c>
      <c r="B57" s="5">
        <v>97198.71609409002</v>
      </c>
      <c r="C57" s="5">
        <v>0</v>
      </c>
      <c r="D57" s="5">
        <v>55255.29355157</v>
      </c>
      <c r="E57" s="5">
        <v>63672.90275901727</v>
      </c>
      <c r="F57" s="5">
        <v>100645.08410148244</v>
      </c>
      <c r="G57" s="5">
        <v>24007.998998107105</v>
      </c>
      <c r="H57" s="5">
        <v>12255.912800034246</v>
      </c>
      <c r="I57" s="5">
        <v>3657.3689338998333</v>
      </c>
      <c r="J57" s="5"/>
      <c r="K57" s="5">
        <v>12019.424174999083</v>
      </c>
      <c r="L57" s="13">
        <v>368712.7014132</v>
      </c>
    </row>
    <row r="58" spans="1:12" ht="12.75">
      <c r="A58" s="4">
        <v>39844</v>
      </c>
      <c r="B58" s="5">
        <v>95546.0031562</v>
      </c>
      <c r="C58" s="5">
        <v>4899</v>
      </c>
      <c r="D58" s="5">
        <v>58066.34255125999</v>
      </c>
      <c r="E58" s="5">
        <v>64738.16992516</v>
      </c>
      <c r="F58" s="5">
        <v>101998.05962388</v>
      </c>
      <c r="G58" s="5">
        <v>25117.80354378</v>
      </c>
      <c r="H58" s="5">
        <v>12318.752503656278</v>
      </c>
      <c r="I58" s="5">
        <v>3229.0846367251943</v>
      </c>
      <c r="J58" s="5"/>
      <c r="K58" s="5">
        <v>12347.276276938526</v>
      </c>
      <c r="L58" s="13">
        <v>373361.49221759994</v>
      </c>
    </row>
    <row r="59" spans="1:12" ht="12.75">
      <c r="A59" s="4">
        <v>39871</v>
      </c>
      <c r="B59" s="5">
        <v>100284.60808822</v>
      </c>
      <c r="C59" s="5">
        <v>1836</v>
      </c>
      <c r="D59" s="5">
        <v>56172.71647816</v>
      </c>
      <c r="E59" s="5">
        <v>65295.216672099996</v>
      </c>
      <c r="F59" s="5">
        <v>100623.92862588</v>
      </c>
      <c r="G59" s="5">
        <v>24167.16751082</v>
      </c>
      <c r="H59" s="5">
        <v>12370.187959392753</v>
      </c>
      <c r="I59" s="5">
        <v>3878.3209062936457</v>
      </c>
      <c r="J59" s="5"/>
      <c r="K59" s="5">
        <v>12484.0194517336</v>
      </c>
      <c r="L59" s="13">
        <v>375276.1656926</v>
      </c>
    </row>
    <row r="60" spans="1:12" ht="12.75">
      <c r="A60" s="4">
        <v>39903</v>
      </c>
      <c r="B60" s="5">
        <v>103931.31347744001</v>
      </c>
      <c r="C60" s="5">
        <v>0</v>
      </c>
      <c r="D60" s="5">
        <v>56243.30393674</v>
      </c>
      <c r="E60" s="5">
        <v>64825.690068489996</v>
      </c>
      <c r="F60" s="5">
        <v>102802.01696382</v>
      </c>
      <c r="G60" s="5">
        <v>22092.98333786</v>
      </c>
      <c r="H60" s="5">
        <v>12466.159969320426</v>
      </c>
      <c r="I60" s="5">
        <v>4082.225589743864</v>
      </c>
      <c r="J60" s="5"/>
      <c r="K60" s="5">
        <v>12819.663687985709</v>
      </c>
      <c r="L60" s="13">
        <v>379263.35703139997</v>
      </c>
    </row>
    <row r="61" spans="1:12" ht="12.75">
      <c r="A61" s="4">
        <v>39933</v>
      </c>
      <c r="B61" s="5">
        <v>102895.30989548001</v>
      </c>
      <c r="C61" s="5">
        <v>2924.35</v>
      </c>
      <c r="D61" s="5">
        <v>60193.813384880006</v>
      </c>
      <c r="E61" s="5">
        <v>65937.501111</v>
      </c>
      <c r="F61" s="5">
        <v>104099.70597784</v>
      </c>
      <c r="G61" s="5">
        <v>23046.221896439998</v>
      </c>
      <c r="H61" s="5">
        <v>12677.14146137242</v>
      </c>
      <c r="I61" s="5">
        <v>4727.317404181777</v>
      </c>
      <c r="J61" s="5"/>
      <c r="K61" s="5">
        <v>12750.885445605805</v>
      </c>
      <c r="L61" s="13">
        <v>386327.89657680003</v>
      </c>
    </row>
    <row r="62" spans="1:12" ht="12.75">
      <c r="A62" s="4">
        <v>39964</v>
      </c>
      <c r="B62" s="5">
        <v>97799.58089475</v>
      </c>
      <c r="C62" s="5">
        <v>0</v>
      </c>
      <c r="D62" s="5">
        <v>60058.12611705</v>
      </c>
      <c r="E62" s="5">
        <v>66198.1360522</v>
      </c>
      <c r="F62" s="5">
        <v>104888.7365493</v>
      </c>
      <c r="G62" s="5">
        <v>24126.243321349997</v>
      </c>
      <c r="H62" s="5">
        <v>12748.14533230253</v>
      </c>
      <c r="I62" s="5">
        <v>3945.194877970101</v>
      </c>
      <c r="J62" s="5"/>
      <c r="K62" s="5">
        <v>12548.852276077369</v>
      </c>
      <c r="L62" s="13">
        <v>382313.0154210001</v>
      </c>
    </row>
    <row r="63" spans="1:12" ht="12.75">
      <c r="A63" s="4">
        <v>39994</v>
      </c>
      <c r="B63" s="5">
        <v>99409.04354498</v>
      </c>
      <c r="C63" s="5">
        <v>804</v>
      </c>
      <c r="D63" s="5">
        <v>63008.21174074</v>
      </c>
      <c r="E63" s="5">
        <v>65913.60947832</v>
      </c>
      <c r="F63" s="5">
        <v>107758.64468436</v>
      </c>
      <c r="G63" s="5">
        <v>22341.0151496</v>
      </c>
      <c r="H63" s="5">
        <v>13009.171350843619</v>
      </c>
      <c r="I63" s="5">
        <v>4224.245572346594</v>
      </c>
      <c r="J63" s="5"/>
      <c r="K63" s="5">
        <v>12615.397299609787</v>
      </c>
      <c r="L63" s="13">
        <v>388279.3388208</v>
      </c>
    </row>
    <row r="64" spans="1:12" ht="12.75">
      <c r="A64" s="4">
        <v>40025</v>
      </c>
      <c r="B64" s="5">
        <v>92405.56885073692</v>
      </c>
      <c r="C64" s="5">
        <v>1419</v>
      </c>
      <c r="D64" s="5">
        <v>66841.05945281</v>
      </c>
      <c r="E64" s="5">
        <v>66400.30188966765</v>
      </c>
      <c r="F64" s="5">
        <v>108691.77388946834</v>
      </c>
      <c r="G64" s="5">
        <v>23143.339004770023</v>
      </c>
      <c r="H64" s="5">
        <v>12656.387479742989</v>
      </c>
      <c r="I64" s="5">
        <v>3643.9578113198477</v>
      </c>
      <c r="J64" s="5"/>
      <c r="K64" s="5">
        <v>12488.458596684202</v>
      </c>
      <c r="L64" s="13">
        <v>386270.8469752</v>
      </c>
    </row>
    <row r="65" spans="1:12" ht="12.75">
      <c r="A65" s="4">
        <v>40056</v>
      </c>
      <c r="B65" s="5">
        <v>96849.46558789999</v>
      </c>
      <c r="C65" s="5">
        <v>4478</v>
      </c>
      <c r="D65" s="5">
        <v>69479.01658699</v>
      </c>
      <c r="E65" s="5">
        <v>64219.44338932</v>
      </c>
      <c r="F65" s="5">
        <v>109883.74644313</v>
      </c>
      <c r="G65" s="5">
        <v>24041.46488937</v>
      </c>
      <c r="H65" s="5">
        <v>12648.80492793925</v>
      </c>
      <c r="I65" s="5">
        <v>3256.6812381824707</v>
      </c>
      <c r="J65" s="5"/>
      <c r="K65" s="5">
        <v>13828.509346368282</v>
      </c>
      <c r="L65" s="13">
        <v>394207.1324092</v>
      </c>
    </row>
    <row r="66" spans="1:12" ht="12.75">
      <c r="A66" s="4">
        <v>40086</v>
      </c>
      <c r="B66" s="5">
        <v>99244.8367012</v>
      </c>
      <c r="C66" s="5">
        <v>6364</v>
      </c>
      <c r="D66" s="5">
        <v>72398.68650972</v>
      </c>
      <c r="E66" s="5">
        <v>63128.88605296</v>
      </c>
      <c r="F66" s="5">
        <v>111643.48107944</v>
      </c>
      <c r="G66" s="5">
        <v>25403.693314520002</v>
      </c>
      <c r="H66" s="5">
        <v>12539.053168294877</v>
      </c>
      <c r="I66" s="5">
        <v>3132.508379371421</v>
      </c>
      <c r="J66" s="5"/>
      <c r="K66" s="5">
        <v>13715.377862093705</v>
      </c>
      <c r="L66" s="13">
        <v>401206.5230676</v>
      </c>
    </row>
    <row r="67" spans="1:12" ht="12.75">
      <c r="A67" s="4">
        <v>40117</v>
      </c>
      <c r="B67" s="5">
        <f>'Obligacje(A)'!B67+'Obligacje(A)'!L67</f>
        <v>100565.81891472441</v>
      </c>
      <c r="C67" s="5">
        <f>'Obligacje(A)'!L67</f>
        <v>4344</v>
      </c>
      <c r="D67" s="5">
        <f>'Obligacje(A)'!C67</f>
        <v>75559.42149463</v>
      </c>
      <c r="E67" s="5">
        <f>'Obligacje(A)'!D67</f>
        <v>64480.37363011121</v>
      </c>
      <c r="F67" s="5">
        <f>'Obligacje(A)'!E67</f>
        <v>110358.45483668889</v>
      </c>
      <c r="G67" s="5">
        <f>'Obligacje(A)'!F67</f>
        <v>25781.6260160605</v>
      </c>
      <c r="H67" s="5">
        <f>'Obligacje(A)'!G67</f>
        <v>12486.17269572345</v>
      </c>
      <c r="I67" s="5">
        <f>'Obligacje(A)'!H67</f>
        <v>3211.4528444933476</v>
      </c>
      <c r="J67" s="5"/>
      <c r="K67" s="5">
        <f>'Obligacje(A)'!K67-'Obligacje(A)'!L67</f>
        <v>14209.044393968194</v>
      </c>
      <c r="L67" s="13">
        <v>406652.36482639995</v>
      </c>
    </row>
    <row r="68" spans="1:12" ht="12.75">
      <c r="A68" s="4">
        <v>40147</v>
      </c>
      <c r="B68" s="5">
        <v>109004.77609839999</v>
      </c>
      <c r="C68" s="5">
        <v>4075.843</v>
      </c>
      <c r="D68" s="5">
        <v>76697.35344653</v>
      </c>
      <c r="E68" s="5">
        <v>54338.416139040004</v>
      </c>
      <c r="F68" s="5">
        <v>111728.13418046001</v>
      </c>
      <c r="G68" s="5">
        <v>26922.99434118</v>
      </c>
      <c r="H68" s="5">
        <v>12523.894142833831</v>
      </c>
      <c r="I68" s="5">
        <v>3508.814484853574</v>
      </c>
      <c r="J68" s="5"/>
      <c r="K68" s="5">
        <v>14600.047219102591</v>
      </c>
      <c r="L68" s="13">
        <v>409324.4300524</v>
      </c>
    </row>
    <row r="69" spans="1:12" ht="12.75">
      <c r="A69" s="4">
        <v>40178</v>
      </c>
      <c r="B69" s="5">
        <v>113065.4548347</v>
      </c>
      <c r="C69" s="5">
        <v>988</v>
      </c>
      <c r="D69" s="5">
        <v>78551.5309682</v>
      </c>
      <c r="E69" s="5">
        <v>53778.905971199994</v>
      </c>
      <c r="F69" s="5">
        <v>111046.1052638</v>
      </c>
      <c r="G69" s="5">
        <v>26808.210839400002</v>
      </c>
      <c r="H69" s="5">
        <v>12440.397922699007</v>
      </c>
      <c r="I69" s="5">
        <v>3888.2632185895677</v>
      </c>
      <c r="J69" s="5"/>
      <c r="K69" s="5">
        <v>15149.706058411424</v>
      </c>
      <c r="L69" s="13">
        <v>414728.575077</v>
      </c>
    </row>
    <row r="70" spans="1:12" ht="12.75">
      <c r="A70" s="4">
        <v>40209</v>
      </c>
      <c r="B70" s="5">
        <v>113934.56792293956</v>
      </c>
      <c r="C70" s="5">
        <v>2408</v>
      </c>
      <c r="D70" s="5">
        <v>85638.38454360001</v>
      </c>
      <c r="E70" s="5">
        <v>53582.77615414973</v>
      </c>
      <c r="F70" s="5">
        <v>113184.21300073442</v>
      </c>
      <c r="G70" s="5">
        <v>26198.158104137972</v>
      </c>
      <c r="H70" s="5">
        <v>12271.933112499457</v>
      </c>
      <c r="I70" s="5">
        <v>3983.515141254463</v>
      </c>
      <c r="J70" s="5"/>
      <c r="K70" s="5">
        <v>14718.361160884378</v>
      </c>
      <c r="L70" s="13">
        <v>423511.9091402</v>
      </c>
    </row>
    <row r="71" spans="1:12" ht="12.75">
      <c r="A71" s="4">
        <v>40237</v>
      </c>
      <c r="B71" s="5">
        <v>116327.60136052298</v>
      </c>
      <c r="C71" s="5">
        <v>0</v>
      </c>
      <c r="D71" s="5">
        <v>92250.9127512</v>
      </c>
      <c r="E71" s="5">
        <v>53539.90071514131</v>
      </c>
      <c r="F71" s="5">
        <v>111982.0533834222</v>
      </c>
      <c r="G71" s="5">
        <v>27349.621317390018</v>
      </c>
      <c r="H71" s="5">
        <v>12356.09704871915</v>
      </c>
      <c r="I71" s="5">
        <v>3852.547987806957</v>
      </c>
      <c r="J71" s="5"/>
      <c r="K71" s="5">
        <v>15124.395390597383</v>
      </c>
      <c r="L71" s="13">
        <v>432783.1299548</v>
      </c>
    </row>
    <row r="72" spans="1:12" ht="12.75">
      <c r="A72" s="4">
        <v>40268</v>
      </c>
      <c r="B72" s="5">
        <v>112950.2450725</v>
      </c>
      <c r="C72" s="5">
        <v>1785</v>
      </c>
      <c r="D72" s="5">
        <v>90521.25593</v>
      </c>
      <c r="E72" s="5">
        <v>53586.235453</v>
      </c>
      <c r="F72" s="5">
        <v>114014.3912095</v>
      </c>
      <c r="G72" s="5">
        <v>26663.56157175</v>
      </c>
      <c r="H72" s="5">
        <v>12431.66560227699</v>
      </c>
      <c r="I72" s="5">
        <v>3627.7825486866072</v>
      </c>
      <c r="J72" s="5"/>
      <c r="K72" s="5">
        <v>16468.4796072864</v>
      </c>
      <c r="L72" s="13">
        <v>430263.616995</v>
      </c>
    </row>
    <row r="73" spans="1:12" ht="12.75">
      <c r="A73" s="4">
        <v>40298</v>
      </c>
      <c r="B73" s="5">
        <v>110710.22191156336</v>
      </c>
      <c r="C73" s="5">
        <v>5928.45</v>
      </c>
      <c r="D73" s="5">
        <v>95950.0173838</v>
      </c>
      <c r="E73" s="5">
        <v>56524.96348362</v>
      </c>
      <c r="F73" s="5">
        <v>114942.11925491999</v>
      </c>
      <c r="G73" s="5">
        <v>28832.49768688</v>
      </c>
      <c r="H73" s="5">
        <v>12292.547922210939</v>
      </c>
      <c r="I73" s="5">
        <v>3679.3977313249775</v>
      </c>
      <c r="J73" s="5"/>
      <c r="K73" s="5">
        <v>17095.466305480713</v>
      </c>
      <c r="L73" s="13">
        <v>440027.2316797999</v>
      </c>
    </row>
    <row r="74" spans="1:12" ht="12.75">
      <c r="A74" s="4">
        <v>40329</v>
      </c>
      <c r="B74" s="5">
        <v>116667.01305761999</v>
      </c>
      <c r="C74" s="5">
        <v>2906</v>
      </c>
      <c r="D74" s="5">
        <v>99519.76365</v>
      </c>
      <c r="E74" s="5">
        <v>57188.56032258</v>
      </c>
      <c r="F74" s="5">
        <v>110719.17716628</v>
      </c>
      <c r="G74" s="5">
        <v>28579.86433572</v>
      </c>
      <c r="H74" s="5">
        <v>12192.365290592412</v>
      </c>
      <c r="I74" s="5">
        <v>3699.0896737341486</v>
      </c>
      <c r="J74" s="5"/>
      <c r="K74" s="5">
        <v>18185.856386673448</v>
      </c>
      <c r="L74" s="13">
        <v>446751.68988320004</v>
      </c>
    </row>
    <row r="75" spans="1:12" ht="12.75">
      <c r="A75" s="4">
        <v>40359</v>
      </c>
      <c r="B75" s="5">
        <v>123669.57085292999</v>
      </c>
      <c r="C75" s="5">
        <v>3998.934</v>
      </c>
      <c r="D75" s="5">
        <v>102658.55911885001</v>
      </c>
      <c r="E75" s="5">
        <v>57662.95162857</v>
      </c>
      <c r="F75" s="5">
        <v>109705.07518962</v>
      </c>
      <c r="G75" s="5">
        <v>27392.32788288</v>
      </c>
      <c r="H75" s="5">
        <v>11979.493279956308</v>
      </c>
      <c r="I75" s="5">
        <v>3549.238899431655</v>
      </c>
      <c r="J75" s="5"/>
      <c r="K75" s="5">
        <v>17551.53002056203</v>
      </c>
      <c r="L75" s="13">
        <v>454168.74687279994</v>
      </c>
    </row>
    <row r="76" spans="1:12" ht="12.75">
      <c r="A76" s="4">
        <v>40390</v>
      </c>
      <c r="B76" s="5">
        <v>117380.07401827125</v>
      </c>
      <c r="C76" s="5">
        <v>3720.32</v>
      </c>
      <c r="D76" s="5">
        <v>109910.8525883</v>
      </c>
      <c r="E76" s="5">
        <v>57130.78996513718</v>
      </c>
      <c r="F76" s="5">
        <v>111548.57002789428</v>
      </c>
      <c r="G76" s="5">
        <v>28414.264901032402</v>
      </c>
      <c r="H76" s="5">
        <v>11497.014109489326</v>
      </c>
      <c r="I76" s="5">
        <v>3339.6872185107095</v>
      </c>
      <c r="J76" s="5"/>
      <c r="K76" s="5">
        <v>17151.835168564867</v>
      </c>
      <c r="L76" s="13">
        <v>456373.0879972</v>
      </c>
    </row>
    <row r="77" spans="1:12" ht="12.75">
      <c r="A77" s="4">
        <v>40421</v>
      </c>
      <c r="B77" s="5">
        <v>112822.88415754098</v>
      </c>
      <c r="C77" s="5">
        <v>4892</v>
      </c>
      <c r="D77" s="5">
        <v>121438.3585144</v>
      </c>
      <c r="E77" s="5">
        <v>57292.895194519995</v>
      </c>
      <c r="F77" s="5">
        <v>110894.19139072</v>
      </c>
      <c r="G77" s="5">
        <v>28905.46846504</v>
      </c>
      <c r="H77" s="5">
        <v>11157.27921999142</v>
      </c>
      <c r="I77" s="5">
        <v>3503.5471168539702</v>
      </c>
      <c r="J77" s="5"/>
      <c r="K77" s="5">
        <v>17277.768396733634</v>
      </c>
      <c r="L77" s="13">
        <v>463292.3924558</v>
      </c>
    </row>
    <row r="78" spans="1:12" ht="12.75">
      <c r="A78" s="4">
        <v>40451</v>
      </c>
      <c r="B78" s="5">
        <v>122897.26000225435</v>
      </c>
      <c r="C78" s="5">
        <v>7476</v>
      </c>
      <c r="D78" s="5">
        <v>123593.04326865</v>
      </c>
      <c r="E78" s="5">
        <v>56657.979852669996</v>
      </c>
      <c r="F78" s="5">
        <v>112319.31646162</v>
      </c>
      <c r="G78" s="5">
        <v>27674.90685197</v>
      </c>
      <c r="H78" s="5">
        <v>11013.409109049035</v>
      </c>
      <c r="I78" s="5">
        <v>3588.5554958066914</v>
      </c>
      <c r="J78" s="5"/>
      <c r="K78" s="5">
        <v>16640.1709897799</v>
      </c>
      <c r="L78" s="13">
        <v>474384.6420317999</v>
      </c>
    </row>
    <row r="79" spans="1:12" ht="12.75">
      <c r="A79" s="4">
        <v>40482</v>
      </c>
      <c r="B79" s="5">
        <v>122910.60290788783</v>
      </c>
      <c r="C79" s="5">
        <v>6614</v>
      </c>
      <c r="D79" s="5">
        <v>123474.3668438</v>
      </c>
      <c r="E79" s="5">
        <v>58490.548051836886</v>
      </c>
      <c r="F79" s="5">
        <v>115141.3702761254</v>
      </c>
      <c r="G79" s="5">
        <v>28866.534276169034</v>
      </c>
      <c r="H79" s="5">
        <v>10610.120127791504</v>
      </c>
      <c r="I79" s="5">
        <v>3667.695083545399</v>
      </c>
      <c r="J79" s="5"/>
      <c r="K79" s="5">
        <v>16926.41899644396</v>
      </c>
      <c r="L79" s="13">
        <v>480087.6565636</v>
      </c>
    </row>
    <row r="80" spans="1:12" ht="12.75">
      <c r="A80" s="4">
        <v>40512</v>
      </c>
      <c r="B80" s="5">
        <v>115666.90516078999</v>
      </c>
      <c r="C80" s="5">
        <v>4787</v>
      </c>
      <c r="D80" s="5">
        <v>124791.44032427</v>
      </c>
      <c r="E80" s="5">
        <v>59025.01051667</v>
      </c>
      <c r="F80" s="5">
        <v>111906.66122532</v>
      </c>
      <c r="G80" s="5">
        <v>29579.87614064</v>
      </c>
      <c r="H80" s="5">
        <v>10169.929413107579</v>
      </c>
      <c r="I80" s="5">
        <v>3745.63553432745</v>
      </c>
      <c r="J80" s="5"/>
      <c r="K80" s="5">
        <v>17362.585329634974</v>
      </c>
      <c r="L80" s="13">
        <v>472248.04364476004</v>
      </c>
    </row>
    <row r="81" spans="1:12" ht="12.75">
      <c r="A81" s="4">
        <v>40543</v>
      </c>
      <c r="B81" s="5">
        <v>114547.34824621001</v>
      </c>
      <c r="C81" s="5">
        <v>4101</v>
      </c>
      <c r="D81" s="5">
        <v>124755.96224971</v>
      </c>
      <c r="E81" s="5">
        <v>59484.41527968</v>
      </c>
      <c r="F81" s="5">
        <v>116985.45588177</v>
      </c>
      <c r="G81" s="5">
        <v>30229.7086054</v>
      </c>
      <c r="H81" s="5">
        <v>10085.200910079047</v>
      </c>
      <c r="I81" s="5">
        <v>3861.905755862793</v>
      </c>
      <c r="J81" s="5"/>
      <c r="K81" s="5">
        <v>18960.20997804816</v>
      </c>
      <c r="L81" s="13">
        <v>478910.20690676</v>
      </c>
    </row>
    <row r="82" spans="1:12" ht="12.75">
      <c r="A82" s="4">
        <v>40574</v>
      </c>
      <c r="B82" s="5">
        <v>117516.86298562</v>
      </c>
      <c r="C82" s="5">
        <v>7023.95</v>
      </c>
      <c r="D82" s="5">
        <v>129823.84558995</v>
      </c>
      <c r="E82" s="5">
        <v>59831.33830211</v>
      </c>
      <c r="F82" s="5">
        <v>118561.68145533</v>
      </c>
      <c r="G82" s="5">
        <v>28826.150850510003</v>
      </c>
      <c r="H82" s="5">
        <v>9930.0825825104</v>
      </c>
      <c r="I82" s="5">
        <v>3988.7360493552233</v>
      </c>
      <c r="J82" s="5"/>
      <c r="K82" s="5">
        <v>19056.445679684373</v>
      </c>
      <c r="L82" s="13">
        <v>487535.14349507</v>
      </c>
    </row>
    <row r="83" spans="1:12" ht="12.75">
      <c r="A83" s="4">
        <v>40602</v>
      </c>
      <c r="B83" s="5">
        <v>116427.60754746001</v>
      </c>
      <c r="C83" s="5">
        <v>3863</v>
      </c>
      <c r="D83" s="5">
        <v>139264.79553288998</v>
      </c>
      <c r="E83" s="5">
        <v>60459.80152968001</v>
      </c>
      <c r="F83" s="5">
        <v>117737.89378302002</v>
      </c>
      <c r="G83" s="5">
        <v>27984.23828815</v>
      </c>
      <c r="H83" s="5">
        <v>9835.422769980416</v>
      </c>
      <c r="I83" s="5">
        <v>4067.6537275547003</v>
      </c>
      <c r="J83" s="5"/>
      <c r="K83" s="5">
        <v>19548.3001130849</v>
      </c>
      <c r="L83" s="13">
        <v>495325.71329182</v>
      </c>
    </row>
    <row r="84" spans="1:12" ht="12.75">
      <c r="A84" s="4">
        <v>40633</v>
      </c>
      <c r="B84" s="5">
        <v>124082.03689809999</v>
      </c>
      <c r="C84" s="5">
        <v>2458</v>
      </c>
      <c r="D84" s="5">
        <v>135600.57758029</v>
      </c>
      <c r="E84" s="5">
        <v>60259.44804339</v>
      </c>
      <c r="F84" s="5">
        <v>118741.44107297</v>
      </c>
      <c r="G84" s="5">
        <v>28450.100457629997</v>
      </c>
      <c r="H84" s="5">
        <v>9727.996094036003</v>
      </c>
      <c r="I84" s="5">
        <v>3971.691469185062</v>
      </c>
      <c r="J84" s="5"/>
      <c r="K84" s="5">
        <v>20197.557211228934</v>
      </c>
      <c r="L84" s="13">
        <v>501030.84882683</v>
      </c>
    </row>
    <row r="85" spans="1:12" ht="12.75">
      <c r="A85" s="4">
        <v>40663</v>
      </c>
      <c r="B85" s="15">
        <v>115571.43190791624</v>
      </c>
      <c r="C85" s="15">
        <v>0</v>
      </c>
      <c r="D85" s="15">
        <v>141396.73088465998</v>
      </c>
      <c r="E85" s="15">
        <v>61355.21086322041</v>
      </c>
      <c r="F85" s="15">
        <v>122824.79463677618</v>
      </c>
      <c r="G85" s="15">
        <v>30019.207278398753</v>
      </c>
      <c r="H85" s="15">
        <v>9669.680386928865</v>
      </c>
      <c r="I85" s="15">
        <v>4029.8108694580696</v>
      </c>
      <c r="J85" s="15"/>
      <c r="K85" s="15">
        <v>21115.37351231148</v>
      </c>
      <c r="L85" s="13">
        <v>505982.24033967</v>
      </c>
    </row>
    <row r="86" spans="1:12" ht="12.75">
      <c r="A86" s="4">
        <v>40694</v>
      </c>
      <c r="B86" s="15">
        <v>109666.83648966001</v>
      </c>
      <c r="C86" s="15">
        <v>5471</v>
      </c>
      <c r="D86" s="15">
        <v>147642.49277634</v>
      </c>
      <c r="E86" s="15">
        <v>60759.151869739995</v>
      </c>
      <c r="F86" s="15">
        <v>121063.6678641</v>
      </c>
      <c r="G86" s="15">
        <v>28800.57649373</v>
      </c>
      <c r="H86" s="15">
        <v>9479.463005562748</v>
      </c>
      <c r="I86" s="15">
        <v>3615.734753130408</v>
      </c>
      <c r="J86" s="15"/>
      <c r="K86" s="15">
        <v>21502.53306575684</v>
      </c>
      <c r="L86" s="13">
        <v>502530.45631802</v>
      </c>
    </row>
    <row r="87" spans="1:12" ht="12.75">
      <c r="A87" s="4">
        <v>40724</v>
      </c>
      <c r="B87" s="15">
        <v>111283.25090102</v>
      </c>
      <c r="C87" s="15">
        <v>6128.773</v>
      </c>
      <c r="D87" s="15">
        <v>151514.37043166</v>
      </c>
      <c r="E87" s="15">
        <v>58460.4365764</v>
      </c>
      <c r="F87" s="15">
        <v>123319.83007232001</v>
      </c>
      <c r="G87" s="15">
        <v>28265.809379690003</v>
      </c>
      <c r="H87" s="15">
        <v>9360.032294743418</v>
      </c>
      <c r="I87" s="15">
        <v>3468.2026128280722</v>
      </c>
      <c r="J87" s="15"/>
      <c r="K87" s="15">
        <v>23048.399579298508</v>
      </c>
      <c r="L87" s="13">
        <v>508720.33184796</v>
      </c>
    </row>
    <row r="88" spans="1:12" ht="12.75">
      <c r="A88" s="4">
        <v>40755</v>
      </c>
      <c r="B88" s="15">
        <v>108343.06771203587</v>
      </c>
      <c r="C88" s="15">
        <v>3505.16</v>
      </c>
      <c r="D88" s="15">
        <v>147205.34882484</v>
      </c>
      <c r="E88" s="15">
        <v>59228.29822963079</v>
      </c>
      <c r="F88" s="15">
        <v>121397.51339461486</v>
      </c>
      <c r="G88" s="15">
        <v>28957.36918755048</v>
      </c>
      <c r="H88" s="15">
        <v>9261.821195600129</v>
      </c>
      <c r="I88" s="15">
        <v>2902.3801436311983</v>
      </c>
      <c r="J88" s="15"/>
      <c r="K88" s="15">
        <v>25291.06915951668</v>
      </c>
      <c r="L88" s="13">
        <v>502586.86784742004</v>
      </c>
    </row>
    <row r="89" spans="1:12" ht="12.75">
      <c r="A89" s="4">
        <v>40786</v>
      </c>
      <c r="B89" s="15">
        <v>110378.35236296</v>
      </c>
      <c r="C89" s="15">
        <v>1743</v>
      </c>
      <c r="D89" s="15">
        <v>154314.51106622</v>
      </c>
      <c r="E89" s="15">
        <v>58610.55596866</v>
      </c>
      <c r="F89" s="15">
        <v>119187.15245414</v>
      </c>
      <c r="G89" s="15">
        <v>28551.53336348</v>
      </c>
      <c r="H89" s="15">
        <v>9034.54982311759</v>
      </c>
      <c r="I89" s="15">
        <v>2807.0158212319448</v>
      </c>
      <c r="J89" s="15"/>
      <c r="K89" s="15">
        <v>24897.296052850463</v>
      </c>
      <c r="L89" s="13">
        <v>507780.96691266005</v>
      </c>
    </row>
    <row r="90" spans="1:12" ht="12.75">
      <c r="A90" s="4">
        <v>40816</v>
      </c>
      <c r="B90" s="15">
        <v>100280.18817683999</v>
      </c>
      <c r="C90" s="15">
        <v>5286</v>
      </c>
      <c r="D90" s="15">
        <v>155808.242644</v>
      </c>
      <c r="E90" s="15">
        <v>58435.70369047</v>
      </c>
      <c r="F90" s="15">
        <v>119887.95654921</v>
      </c>
      <c r="G90" s="15">
        <v>28949.476896140004</v>
      </c>
      <c r="H90" s="15">
        <v>8986.763480930817</v>
      </c>
      <c r="I90" s="15">
        <v>2755.129857440606</v>
      </c>
      <c r="J90" s="15"/>
      <c r="K90" s="15">
        <v>23132.457809078576</v>
      </c>
      <c r="L90" s="13">
        <v>498235.91910411004</v>
      </c>
    </row>
    <row r="91" spans="1:12" ht="12.75">
      <c r="A91" s="4">
        <v>40847</v>
      </c>
      <c r="B91" s="15">
        <v>98345.35033151</v>
      </c>
      <c r="C91" s="15">
        <v>6272</v>
      </c>
      <c r="D91" s="15">
        <v>156629.02739234</v>
      </c>
      <c r="E91" s="15">
        <v>57975.27480157</v>
      </c>
      <c r="F91" s="15">
        <v>124247.16183853</v>
      </c>
      <c r="G91" s="15">
        <v>29620.362477379997</v>
      </c>
      <c r="H91" s="15">
        <v>8973.104388771771</v>
      </c>
      <c r="I91" s="15">
        <v>2516.9229009524365</v>
      </c>
      <c r="J91" s="15"/>
      <c r="K91" s="15">
        <v>23892.49064738579</v>
      </c>
      <c r="L91" s="13">
        <v>502199.69477844</v>
      </c>
    </row>
    <row r="92" spans="1:12" ht="12.75">
      <c r="A92" s="4">
        <v>40877</v>
      </c>
      <c r="B92" s="15">
        <v>104906.29556382001</v>
      </c>
      <c r="C92" s="15">
        <v>3577</v>
      </c>
      <c r="D92" s="15">
        <v>151504.11937456</v>
      </c>
      <c r="E92" s="15">
        <v>57080.974107550006</v>
      </c>
      <c r="F92" s="15">
        <v>121701.20443203</v>
      </c>
      <c r="G92" s="15">
        <v>31167.90712992</v>
      </c>
      <c r="H92" s="15">
        <v>8893.292488206795</v>
      </c>
      <c r="I92" s="15">
        <v>3331.2331980127165</v>
      </c>
      <c r="J92" s="15"/>
      <c r="K92" s="15">
        <v>23762.81597953049</v>
      </c>
      <c r="L92" s="13">
        <v>502347.84227362997</v>
      </c>
    </row>
    <row r="93" spans="1:12" ht="12.75">
      <c r="A93" s="4">
        <v>40908</v>
      </c>
      <c r="B93" s="15">
        <v>103303.27613225747</v>
      </c>
      <c r="C93" s="15">
        <v>0</v>
      </c>
      <c r="D93" s="15">
        <v>152492.65635862</v>
      </c>
      <c r="E93" s="15">
        <v>55542.39039355175</v>
      </c>
      <c r="F93" s="15">
        <v>122197.89737201761</v>
      </c>
      <c r="G93" s="15">
        <v>31674.295227143073</v>
      </c>
      <c r="H93" s="15">
        <v>8761.768670311134</v>
      </c>
      <c r="I93" s="15">
        <v>3756.4610558684103</v>
      </c>
      <c r="J93" s="15"/>
      <c r="K93" s="15">
        <v>24542.662336040565</v>
      </c>
      <c r="L93" s="13">
        <v>502271.40754581004</v>
      </c>
    </row>
    <row r="94" spans="1:12" ht="12.75">
      <c r="A94" s="4">
        <v>40939</v>
      </c>
      <c r="B94" s="15">
        <v>100112.87168873</v>
      </c>
      <c r="C94" s="15">
        <v>2663</v>
      </c>
      <c r="D94" s="15">
        <v>159616.32952131</v>
      </c>
      <c r="E94" s="15">
        <v>55547.842245470005</v>
      </c>
      <c r="F94" s="15">
        <v>122011.85527143</v>
      </c>
      <c r="G94" s="15">
        <v>29570.40605902</v>
      </c>
      <c r="H94" s="15">
        <v>8563.510602602295</v>
      </c>
      <c r="I94" s="15">
        <v>3093.2176602718896</v>
      </c>
      <c r="J94" s="15"/>
      <c r="K94" s="15">
        <v>23708.297082665813</v>
      </c>
      <c r="L94" s="13">
        <v>502224.3301315</v>
      </c>
    </row>
    <row r="95" spans="1:12" ht="12.75">
      <c r="A95" s="4">
        <v>40968</v>
      </c>
      <c r="B95" s="15">
        <v>113399.5175412315</v>
      </c>
      <c r="C95" s="15">
        <v>6616</v>
      </c>
      <c r="D95" s="15">
        <v>159990.94315774</v>
      </c>
      <c r="E95" s="15">
        <v>54545.854513431914</v>
      </c>
      <c r="F95" s="15">
        <v>120439.07856988919</v>
      </c>
      <c r="G95" s="15">
        <v>30862.607403016136</v>
      </c>
      <c r="H95" s="15">
        <v>8595.646751887229</v>
      </c>
      <c r="I95" s="15">
        <v>2525.652561021513</v>
      </c>
      <c r="J95" s="15"/>
      <c r="K95" s="15">
        <v>23691.06110212252</v>
      </c>
      <c r="L95" s="13">
        <v>514050.36160034</v>
      </c>
    </row>
    <row r="96" spans="1:12" ht="12.75">
      <c r="A96" s="4">
        <v>40999</v>
      </c>
      <c r="B96" s="15">
        <v>118844.12993057353</v>
      </c>
      <c r="C96" s="15">
        <v>7958.5</v>
      </c>
      <c r="D96" s="15">
        <v>163227.92248453997</v>
      </c>
      <c r="E96" s="15">
        <v>54256.546880452785</v>
      </c>
      <c r="F96" s="15">
        <v>120707.45732131682</v>
      </c>
      <c r="G96" s="15">
        <v>31287.119729218764</v>
      </c>
      <c r="H96" s="15">
        <v>8628.923716322613</v>
      </c>
      <c r="I96" s="15">
        <v>2748.1321543994104</v>
      </c>
      <c r="J96" s="15"/>
      <c r="K96" s="15">
        <v>24966.974950856078</v>
      </c>
      <c r="L96" s="13">
        <v>524667.20716768</v>
      </c>
    </row>
    <row r="97" spans="1:12" ht="12.75">
      <c r="A97" s="4">
        <v>41029</v>
      </c>
      <c r="B97" s="15">
        <v>105208.31605428814</v>
      </c>
      <c r="C97" s="15">
        <v>0</v>
      </c>
      <c r="D97" s="15">
        <v>159991.62623464002</v>
      </c>
      <c r="E97" s="15">
        <v>55348.66340852027</v>
      </c>
      <c r="F97" s="15">
        <v>123420.9047814616</v>
      </c>
      <c r="G97" s="15">
        <v>33085.95016690131</v>
      </c>
      <c r="H97" s="15">
        <v>8598.836372013016</v>
      </c>
      <c r="I97" s="15">
        <v>2305.607467967548</v>
      </c>
      <c r="J97" s="15"/>
      <c r="K97" s="15">
        <v>25202.14739687809</v>
      </c>
      <c r="L97" s="13">
        <v>513162.0518826701</v>
      </c>
    </row>
    <row r="98" spans="1:12" ht="12.75">
      <c r="A98" s="4">
        <v>41060</v>
      </c>
      <c r="B98" s="15">
        <v>104682.52152924</v>
      </c>
      <c r="C98" s="15">
        <v>2253</v>
      </c>
      <c r="D98" s="15">
        <v>167460.33652572</v>
      </c>
      <c r="E98" s="15">
        <v>56295.2110406</v>
      </c>
      <c r="F98" s="15">
        <v>123725.0568685</v>
      </c>
      <c r="G98" s="15">
        <v>33020.96518816</v>
      </c>
      <c r="H98" s="15">
        <v>8658.246292076878</v>
      </c>
      <c r="I98" s="15">
        <v>2263.605211099184</v>
      </c>
      <c r="J98" s="15"/>
      <c r="K98" s="15">
        <v>25578.51325451394</v>
      </c>
      <c r="L98" s="13">
        <v>521684.4559099101</v>
      </c>
    </row>
    <row r="99" spans="1:12" ht="12.75">
      <c r="A99" s="4">
        <v>41090</v>
      </c>
      <c r="B99" s="15">
        <v>105928.7466991329</v>
      </c>
      <c r="C99" s="15">
        <v>3807</v>
      </c>
      <c r="D99" s="15">
        <v>173971.9321338</v>
      </c>
      <c r="E99" s="15">
        <v>56995.158756137</v>
      </c>
      <c r="F99" s="15">
        <v>120303.02227487261</v>
      </c>
      <c r="G99" s="15">
        <v>32984.88653983229</v>
      </c>
      <c r="H99" s="15">
        <v>8800.141799895628</v>
      </c>
      <c r="I99" s="15">
        <v>1890.6183412235569</v>
      </c>
      <c r="J99" s="15"/>
      <c r="K99" s="15">
        <v>26026.233283195987</v>
      </c>
      <c r="L99" s="13">
        <v>526900.73982809</v>
      </c>
    </row>
    <row r="100" spans="1:12" ht="12.75">
      <c r="A100" s="4">
        <v>41121</v>
      </c>
      <c r="B100" s="15">
        <v>95381.11653038001</v>
      </c>
      <c r="C100" s="15">
        <v>0</v>
      </c>
      <c r="D100" s="15">
        <v>177390.78016894</v>
      </c>
      <c r="E100" s="15">
        <v>55746.36799221</v>
      </c>
      <c r="F100" s="15">
        <v>120584.05925775</v>
      </c>
      <c r="G100" s="15">
        <v>32880.34494163</v>
      </c>
      <c r="H100" s="15">
        <v>8703.099459406909</v>
      </c>
      <c r="I100" s="15">
        <v>1800.5229419358077</v>
      </c>
      <c r="J100" s="15"/>
      <c r="K100" s="15">
        <v>25699.009962077285</v>
      </c>
      <c r="L100" s="13">
        <v>518185.30125433</v>
      </c>
    </row>
    <row r="101" spans="1:12" ht="12.75">
      <c r="A101" s="4">
        <v>41152</v>
      </c>
      <c r="B101" s="15">
        <v>96347.12813558</v>
      </c>
      <c r="C101" s="15">
        <v>2080</v>
      </c>
      <c r="D101" s="15">
        <v>180219.17649476</v>
      </c>
      <c r="E101" s="15">
        <v>56530.34651221</v>
      </c>
      <c r="F101" s="15">
        <v>119811.23577472</v>
      </c>
      <c r="G101" s="15">
        <v>34307.72357841</v>
      </c>
      <c r="H101" s="15">
        <v>8688.602382444922</v>
      </c>
      <c r="I101" s="15">
        <v>1849.2771</v>
      </c>
      <c r="J101" s="15"/>
      <c r="K101" s="15">
        <v>24856.60771323508</v>
      </c>
      <c r="L101" s="13">
        <v>522610.09769136005</v>
      </c>
    </row>
    <row r="102" spans="1:12" ht="12.75">
      <c r="A102" s="4">
        <v>41182</v>
      </c>
      <c r="B102" s="15">
        <v>101995.22426170978</v>
      </c>
      <c r="C102" s="15">
        <v>0</v>
      </c>
      <c r="D102" s="15">
        <v>184195.24726769</v>
      </c>
      <c r="E102" s="15">
        <v>54680.513555799866</v>
      </c>
      <c r="F102" s="15">
        <v>116694.71065876583</v>
      </c>
      <c r="G102" s="15">
        <v>32493.73958643521</v>
      </c>
      <c r="H102" s="15">
        <v>8696.594676816483</v>
      </c>
      <c r="I102" s="15">
        <v>1851.0871241128152</v>
      </c>
      <c r="J102" s="15"/>
      <c r="K102" s="15">
        <v>25379.6775</v>
      </c>
      <c r="L102" s="13">
        <v>525986.79463133</v>
      </c>
    </row>
    <row r="103" spans="1:12" ht="12.75">
      <c r="A103" s="4">
        <v>41213</v>
      </c>
      <c r="B103" s="15">
        <v>91356.92684835</v>
      </c>
      <c r="C103" s="15">
        <v>3666</v>
      </c>
      <c r="D103" s="15">
        <v>186335.08896062</v>
      </c>
      <c r="E103" s="15">
        <v>53521.15917796</v>
      </c>
      <c r="F103" s="15">
        <v>120584.75439288</v>
      </c>
      <c r="G103" s="15">
        <v>36248.323187550006</v>
      </c>
      <c r="H103" s="15">
        <v>8608.125465629035</v>
      </c>
      <c r="I103" s="15">
        <v>1873.2084334</v>
      </c>
      <c r="J103" s="15"/>
      <c r="K103" s="15">
        <v>24687.33978180097</v>
      </c>
      <c r="L103" s="13">
        <v>523214.92624819</v>
      </c>
    </row>
    <row r="104" spans="1:12" ht="12.75">
      <c r="A104" s="4">
        <v>41243</v>
      </c>
      <c r="B104" s="15">
        <v>91428.54525022535</v>
      </c>
      <c r="C104" s="15">
        <v>0</v>
      </c>
      <c r="D104" s="15">
        <v>187719.64209872</v>
      </c>
      <c r="E104" s="15">
        <v>54134.004947623274</v>
      </c>
      <c r="F104" s="15">
        <v>119311.98418765033</v>
      </c>
      <c r="G104" s="15">
        <v>38782.313819404706</v>
      </c>
      <c r="H104" s="15">
        <v>8569.330528575276</v>
      </c>
      <c r="I104" s="15">
        <v>1870.595455474866</v>
      </c>
      <c r="J104" s="15"/>
      <c r="K104" s="15">
        <v>25786.712964146183</v>
      </c>
      <c r="L104" s="13">
        <v>527603.12925182</v>
      </c>
    </row>
    <row r="105" spans="1:12" ht="12.75">
      <c r="A105" s="4">
        <v>41274</v>
      </c>
      <c r="B105" s="15">
        <v>87756.54063065</v>
      </c>
      <c r="C105" s="15">
        <v>0</v>
      </c>
      <c r="D105" s="15">
        <v>189889.01171917</v>
      </c>
      <c r="E105" s="15">
        <v>52796.57796584</v>
      </c>
      <c r="F105" s="15">
        <v>117370.22987185</v>
      </c>
      <c r="G105" s="15">
        <v>41728.7312029</v>
      </c>
      <c r="H105" s="15">
        <v>8504.949714653178</v>
      </c>
      <c r="I105" s="15">
        <v>1668.6455341195888</v>
      </c>
      <c r="J105" s="15"/>
      <c r="K105" s="15">
        <v>27652.429757587233</v>
      </c>
      <c r="L105" s="13">
        <v>527367.11639677</v>
      </c>
    </row>
    <row r="106" spans="1:12" ht="12.75">
      <c r="A106" s="4">
        <v>41305</v>
      </c>
      <c r="B106" s="15">
        <v>96276.48346498999</v>
      </c>
      <c r="C106" s="15">
        <v>3390</v>
      </c>
      <c r="D106" s="15">
        <v>195009.50819919</v>
      </c>
      <c r="E106" s="15">
        <v>51903.00754777</v>
      </c>
      <c r="F106" s="15">
        <v>113571.04894166</v>
      </c>
      <c r="G106" s="15">
        <v>41354.76937775</v>
      </c>
      <c r="H106" s="15">
        <v>8474.27270515447</v>
      </c>
      <c r="I106" s="15">
        <v>1769.7522802281337</v>
      </c>
      <c r="J106" s="15"/>
      <c r="K106" s="15">
        <v>26414.389007857397</v>
      </c>
      <c r="L106" s="13">
        <v>534773.2315246</v>
      </c>
    </row>
    <row r="107" spans="1:12" ht="12.75">
      <c r="A107" s="4">
        <v>41333</v>
      </c>
      <c r="B107" s="15">
        <v>99398.42398064883</v>
      </c>
      <c r="C107" s="15">
        <v>0</v>
      </c>
      <c r="D107" s="15">
        <v>202175.36162044</v>
      </c>
      <c r="E107" s="15">
        <v>50982.95705433975</v>
      </c>
      <c r="F107" s="15">
        <v>113274.73666226068</v>
      </c>
      <c r="G107" s="15">
        <v>42140.06740134294</v>
      </c>
      <c r="H107" s="15">
        <v>8435.162222631257</v>
      </c>
      <c r="I107" s="15">
        <v>1735.3395680964713</v>
      </c>
      <c r="J107" s="15"/>
      <c r="K107" s="15">
        <v>27006.66854822005</v>
      </c>
      <c r="L107" s="13">
        <v>545148.71705798</v>
      </c>
    </row>
    <row r="108" spans="1:12" ht="12.75">
      <c r="A108" s="4">
        <v>41364</v>
      </c>
      <c r="B108" s="15">
        <v>104059.09714003174</v>
      </c>
      <c r="C108" s="15">
        <v>0</v>
      </c>
      <c r="D108" s="15">
        <v>205276.20611591998</v>
      </c>
      <c r="E108" s="15">
        <v>51401.96687587975</v>
      </c>
      <c r="F108" s="15">
        <v>113035.80674804054</v>
      </c>
      <c r="G108" s="15">
        <v>42089.4678648582</v>
      </c>
      <c r="H108" s="15">
        <v>8345.269561215739</v>
      </c>
      <c r="I108" s="15">
        <v>1551.8518841525702</v>
      </c>
      <c r="J108" s="15"/>
      <c r="K108" s="15">
        <v>27378.520878051466</v>
      </c>
      <c r="L108" s="13">
        <v>553138.1870681499</v>
      </c>
    </row>
    <row r="109" spans="1:12" ht="12.75">
      <c r="A109" s="4">
        <v>41394</v>
      </c>
      <c r="B109" s="15">
        <v>99456.4803511</v>
      </c>
      <c r="C109" s="15">
        <v>0</v>
      </c>
      <c r="D109" s="15">
        <v>207066.46476911</v>
      </c>
      <c r="E109" s="15">
        <v>51468.368494099996</v>
      </c>
      <c r="F109" s="15">
        <v>115131.18260137999</v>
      </c>
      <c r="G109" s="15">
        <v>43855.83848131</v>
      </c>
      <c r="H109" s="15">
        <v>8329.845531783949</v>
      </c>
      <c r="I109" s="15">
        <v>1505.8745702395945</v>
      </c>
      <c r="J109" s="15"/>
      <c r="K109" s="15">
        <v>27153.888457366455</v>
      </c>
      <c r="L109" s="13">
        <v>553967.94325639</v>
      </c>
    </row>
    <row r="110" spans="1:12" ht="12.75">
      <c r="A110" s="4">
        <v>41425</v>
      </c>
      <c r="B110" s="15">
        <v>105812.97021057001</v>
      </c>
      <c r="C110" s="15">
        <v>0</v>
      </c>
      <c r="D110" s="15">
        <v>207045.61143155</v>
      </c>
      <c r="E110" s="15">
        <v>52019.614213990004</v>
      </c>
      <c r="F110" s="15">
        <v>116748.10568777</v>
      </c>
      <c r="G110" s="15">
        <v>45738.05496132</v>
      </c>
      <c r="H110" s="15">
        <v>8269.659876823534</v>
      </c>
      <c r="I110" s="15">
        <v>1536.4010014672874</v>
      </c>
      <c r="J110" s="15"/>
      <c r="K110" s="15">
        <v>28782.57461023918</v>
      </c>
      <c r="L110" s="13">
        <v>565952.99199373</v>
      </c>
    </row>
    <row r="111" spans="1:12" ht="12.75">
      <c r="A111" s="4">
        <v>41455</v>
      </c>
      <c r="B111" s="15">
        <v>113896.12456019844</v>
      </c>
      <c r="C111" s="15">
        <v>0</v>
      </c>
      <c r="D111" s="15">
        <v>201782.31388803996</v>
      </c>
      <c r="E111" s="15">
        <v>53099.115391971805</v>
      </c>
      <c r="F111" s="15">
        <v>117658.81406219536</v>
      </c>
      <c r="G111" s="15">
        <v>46499.25726870218</v>
      </c>
      <c r="H111" s="15">
        <v>8257.462463496051</v>
      </c>
      <c r="I111" s="15">
        <v>1471.9655648380437</v>
      </c>
      <c r="J111" s="15"/>
      <c r="K111" s="15">
        <v>28553.453045448106</v>
      </c>
      <c r="L111" s="13">
        <v>571218.5062448898</v>
      </c>
    </row>
    <row r="112" spans="1:12" ht="12.75">
      <c r="A112" s="4">
        <v>41486</v>
      </c>
      <c r="B112" s="15">
        <v>104936.61744452</v>
      </c>
      <c r="C112" s="15">
        <v>0</v>
      </c>
      <c r="D112" s="15">
        <v>202127.10366529998</v>
      </c>
      <c r="E112" s="15">
        <v>53779.17038264</v>
      </c>
      <c r="F112" s="15">
        <v>120116.42417842</v>
      </c>
      <c r="G112" s="15">
        <v>47317.57631404</v>
      </c>
      <c r="H112" s="15">
        <v>8241.693189114629</v>
      </c>
      <c r="I112" s="15">
        <v>1365.7764134712036</v>
      </c>
      <c r="J112" s="15"/>
      <c r="K112" s="15">
        <v>28295.960224664166</v>
      </c>
      <c r="L112" s="13">
        <v>566180.32181217</v>
      </c>
    </row>
    <row r="113" spans="1:12" ht="12.75">
      <c r="A113" s="4">
        <v>41517</v>
      </c>
      <c r="B113" s="15">
        <v>111113.85857696999</v>
      </c>
      <c r="C113" s="15">
        <v>0</v>
      </c>
      <c r="D113" s="15">
        <v>197883.13845385003</v>
      </c>
      <c r="E113" s="15">
        <v>54361.72673329</v>
      </c>
      <c r="F113" s="15">
        <v>120930.80508355999</v>
      </c>
      <c r="G113" s="15">
        <v>48941.587781</v>
      </c>
      <c r="H113" s="15">
        <v>8301.70350235723</v>
      </c>
      <c r="I113" s="15">
        <v>1355.7895541</v>
      </c>
      <c r="J113" s="15"/>
      <c r="K113" s="15">
        <v>29020.60336201277</v>
      </c>
      <c r="L113" s="13">
        <v>571909.21304714</v>
      </c>
    </row>
    <row r="114" spans="1:12" ht="12.75">
      <c r="A114" s="4">
        <v>41547</v>
      </c>
      <c r="B114" s="15">
        <v>116168.88733917999</v>
      </c>
      <c r="C114" s="15">
        <v>0</v>
      </c>
      <c r="D114" s="15">
        <v>200559.44499245</v>
      </c>
      <c r="E114" s="15">
        <v>52816.29612693</v>
      </c>
      <c r="F114" s="15">
        <v>122701.85959044</v>
      </c>
      <c r="G114" s="15">
        <v>46139.65289379</v>
      </c>
      <c r="H114" s="15">
        <v>8337.014680558328</v>
      </c>
      <c r="I114" s="15">
        <v>1465.785155763289</v>
      </c>
      <c r="J114" s="15"/>
      <c r="K114" s="15">
        <v>29674.50334462838</v>
      </c>
      <c r="L114" s="13">
        <v>577863.44412374</v>
      </c>
    </row>
    <row r="115" spans="1:12" ht="12.75">
      <c r="A115" s="4">
        <f>'Obligacje(A)'!A115</f>
        <v>41578</v>
      </c>
      <c r="B115" s="15">
        <v>112845.69189256</v>
      </c>
      <c r="C115" s="15">
        <v>2100</v>
      </c>
      <c r="D115" s="15">
        <v>193622.89718302</v>
      </c>
      <c r="E115" s="15">
        <v>51461.49653973</v>
      </c>
      <c r="F115" s="15">
        <v>126492.01121316</v>
      </c>
      <c r="G115" s="15">
        <v>49558.33260592</v>
      </c>
      <c r="H115" s="15">
        <v>8371.109492226033</v>
      </c>
      <c r="I115" s="15">
        <v>1509.455803093968</v>
      </c>
      <c r="J115" s="15"/>
      <c r="K115" s="15">
        <v>30376.429366610002</v>
      </c>
      <c r="L115" s="13">
        <v>574237.42409632</v>
      </c>
    </row>
    <row r="116" spans="1:12" ht="12.75">
      <c r="A116" s="4">
        <f>'Obligacje(A)'!A116</f>
        <v>41608</v>
      </c>
      <c r="B116" s="15">
        <v>118524.03415641449</v>
      </c>
      <c r="C116" s="15">
        <v>0</v>
      </c>
      <c r="D116" s="15">
        <v>192085.6164794</v>
      </c>
      <c r="E116" s="15">
        <v>52145.73127843671</v>
      </c>
      <c r="F116" s="15">
        <v>128240.29979400396</v>
      </c>
      <c r="G116" s="15">
        <v>50995.98774820539</v>
      </c>
      <c r="H116" s="15">
        <v>9280.080166466823</v>
      </c>
      <c r="I116" s="15">
        <v>1518.9600993526974</v>
      </c>
      <c r="J116" s="15"/>
      <c r="K116" s="15">
        <v>30716.47201999993</v>
      </c>
      <c r="L116" s="13">
        <v>583507.1817422798</v>
      </c>
    </row>
    <row r="117" spans="1:12" ht="12.75">
      <c r="A117" s="4">
        <f>'Obligacje(A)'!A117</f>
        <v>41639</v>
      </c>
      <c r="B117" s="15">
        <v>114686.2434866</v>
      </c>
      <c r="C117" s="15">
        <v>0</v>
      </c>
      <c r="D117" s="15">
        <v>193158.33113382</v>
      </c>
      <c r="E117" s="15">
        <v>51967.887478540004</v>
      </c>
      <c r="F117" s="15">
        <v>125773.0546098</v>
      </c>
      <c r="G117" s="15">
        <v>46748.59052846</v>
      </c>
      <c r="H117" s="15">
        <v>9371.998908432552</v>
      </c>
      <c r="I117" s="15">
        <v>1492.9687986423774</v>
      </c>
      <c r="J117" s="15"/>
      <c r="K117" s="15">
        <v>31138.88007062507</v>
      </c>
      <c r="L117" s="13">
        <v>574337.9550149201</v>
      </c>
    </row>
    <row r="118" spans="1:12" ht="12.75">
      <c r="A118" s="4">
        <f>'Obligacje(A)'!A118</f>
        <v>41670</v>
      </c>
      <c r="B118" s="15">
        <v>120858.0566898</v>
      </c>
      <c r="C118" s="15">
        <v>0</v>
      </c>
      <c r="D118" s="15">
        <v>186285.37032293</v>
      </c>
      <c r="E118" s="15">
        <v>52392.63978614</v>
      </c>
      <c r="F118" s="15">
        <v>132449.81463242</v>
      </c>
      <c r="G118" s="15">
        <v>46289.57914563001</v>
      </c>
      <c r="H118" s="15">
        <v>9460.994221929375</v>
      </c>
      <c r="I118" s="15">
        <v>1503.164844859287</v>
      </c>
      <c r="J118" s="15"/>
      <c r="K118" s="15">
        <v>29616.23986802134</v>
      </c>
      <c r="L118" s="13">
        <v>578855.8595117299</v>
      </c>
    </row>
    <row r="119" spans="1:12" ht="12.75">
      <c r="A119" s="4">
        <v>41698</v>
      </c>
      <c r="B119" s="15">
        <v>126875.79737480001</v>
      </c>
      <c r="C119" s="15">
        <v>0</v>
      </c>
      <c r="D119" s="15">
        <v>188704.82704594</v>
      </c>
      <c r="E119" s="15">
        <v>52608.73261189</v>
      </c>
      <c r="F119" s="15">
        <v>2665.96909875</v>
      </c>
      <c r="G119" s="15">
        <v>45643.15463546</v>
      </c>
      <c r="H119" s="15">
        <v>9809.996327549972</v>
      </c>
      <c r="I119" s="15">
        <v>1535.7389870885659</v>
      </c>
      <c r="J119" s="15"/>
      <c r="K119" s="15">
        <v>30052.07425985146</v>
      </c>
      <c r="L119" s="13">
        <v>457896.29034133</v>
      </c>
    </row>
    <row r="120" spans="1:12" ht="12.75">
      <c r="A120" s="4">
        <v>41729</v>
      </c>
      <c r="B120" s="15">
        <v>134267.1706024</v>
      </c>
      <c r="C120" s="15">
        <v>0</v>
      </c>
      <c r="D120" s="15">
        <v>186899.99478568</v>
      </c>
      <c r="E120" s="15">
        <v>52911.66797902</v>
      </c>
      <c r="F120" s="15">
        <v>3498.30656332</v>
      </c>
      <c r="G120" s="15">
        <v>45831.24667302</v>
      </c>
      <c r="H120" s="15">
        <v>9824.171074716156</v>
      </c>
      <c r="I120" s="15">
        <v>1534.5875257999996</v>
      </c>
      <c r="J120" s="15"/>
      <c r="K120" s="15">
        <v>30001.211766583845</v>
      </c>
      <c r="L120" s="13">
        <v>464768.35697053996</v>
      </c>
    </row>
    <row r="121" spans="1:12" ht="12.75">
      <c r="A121" s="4">
        <v>41759</v>
      </c>
      <c r="B121" s="15">
        <v>135420.38478205</v>
      </c>
      <c r="C121" s="15">
        <v>0</v>
      </c>
      <c r="D121" s="15">
        <v>187639.93060833</v>
      </c>
      <c r="E121" s="15">
        <v>53249.77956635</v>
      </c>
      <c r="F121" s="15">
        <v>3524.5281201899993</v>
      </c>
      <c r="G121" s="15">
        <v>46039.36066049</v>
      </c>
      <c r="H121" s="15">
        <v>9825.11551896648</v>
      </c>
      <c r="I121" s="15">
        <v>1617.2655611882392</v>
      </c>
      <c r="J121" s="15"/>
      <c r="K121" s="15">
        <v>29029.139851185282</v>
      </c>
      <c r="L121" s="13">
        <v>466345.5046687499</v>
      </c>
    </row>
    <row r="122" spans="1:12" ht="12.75">
      <c r="A122" s="4">
        <v>41790</v>
      </c>
      <c r="B122" s="15">
        <v>139911.4481192477</v>
      </c>
      <c r="C122" s="15">
        <v>0</v>
      </c>
      <c r="D122" s="15">
        <v>189653.31158731</v>
      </c>
      <c r="E122" s="15">
        <v>52673.819044057294</v>
      </c>
      <c r="F122" s="15">
        <v>3336.6090805057825</v>
      </c>
      <c r="G122" s="15">
        <v>46234.81135236018</v>
      </c>
      <c r="H122" s="15">
        <v>9784.60564343712</v>
      </c>
      <c r="I122" s="15">
        <v>1514.7799770451516</v>
      </c>
      <c r="J122" s="15"/>
      <c r="K122" s="15">
        <v>28933.615471506757</v>
      </c>
      <c r="L122" s="13">
        <v>472043.00027547</v>
      </c>
    </row>
    <row r="123" spans="1:12" ht="12.75">
      <c r="A123" s="4">
        <v>41820</v>
      </c>
      <c r="B123" s="15">
        <v>135379.19255947002</v>
      </c>
      <c r="C123" s="15">
        <v>0</v>
      </c>
      <c r="D123" s="15">
        <v>199821.33840260998</v>
      </c>
      <c r="E123" s="15">
        <v>53144.44702999</v>
      </c>
      <c r="F123" s="15">
        <v>3276.98522879</v>
      </c>
      <c r="G123" s="15">
        <v>44763.29894270001</v>
      </c>
      <c r="H123" s="15">
        <v>9806.757392553192</v>
      </c>
      <c r="I123" s="15">
        <v>1605.743430416037</v>
      </c>
      <c r="J123" s="15"/>
      <c r="K123" s="15">
        <v>29215.117578900772</v>
      </c>
      <c r="L123" s="13">
        <v>477012.8805654301</v>
      </c>
    </row>
    <row r="124" spans="1:12" ht="12.75">
      <c r="A124" s="4">
        <v>41851</v>
      </c>
      <c r="B124" s="15">
        <v>137819.12246744</v>
      </c>
      <c r="C124" s="15">
        <v>0</v>
      </c>
      <c r="D124" s="15">
        <v>196101.70479870003</v>
      </c>
      <c r="E124" s="15">
        <v>53437.03726531</v>
      </c>
      <c r="F124" s="15">
        <v>3469.0395956800003</v>
      </c>
      <c r="G124" s="15">
        <v>45094.636721270006</v>
      </c>
      <c r="H124" s="15">
        <v>9854.512698272478</v>
      </c>
      <c r="I124" s="15">
        <v>1488.4978603324337</v>
      </c>
      <c r="J124" s="15"/>
      <c r="K124" s="15">
        <v>30083.903910665093</v>
      </c>
      <c r="L124" s="13">
        <v>477348.45531767</v>
      </c>
    </row>
    <row r="125" spans="1:12" ht="12.75">
      <c r="A125" s="4">
        <f>'Obligacje(A)'!A125</f>
        <v>41882</v>
      </c>
      <c r="B125" s="15">
        <v>141738.93671712</v>
      </c>
      <c r="C125" s="15">
        <v>0</v>
      </c>
      <c r="D125" s="15">
        <v>193127.29869134</v>
      </c>
      <c r="E125" s="15">
        <v>53602.22278903</v>
      </c>
      <c r="F125" s="15">
        <v>3423.99049827</v>
      </c>
      <c r="G125" s="15">
        <v>44286.68640414</v>
      </c>
      <c r="H125" s="15">
        <v>9831.337084882438</v>
      </c>
      <c r="I125" s="15">
        <v>1506.9756267</v>
      </c>
      <c r="J125" s="15"/>
      <c r="K125" s="15">
        <v>29793.647847227563</v>
      </c>
      <c r="L125" s="13">
        <v>477311.09565871005</v>
      </c>
    </row>
    <row r="126" spans="1:12" ht="12.75">
      <c r="A126" s="4">
        <f>'Obligacje(A)'!A126</f>
        <v>41912</v>
      </c>
      <c r="B126" s="15">
        <v>140904.29725197004</v>
      </c>
      <c r="C126" s="15">
        <v>0</v>
      </c>
      <c r="D126" s="15">
        <v>197514.11962369998</v>
      </c>
      <c r="E126" s="15">
        <v>53434.3218281</v>
      </c>
      <c r="F126" s="15">
        <v>3521.2781863699997</v>
      </c>
      <c r="G126" s="15">
        <v>44099.28383316001</v>
      </c>
      <c r="H126" s="15">
        <v>9623.435524218808</v>
      </c>
      <c r="I126" s="15">
        <v>1549.1065131299013</v>
      </c>
      <c r="J126" s="15"/>
      <c r="K126" s="15">
        <v>30035.92764205129</v>
      </c>
      <c r="L126" s="13">
        <v>480681.77040270006</v>
      </c>
    </row>
    <row r="127" spans="1:12" ht="12.75">
      <c r="A127" s="4">
        <f>'Obligacje(A)'!A127</f>
        <v>41943</v>
      </c>
      <c r="B127" s="15">
        <v>147554.03099682002</v>
      </c>
      <c r="C127" s="15">
        <v>0</v>
      </c>
      <c r="D127" s="15">
        <v>195053.47953682</v>
      </c>
      <c r="E127" s="15">
        <v>53125.08588525</v>
      </c>
      <c r="F127" s="15">
        <v>3379.19091343</v>
      </c>
      <c r="G127" s="15">
        <v>45914.228553379995</v>
      </c>
      <c r="H127" s="15">
        <v>9636.025201667004</v>
      </c>
      <c r="I127" s="15">
        <v>2192.5740475</v>
      </c>
      <c r="J127" s="15"/>
      <c r="K127" s="15">
        <v>29989.598698382997</v>
      </c>
      <c r="L127" s="13">
        <v>486844.21383325005</v>
      </c>
    </row>
    <row r="128" spans="1:12" ht="12.75">
      <c r="A128" s="4">
        <f>'Obligacje(A)'!A128</f>
        <v>41973</v>
      </c>
      <c r="B128" s="15">
        <v>150981.43196359003</v>
      </c>
      <c r="C128" s="15">
        <v>0</v>
      </c>
      <c r="D128" s="15">
        <v>196608.91510385</v>
      </c>
      <c r="E128" s="15">
        <v>52206.17139856</v>
      </c>
      <c r="F128" s="15">
        <v>3427.28999543</v>
      </c>
      <c r="G128" s="15">
        <v>46489.34379446999</v>
      </c>
      <c r="H128" s="15">
        <v>9594.143456665644</v>
      </c>
      <c r="I128" s="15">
        <v>2098.0077428879895</v>
      </c>
      <c r="J128" s="15"/>
      <c r="K128" s="15">
        <v>29787.366457466367</v>
      </c>
      <c r="L128" s="13">
        <v>491192.66991292004</v>
      </c>
    </row>
    <row r="129" spans="1:12" ht="12.75">
      <c r="A129" s="4">
        <f>'Obligacje(A)'!A129</f>
        <v>42004</v>
      </c>
      <c r="B129" s="15">
        <v>150800.06926321</v>
      </c>
      <c r="C129" s="15">
        <v>0</v>
      </c>
      <c r="D129" s="15">
        <v>195985.96281824</v>
      </c>
      <c r="E129" s="15">
        <v>52821.251398559994</v>
      </c>
      <c r="F129" s="15">
        <v>3329.50375543</v>
      </c>
      <c r="G129" s="15">
        <v>46884.956623469996</v>
      </c>
      <c r="H129" s="15">
        <v>9321.313941283914</v>
      </c>
      <c r="I129" s="15">
        <v>2179.3937085507246</v>
      </c>
      <c r="J129" s="15"/>
      <c r="K129" s="15">
        <v>30518.799804175356</v>
      </c>
      <c r="L129" s="13">
        <v>491841.25131291995</v>
      </c>
    </row>
    <row r="130" spans="1:12" ht="12.75">
      <c r="A130" s="4">
        <f>'Obligacje(A)'!A130</f>
        <v>42035</v>
      </c>
      <c r="B130" s="15">
        <v>150018.92157152</v>
      </c>
      <c r="C130" s="15">
        <v>0</v>
      </c>
      <c r="D130" s="15">
        <v>202523.60329109</v>
      </c>
      <c r="E130" s="15">
        <v>51792.422700769996</v>
      </c>
      <c r="F130" s="15">
        <v>3268.55465054</v>
      </c>
      <c r="G130" s="15">
        <v>48521.46955863001</v>
      </c>
      <c r="H130" s="15">
        <v>9321.000448685794</v>
      </c>
      <c r="I130" s="15">
        <v>2255.40441</v>
      </c>
      <c r="J130" s="15"/>
      <c r="K130" s="15">
        <v>29328.398439654207</v>
      </c>
      <c r="L130" s="13">
        <v>497029.77507089</v>
      </c>
    </row>
    <row r="131" spans="1:12" ht="12.75">
      <c r="A131" s="4">
        <f>'Obligacje(A)'!A131</f>
        <v>42063</v>
      </c>
      <c r="B131" s="15">
        <v>159547.40838638975</v>
      </c>
      <c r="C131" s="15">
        <v>0</v>
      </c>
      <c r="D131" s="15">
        <v>202139.19975316</v>
      </c>
      <c r="E131" s="15">
        <v>52085.831698739545</v>
      </c>
      <c r="F131" s="15">
        <v>3188.2787934996763</v>
      </c>
      <c r="G131" s="15">
        <v>49960.16542225355</v>
      </c>
      <c r="H131" s="15">
        <v>9298.814485279485</v>
      </c>
      <c r="I131" s="15">
        <v>1836.6521914483324</v>
      </c>
      <c r="J131" s="15"/>
      <c r="K131" s="15">
        <v>29890.795577389672</v>
      </c>
      <c r="L131" s="13">
        <v>507947.14630816</v>
      </c>
    </row>
    <row r="132" spans="1:12" ht="12.75">
      <c r="A132" s="4">
        <f>'Obligacje(A)'!A132</f>
        <v>42094</v>
      </c>
      <c r="B132" s="15">
        <v>163107.76852839</v>
      </c>
      <c r="C132" s="15">
        <v>0</v>
      </c>
      <c r="D132" s="15">
        <v>203791.99843179</v>
      </c>
      <c r="E132" s="15">
        <v>52358.39389068</v>
      </c>
      <c r="F132" s="15">
        <v>3142.1676307899997</v>
      </c>
      <c r="G132" s="15">
        <v>48496.24274812</v>
      </c>
      <c r="H132" s="15">
        <v>9305.32228604031</v>
      </c>
      <c r="I132" s="15">
        <v>1809.4733814520712</v>
      </c>
      <c r="J132" s="15"/>
      <c r="K132" s="15">
        <v>30904.13550099762</v>
      </c>
      <c r="L132" s="13">
        <v>512915.50239825994</v>
      </c>
    </row>
    <row r="133" spans="1:12" ht="12.75">
      <c r="A133" s="4">
        <f>'Obligacje(A)'!A133</f>
        <v>42124</v>
      </c>
      <c r="B133" s="15">
        <v>162969.85496778</v>
      </c>
      <c r="C133" s="15">
        <v>0</v>
      </c>
      <c r="D133" s="15">
        <v>198590.10802875</v>
      </c>
      <c r="E133" s="15">
        <v>53222.95934501</v>
      </c>
      <c r="F133" s="15">
        <v>2895.52249244</v>
      </c>
      <c r="G133" s="15">
        <v>50425.10581038</v>
      </c>
      <c r="H133" s="15">
        <v>9271.265055442853</v>
      </c>
      <c r="I133" s="15">
        <v>1211.6224300000001</v>
      </c>
      <c r="J133" s="15"/>
      <c r="K133" s="15">
        <v>31099.66126276715</v>
      </c>
      <c r="L133" s="13">
        <v>509686.09939257003</v>
      </c>
    </row>
    <row r="134" spans="1:12" ht="12.75">
      <c r="A134" s="4">
        <f>'Obligacje(A)'!A134</f>
        <v>42155</v>
      </c>
      <c r="B134" s="15">
        <v>163988.81787668265</v>
      </c>
      <c r="C134" s="15">
        <v>0</v>
      </c>
      <c r="D134" s="15">
        <v>199894.78489436</v>
      </c>
      <c r="E134" s="15">
        <v>53754.78983929486</v>
      </c>
      <c r="F134" s="15">
        <v>2819.3323624593077</v>
      </c>
      <c r="G134" s="15">
        <v>50557.85104249316</v>
      </c>
      <c r="H134" s="15">
        <v>9342.557844075081</v>
      </c>
      <c r="I134" s="15">
        <v>1203.8409765121842</v>
      </c>
      <c r="J134" s="15"/>
      <c r="K134" s="15">
        <v>32066.43006378274</v>
      </c>
      <c r="L134" s="13">
        <v>513628.40489966</v>
      </c>
    </row>
    <row r="135" spans="1:12" ht="12.75">
      <c r="A135" s="4">
        <f>'Obligacje(A)'!A135</f>
        <v>42185</v>
      </c>
      <c r="B135" s="15">
        <v>166257.97673432</v>
      </c>
      <c r="C135" s="15">
        <v>0</v>
      </c>
      <c r="D135" s="15">
        <v>203707.72925006</v>
      </c>
      <c r="E135" s="15">
        <v>53271.107700379995</v>
      </c>
      <c r="F135" s="15">
        <v>2875.50947286</v>
      </c>
      <c r="G135" s="15">
        <v>49349.28142</v>
      </c>
      <c r="H135" s="15">
        <v>9412.752620416226</v>
      </c>
      <c r="I135" s="15">
        <v>1222.6572372012058</v>
      </c>
      <c r="J135" s="15"/>
      <c r="K135" s="15">
        <v>31936.359590422566</v>
      </c>
      <c r="L135" s="13">
        <v>518033.37402566</v>
      </c>
    </row>
    <row r="136" spans="1:12" ht="12.75">
      <c r="A136" s="4">
        <f>'Obligacje(A)'!A136</f>
        <v>42216</v>
      </c>
      <c r="B136" s="15">
        <v>164905.44528935998</v>
      </c>
      <c r="C136" s="15">
        <v>0</v>
      </c>
      <c r="D136" s="15">
        <v>204952.85622274</v>
      </c>
      <c r="E136" s="15">
        <v>53058.2207935</v>
      </c>
      <c r="F136" s="15">
        <v>2927.97157302</v>
      </c>
      <c r="G136" s="15">
        <v>49777.39323572</v>
      </c>
      <c r="H136" s="15">
        <v>9456.294466712501</v>
      </c>
      <c r="I136" s="15">
        <v>1223.34816195285</v>
      </c>
      <c r="J136" s="15"/>
      <c r="K136" s="15">
        <v>32429.547742494648</v>
      </c>
      <c r="L136" s="13">
        <v>518731.0774855</v>
      </c>
    </row>
    <row r="137" spans="1:12" ht="12.75">
      <c r="A137" s="4">
        <f>'Obligacje(A)'!A137</f>
        <v>42247</v>
      </c>
      <c r="B137" s="15">
        <v>169960.90645084</v>
      </c>
      <c r="C137" s="15">
        <v>0</v>
      </c>
      <c r="D137" s="15">
        <v>205605.50430626</v>
      </c>
      <c r="E137" s="15">
        <v>52535.3197935</v>
      </c>
      <c r="F137" s="15">
        <v>2945.15757302</v>
      </c>
      <c r="G137" s="15">
        <v>49079.13916572</v>
      </c>
      <c r="H137" s="15">
        <v>9535.556799155514</v>
      </c>
      <c r="I137" s="15">
        <v>1221.276235830855</v>
      </c>
      <c r="J137" s="15"/>
      <c r="K137" s="15">
        <v>32568.49746117363</v>
      </c>
      <c r="L137" s="13">
        <v>523451.35778550006</v>
      </c>
    </row>
    <row r="138" spans="1:12" ht="12.75">
      <c r="A138" s="4">
        <f>'Obligacje(A)'!A138</f>
        <v>42277</v>
      </c>
      <c r="B138" s="15">
        <v>176671.97590852002</v>
      </c>
      <c r="C138" s="15">
        <v>0</v>
      </c>
      <c r="D138" s="15">
        <v>208162.57014147</v>
      </c>
      <c r="E138" s="15">
        <v>52542.35858039</v>
      </c>
      <c r="F138" s="15">
        <v>2954.87699041</v>
      </c>
      <c r="G138" s="15">
        <v>49657.70812418</v>
      </c>
      <c r="H138" s="15">
        <v>9668.327649824501</v>
      </c>
      <c r="I138" s="15">
        <v>1229.330616</v>
      </c>
      <c r="J138" s="15"/>
      <c r="K138" s="15">
        <v>32821.100649435495</v>
      </c>
      <c r="L138" s="13">
        <v>533708.24866023</v>
      </c>
    </row>
    <row r="139" spans="1:12" ht="12.75">
      <c r="A139" s="4">
        <f>'Obligacje(A)'!A139</f>
        <v>42308</v>
      </c>
      <c r="B139" s="15">
        <v>162221.81413852298</v>
      </c>
      <c r="C139" s="15">
        <v>0</v>
      </c>
      <c r="D139" s="15">
        <v>205951.30929026997</v>
      </c>
      <c r="E139" s="15">
        <v>50314.911839349064</v>
      </c>
      <c r="F139" s="15">
        <v>2852.990962309457</v>
      </c>
      <c r="G139" s="15">
        <v>50909.1107834518</v>
      </c>
      <c r="H139" s="15">
        <v>9710.966525678055</v>
      </c>
      <c r="I139" s="15">
        <v>1097.3480831678164</v>
      </c>
      <c r="J139" s="15"/>
      <c r="K139" s="15">
        <v>31250.049316950804</v>
      </c>
      <c r="L139" s="13">
        <v>514308.50093969994</v>
      </c>
    </row>
    <row r="140" spans="1:12" ht="12.75">
      <c r="A140" s="4">
        <f>'Obligacje(A)'!A140</f>
        <v>42338</v>
      </c>
      <c r="B140" s="15">
        <v>167822.90025967</v>
      </c>
      <c r="C140" s="15">
        <v>0</v>
      </c>
      <c r="D140" s="15">
        <v>206565.49436443</v>
      </c>
      <c r="E140" s="15">
        <v>51570.01454465</v>
      </c>
      <c r="F140" s="15">
        <v>2798.66607604</v>
      </c>
      <c r="G140" s="15">
        <v>50234.06352139</v>
      </c>
      <c r="H140" s="15">
        <v>10651.212881727784</v>
      </c>
      <c r="I140" s="15">
        <v>1112.4646599999999</v>
      </c>
      <c r="J140" s="15"/>
      <c r="K140" s="15">
        <v>32698.060351142212</v>
      </c>
      <c r="L140" s="13">
        <v>523452.87665904994</v>
      </c>
    </row>
    <row r="141" spans="1:12" ht="12.75">
      <c r="A141" s="4">
        <f>'Obligacje(A)'!A141</f>
        <v>42369</v>
      </c>
      <c r="B141" s="15">
        <v>171499.75240862</v>
      </c>
      <c r="C141" s="15">
        <v>0</v>
      </c>
      <c r="D141" s="15">
        <v>206759.54772238003</v>
      </c>
      <c r="E141" s="15">
        <v>52133.37109535</v>
      </c>
      <c r="F141" s="15">
        <v>2507.0589192699995</v>
      </c>
      <c r="G141" s="15">
        <v>47077.33483847001</v>
      </c>
      <c r="H141" s="15">
        <v>10706.503164428721</v>
      </c>
      <c r="I141" s="15">
        <v>1684.5120302199955</v>
      </c>
      <c r="J141" s="15"/>
      <c r="K141" s="15">
        <v>31327.397913211276</v>
      </c>
      <c r="L141" s="13">
        <v>523695.47809195</v>
      </c>
    </row>
    <row r="142" spans="1:12" ht="12.75">
      <c r="A142" s="4">
        <f>'Obligacje(A)'!A142</f>
        <v>42400</v>
      </c>
      <c r="B142" s="15">
        <v>177448.04717143203</v>
      </c>
      <c r="C142" s="15">
        <v>0</v>
      </c>
      <c r="D142" s="15">
        <v>193698.56313721996</v>
      </c>
      <c r="E142" s="15">
        <v>51624.21601344331</v>
      </c>
      <c r="F142" s="15">
        <v>2010.5413765850233</v>
      </c>
      <c r="G142" s="15">
        <v>46564.63536118866</v>
      </c>
      <c r="H142" s="15">
        <v>10793.089688413782</v>
      </c>
      <c r="I142" s="15">
        <v>1154.0678096918327</v>
      </c>
      <c r="J142" s="15"/>
      <c r="K142" s="15">
        <v>31616.761329665344</v>
      </c>
      <c r="L142" s="13">
        <v>514909.9218876399</v>
      </c>
    </row>
    <row r="143" spans="1:12" ht="12.75">
      <c r="A143" s="4">
        <f>'Obligacje(A)'!A143</f>
        <v>42429</v>
      </c>
      <c r="B143" s="15">
        <v>206242.53597214</v>
      </c>
      <c r="C143" s="15">
        <v>0</v>
      </c>
      <c r="D143" s="15">
        <v>186548.12135157993</v>
      </c>
      <c r="E143" s="15">
        <v>51980.7718702</v>
      </c>
      <c r="F143" s="15">
        <v>1936.95522846</v>
      </c>
      <c r="G143" s="15">
        <v>48551.84979972</v>
      </c>
      <c r="H143" s="15">
        <v>10813.655808619553</v>
      </c>
      <c r="I143" s="15">
        <v>1149.0778042032696</v>
      </c>
      <c r="J143" s="15"/>
      <c r="K143" s="15">
        <v>31950.45858819718</v>
      </c>
      <c r="L143" s="13">
        <v>539173.42642312</v>
      </c>
    </row>
    <row r="144" spans="1:12" ht="12.75">
      <c r="A144" s="4">
        <f>'Obligacje(A)'!A144</f>
        <v>42460</v>
      </c>
      <c r="B144" s="15">
        <v>212456.83535718</v>
      </c>
      <c r="C144" s="15">
        <v>0</v>
      </c>
      <c r="D144" s="15">
        <v>190163.94026918</v>
      </c>
      <c r="E144" s="15">
        <v>51059.915081340005</v>
      </c>
      <c r="F144" s="15">
        <v>1936.67648814</v>
      </c>
      <c r="G144" s="15">
        <v>48707.62799682</v>
      </c>
      <c r="H144" s="15">
        <v>11010.324652743773</v>
      </c>
      <c r="I144" s="15">
        <v>1030.86422</v>
      </c>
      <c r="J144" s="15"/>
      <c r="K144" s="15">
        <v>31762.45184569623</v>
      </c>
      <c r="L144" s="13">
        <v>548128.6359111</v>
      </c>
    </row>
    <row r="145" spans="1:12" ht="12.75">
      <c r="A145" s="4">
        <f>'Obligacje(A)'!A145</f>
        <v>42490</v>
      </c>
      <c r="B145" s="15">
        <v>215335.11479363978</v>
      </c>
      <c r="C145" s="15">
        <v>0</v>
      </c>
      <c r="D145" s="15">
        <v>188260.41595026993</v>
      </c>
      <c r="E145" s="15">
        <v>50643.03454600182</v>
      </c>
      <c r="F145" s="15">
        <v>1789.365736610794</v>
      </c>
      <c r="G145" s="15">
        <v>50601.49365613732</v>
      </c>
      <c r="H145" s="15">
        <v>11196.414425153083</v>
      </c>
      <c r="I145" s="15">
        <v>985.1551516770058</v>
      </c>
      <c r="J145" s="15"/>
      <c r="K145" s="15">
        <v>31762.36874248022</v>
      </c>
      <c r="L145" s="13">
        <v>550573.36300197</v>
      </c>
    </row>
    <row r="146" spans="1:12" ht="12.75">
      <c r="A146" s="4">
        <f>'Obligacje(A)'!A146</f>
        <v>42521</v>
      </c>
      <c r="B146" s="15">
        <v>218985.0365871</v>
      </c>
      <c r="C146" s="15">
        <v>0</v>
      </c>
      <c r="D146" s="15">
        <v>192537.52318005002</v>
      </c>
      <c r="E146" s="15">
        <v>50373.063634599996</v>
      </c>
      <c r="F146" s="15">
        <v>1797.90191875</v>
      </c>
      <c r="G146" s="15">
        <v>51614.605150749994</v>
      </c>
      <c r="H146" s="15">
        <v>11342.260421886569</v>
      </c>
      <c r="I146" s="15">
        <v>1022.43678</v>
      </c>
      <c r="J146" s="15"/>
      <c r="K146" s="15">
        <v>32673.28436916343</v>
      </c>
      <c r="L146" s="13">
        <v>560346.1120423</v>
      </c>
    </row>
    <row r="147" spans="1:12" ht="12.75">
      <c r="A147" s="4">
        <f>'Obligacje(A)'!A147</f>
        <v>42551</v>
      </c>
      <c r="B147" s="15">
        <v>218947.30579148998</v>
      </c>
      <c r="C147" s="15">
        <v>0</v>
      </c>
      <c r="D147" s="15">
        <v>196493.71237286</v>
      </c>
      <c r="E147" s="15">
        <v>50312.747377169995</v>
      </c>
      <c r="F147" s="15">
        <v>1829.9762461999999</v>
      </c>
      <c r="G147" s="15">
        <v>51269.33956837</v>
      </c>
      <c r="H147" s="15">
        <v>11478.77423653399</v>
      </c>
      <c r="I147" s="15">
        <v>1010.3234966160096</v>
      </c>
      <c r="J147" s="15"/>
      <c r="K147" s="15">
        <v>33434.04390687001</v>
      </c>
      <c r="L147" s="13">
        <v>564776.2229961099</v>
      </c>
    </row>
    <row r="148" spans="1:12" ht="12.75">
      <c r="A148" s="4">
        <f>'Obligacje(A)'!A148</f>
        <v>42582</v>
      </c>
      <c r="B148" s="15">
        <v>217329.13448984062</v>
      </c>
      <c r="C148" s="15">
        <v>0</v>
      </c>
      <c r="D148" s="15">
        <v>192821.51585010998</v>
      </c>
      <c r="E148" s="15">
        <v>49209.93267048107</v>
      </c>
      <c r="F148" s="15">
        <v>1765.8949220769562</v>
      </c>
      <c r="G148" s="15">
        <v>52355.978195088406</v>
      </c>
      <c r="H148" s="15">
        <v>11590.11766991781</v>
      </c>
      <c r="I148" s="15">
        <v>1024.0632304737615</v>
      </c>
      <c r="J148" s="15"/>
      <c r="K148" s="15">
        <v>33345.15372978136</v>
      </c>
      <c r="L148" s="13">
        <v>559441.79075777</v>
      </c>
    </row>
    <row r="149" spans="1:12" ht="12.75">
      <c r="A149" s="4">
        <f>'Obligacje(A)'!A149</f>
        <v>42613</v>
      </c>
      <c r="B149" s="15">
        <v>221774.06452587998</v>
      </c>
      <c r="C149" s="15">
        <v>0</v>
      </c>
      <c r="D149" s="15">
        <v>196444.31144621994</v>
      </c>
      <c r="E149" s="15">
        <v>49950.50828456</v>
      </c>
      <c r="F149" s="15">
        <v>1826.74888386</v>
      </c>
      <c r="G149" s="15">
        <v>53894.79803362</v>
      </c>
      <c r="H149" s="15">
        <v>11653.954710774702</v>
      </c>
      <c r="I149" s="15">
        <v>1051.1190822626716</v>
      </c>
      <c r="J149" s="15"/>
      <c r="K149" s="15">
        <v>34209.61139882263</v>
      </c>
      <c r="L149" s="13">
        <v>570805.1163659999</v>
      </c>
    </row>
    <row r="150" spans="1:12" ht="12.75">
      <c r="A150" s="4">
        <f>'Obligacje(A)'!A150</f>
        <v>42643</v>
      </c>
      <c r="B150" s="15">
        <v>223295.44426887998</v>
      </c>
      <c r="C150" s="15">
        <v>0</v>
      </c>
      <c r="D150" s="15">
        <v>200566.40042196997</v>
      </c>
      <c r="E150" s="15">
        <v>50662.74002756001</v>
      </c>
      <c r="F150" s="15">
        <v>1851.5951356100002</v>
      </c>
      <c r="G150" s="15">
        <v>54850.22153937</v>
      </c>
      <c r="H150" s="15">
        <v>11763.15053635829</v>
      </c>
      <c r="I150" s="15">
        <v>1099.1138584484206</v>
      </c>
      <c r="J150" s="15"/>
      <c r="K150" s="15">
        <v>35097.6910528033</v>
      </c>
      <c r="L150" s="13">
        <v>579186.3568409999</v>
      </c>
    </row>
    <row r="151" spans="1:12" ht="12.75">
      <c r="A151" s="4">
        <f>'Obligacje(A)'!A151</f>
        <v>42674</v>
      </c>
      <c r="B151" s="15">
        <v>226747.26977892002</v>
      </c>
      <c r="C151" s="15">
        <v>0</v>
      </c>
      <c r="D151" s="15">
        <v>198119.38941873</v>
      </c>
      <c r="E151" s="15">
        <v>50997.434303639995</v>
      </c>
      <c r="F151" s="15">
        <v>1908.1454300900002</v>
      </c>
      <c r="G151" s="15">
        <v>55193.896320529995</v>
      </c>
      <c r="H151" s="15">
        <v>11521.097843406666</v>
      </c>
      <c r="I151" s="15">
        <v>1097.4943087108122</v>
      </c>
      <c r="J151" s="15"/>
      <c r="K151" s="15">
        <v>34862.991424972526</v>
      </c>
      <c r="L151" s="13">
        <v>580447.7188290001</v>
      </c>
    </row>
    <row r="152" spans="1:12" ht="12.75">
      <c r="A152" s="4">
        <f>'Obligacje(A)'!A152</f>
        <v>42704</v>
      </c>
      <c r="B152" s="15">
        <v>238811.96602679</v>
      </c>
      <c r="C152" s="15">
        <v>0</v>
      </c>
      <c r="D152" s="15">
        <v>188138.35581757</v>
      </c>
      <c r="E152" s="15">
        <v>51761.50361516</v>
      </c>
      <c r="F152" s="15">
        <v>1982.78338521</v>
      </c>
      <c r="G152" s="15">
        <v>55734.81170796</v>
      </c>
      <c r="H152" s="15">
        <v>11702.146556612208</v>
      </c>
      <c r="I152" s="15">
        <v>974.665482593351</v>
      </c>
      <c r="J152" s="15"/>
      <c r="K152" s="15">
        <v>35358.170850224444</v>
      </c>
      <c r="L152" s="13">
        <v>584464.40344212</v>
      </c>
    </row>
    <row r="153" spans="1:12" ht="12.75">
      <c r="A153" s="4">
        <f>'Obligacje(A)'!A153</f>
        <v>42735</v>
      </c>
      <c r="B153" s="15">
        <v>235521.31917608494</v>
      </c>
      <c r="C153" s="15">
        <v>0</v>
      </c>
      <c r="D153" s="15">
        <v>192555.75253178</v>
      </c>
      <c r="E153" s="15">
        <v>59037.09740751877</v>
      </c>
      <c r="F153" s="15">
        <v>2039.0751271159443</v>
      </c>
      <c r="G153" s="15">
        <v>50187.10706150813</v>
      </c>
      <c r="H153" s="15">
        <v>11796.728935320743</v>
      </c>
      <c r="I153" s="15">
        <v>1027.8231759315859</v>
      </c>
      <c r="J153" s="15"/>
      <c r="K153" s="15">
        <v>35769.97752377991</v>
      </c>
      <c r="L153" s="13">
        <v>587934.8809390401</v>
      </c>
    </row>
    <row r="154" spans="1:12" ht="12.75">
      <c r="A154" s="4">
        <f>'Obligacje(A)'!A154</f>
        <v>42766</v>
      </c>
      <c r="B154" s="15">
        <v>239925.41153084</v>
      </c>
      <c r="C154" s="15">
        <v>0</v>
      </c>
      <c r="D154" s="15">
        <v>193783.49013032002</v>
      </c>
      <c r="E154" s="15">
        <v>59276.49747596</v>
      </c>
      <c r="F154" s="15">
        <v>2014.7622000100002</v>
      </c>
      <c r="G154" s="15">
        <v>49109.958152759995</v>
      </c>
      <c r="H154" s="15">
        <v>12235.002168101244</v>
      </c>
      <c r="I154" s="15">
        <v>1009.1402657413719</v>
      </c>
      <c r="J154" s="15"/>
      <c r="K154" s="15">
        <v>35255.67854398738</v>
      </c>
      <c r="L154" s="13">
        <v>592609.94046772</v>
      </c>
    </row>
    <row r="155" spans="1:12" ht="12.75">
      <c r="A155" s="4">
        <f>'Obligacje(A)'!A155</f>
        <v>42794</v>
      </c>
      <c r="B155" s="15">
        <v>251433.36359112</v>
      </c>
      <c r="C155" s="15">
        <v>0</v>
      </c>
      <c r="D155" s="15">
        <v>195069.61385456</v>
      </c>
      <c r="E155" s="15">
        <v>59277.901112080006</v>
      </c>
      <c r="F155" s="15">
        <v>2028.06368398</v>
      </c>
      <c r="G155" s="15">
        <v>48794.561775480004</v>
      </c>
      <c r="H155" s="15">
        <v>12545.530379847567</v>
      </c>
      <c r="I155" s="15">
        <v>1032.20722836</v>
      </c>
      <c r="J155" s="15"/>
      <c r="K155" s="15">
        <v>35710.65288713243</v>
      </c>
      <c r="L155" s="13">
        <v>605891.8945125602</v>
      </c>
    </row>
    <row r="156" spans="1:12" ht="12.75">
      <c r="A156" s="4">
        <f>'Obligacje(A)'!A156</f>
        <v>42825</v>
      </c>
      <c r="B156" s="15">
        <v>245919.20985242003</v>
      </c>
      <c r="C156" s="15">
        <v>0</v>
      </c>
      <c r="D156" s="15">
        <v>204960.12003276002</v>
      </c>
      <c r="E156" s="15">
        <v>60072.34605308</v>
      </c>
      <c r="F156" s="15">
        <v>2086.03054873</v>
      </c>
      <c r="G156" s="15">
        <v>48741.26489398</v>
      </c>
      <c r="H156" s="15">
        <v>12845.46755032192</v>
      </c>
      <c r="I156" s="15">
        <v>1042.0328770210133</v>
      </c>
      <c r="J156" s="15"/>
      <c r="K156" s="15">
        <v>36000.63159124707</v>
      </c>
      <c r="L156" s="13">
        <v>611667.10339956</v>
      </c>
    </row>
    <row r="157" spans="1:12" ht="12.75">
      <c r="A157" s="4">
        <f>'Obligacje(A)'!A157</f>
        <v>42855</v>
      </c>
      <c r="B157" s="15">
        <v>243786.86675148463</v>
      </c>
      <c r="C157" s="15">
        <v>0</v>
      </c>
      <c r="D157" s="15">
        <v>210151.74459570998</v>
      </c>
      <c r="E157" s="15">
        <v>60514.542734111186</v>
      </c>
      <c r="F157" s="15">
        <v>2026.738339964473</v>
      </c>
      <c r="G157" s="15">
        <v>47997.73350283911</v>
      </c>
      <c r="H157" s="15">
        <v>13136.035088730934</v>
      </c>
      <c r="I157" s="15">
        <v>1059.588029914505</v>
      </c>
      <c r="J157" s="15"/>
      <c r="K157" s="15">
        <v>35790.64406972513</v>
      </c>
      <c r="L157" s="13">
        <v>614463.8931124802</v>
      </c>
    </row>
    <row r="158" spans="1:12" ht="12.75">
      <c r="A158" s="4">
        <f>'Obligacje(A)'!A158</f>
        <v>42886</v>
      </c>
      <c r="B158" s="15">
        <v>244262.57984325</v>
      </c>
      <c r="C158" s="15">
        <v>0</v>
      </c>
      <c r="D158" s="15">
        <v>209521.89926593</v>
      </c>
      <c r="E158" s="15">
        <v>62635.356443079996</v>
      </c>
      <c r="F158" s="15">
        <v>2102.9154512299997</v>
      </c>
      <c r="G158" s="15">
        <v>49623.77953748</v>
      </c>
      <c r="H158" s="15">
        <v>13543.49717811455</v>
      </c>
      <c r="I158" s="15">
        <v>1081.0356738599999</v>
      </c>
      <c r="J158" s="15"/>
      <c r="K158" s="15">
        <v>35267.69673661544</v>
      </c>
      <c r="L158" s="13">
        <v>618038.76012956</v>
      </c>
    </row>
    <row r="159" spans="1:12" ht="12.75">
      <c r="A159" s="4">
        <f>'Obligacje(A)'!A159</f>
        <v>42916</v>
      </c>
      <c r="B159" s="15">
        <v>247288.02424032002</v>
      </c>
      <c r="C159" s="15">
        <v>0</v>
      </c>
      <c r="D159" s="15">
        <v>211738.16527344</v>
      </c>
      <c r="E159" s="15">
        <v>59568.870658559994</v>
      </c>
      <c r="F159" s="15">
        <v>2065.9072693599996</v>
      </c>
      <c r="G159" s="15">
        <v>50205.32404808</v>
      </c>
      <c r="H159" s="15">
        <v>13830.868881617704</v>
      </c>
      <c r="I159" s="15">
        <v>1139.5334739711896</v>
      </c>
      <c r="J159" s="15"/>
      <c r="K159" s="15">
        <v>35583.6363605711</v>
      </c>
      <c r="L159" s="13">
        <v>621420.33020592</v>
      </c>
    </row>
    <row r="160" spans="1:12" ht="12.75">
      <c r="A160" s="4">
        <f>'Obligacje(A)'!A160</f>
        <v>42947</v>
      </c>
      <c r="B160" s="15">
        <v>240568.85192456003</v>
      </c>
      <c r="C160" s="15">
        <v>0</v>
      </c>
      <c r="D160" s="15">
        <v>209126.98263432</v>
      </c>
      <c r="E160" s="15">
        <v>59634.69502127999</v>
      </c>
      <c r="F160" s="15">
        <v>1999.3691366799999</v>
      </c>
      <c r="G160" s="15">
        <v>51496.90991004</v>
      </c>
      <c r="H160" s="15">
        <v>14062.797891986864</v>
      </c>
      <c r="I160" s="15">
        <v>1166.9800962887668</v>
      </c>
      <c r="J160" s="15"/>
      <c r="K160" s="15">
        <v>38047.56478180437</v>
      </c>
      <c r="L160" s="13">
        <v>616104.15139696</v>
      </c>
    </row>
    <row r="161" spans="1:12" ht="12.75">
      <c r="A161" s="4">
        <f>'Obligacje(A)'!A161</f>
        <v>42978</v>
      </c>
      <c r="B161" s="15">
        <v>242343.12109643998</v>
      </c>
      <c r="C161" s="15">
        <v>0</v>
      </c>
      <c r="D161" s="15">
        <v>208552.33487268</v>
      </c>
      <c r="E161" s="15">
        <v>59902.138356719995</v>
      </c>
      <c r="F161" s="15">
        <v>2150.4899688200003</v>
      </c>
      <c r="G161" s="15">
        <v>52102.02503154</v>
      </c>
      <c r="H161" s="15">
        <v>14417.108297648509</v>
      </c>
      <c r="I161" s="15">
        <v>1149.0434970011502</v>
      </c>
      <c r="J161" s="15"/>
      <c r="K161" s="15">
        <v>38029.46262819034</v>
      </c>
      <c r="L161" s="13">
        <v>618645.7237490399</v>
      </c>
    </row>
    <row r="162" spans="1:12" ht="12.75">
      <c r="A162" s="4">
        <f>'Obligacje(A)'!A162</f>
        <v>43008</v>
      </c>
      <c r="B162" s="15">
        <v>244826.85086898477</v>
      </c>
      <c r="C162" s="15">
        <v>0</v>
      </c>
      <c r="D162" s="15">
        <v>205101.94952131997</v>
      </c>
      <c r="E162" s="15">
        <v>59847.95251854397</v>
      </c>
      <c r="F162" s="15">
        <v>2223.828065319617</v>
      </c>
      <c r="G162" s="15">
        <v>54623.28785450921</v>
      </c>
      <c r="H162" s="15">
        <v>14595.854640805486</v>
      </c>
      <c r="I162" s="15">
        <v>1150.3829568659178</v>
      </c>
      <c r="J162" s="15"/>
      <c r="K162" s="15">
        <v>36689.02862925102</v>
      </c>
      <c r="L162" s="13">
        <v>619059.1350556001</v>
      </c>
    </row>
    <row r="163" spans="1:12" ht="12.75">
      <c r="A163" s="4">
        <f>'Obligacje(A)'!A163</f>
        <v>43039</v>
      </c>
      <c r="B163" s="15">
        <v>243676.47741710005</v>
      </c>
      <c r="C163" s="15">
        <v>0</v>
      </c>
      <c r="D163" s="15">
        <v>201911.3558034</v>
      </c>
      <c r="E163" s="15">
        <v>59595.2881186</v>
      </c>
      <c r="F163" s="15">
        <v>2225.1938141</v>
      </c>
      <c r="G163" s="15">
        <v>54123.7602153</v>
      </c>
      <c r="H163" s="15">
        <v>15204.625574051131</v>
      </c>
      <c r="I163" s="15">
        <v>1141.4149962000001</v>
      </c>
      <c r="J163" s="15"/>
      <c r="K163" s="15">
        <v>36974.68640644887</v>
      </c>
      <c r="L163" s="13">
        <v>614852.8023452001</v>
      </c>
    </row>
    <row r="164" spans="1:12" ht="12.75">
      <c r="A164" s="4">
        <f>'Obligacje(A)'!A164</f>
        <v>43069</v>
      </c>
      <c r="B164" s="15">
        <v>249891.82665669997</v>
      </c>
      <c r="C164" s="15">
        <v>0</v>
      </c>
      <c r="D164" s="15">
        <v>200024.07749604995</v>
      </c>
      <c r="E164" s="15">
        <v>60088.7947603</v>
      </c>
      <c r="F164" s="15">
        <v>2283.83995055</v>
      </c>
      <c r="G164" s="15">
        <v>55850.376228149995</v>
      </c>
      <c r="H164" s="15">
        <v>15625.283550696613</v>
      </c>
      <c r="I164" s="15">
        <v>1139.8387094180412</v>
      </c>
      <c r="J164" s="15"/>
      <c r="K164" s="15">
        <v>37787.247552735345</v>
      </c>
      <c r="L164" s="13">
        <v>622691.2849046</v>
      </c>
    </row>
    <row r="165" spans="1:12" ht="12.75">
      <c r="A165" s="4">
        <f>'Obligacje(A)'!A165</f>
        <v>43100</v>
      </c>
      <c r="B165" s="15">
        <v>243897.43687597604</v>
      </c>
      <c r="C165" s="15">
        <v>0</v>
      </c>
      <c r="D165" s="15">
        <v>202714.47273635</v>
      </c>
      <c r="E165" s="15">
        <v>59802.220194163245</v>
      </c>
      <c r="F165" s="15">
        <v>2330.040938641262</v>
      </c>
      <c r="G165" s="15">
        <v>57112.46514731644</v>
      </c>
      <c r="H165" s="15">
        <v>15949.19901064667</v>
      </c>
      <c r="I165" s="15">
        <v>1129.1824290303523</v>
      </c>
      <c r="J165" s="15"/>
      <c r="K165" s="15">
        <v>38168.04562423599</v>
      </c>
      <c r="L165" s="13">
        <v>621103.0629563599</v>
      </c>
    </row>
    <row r="166" spans="1:12" ht="12.75">
      <c r="A166" s="4">
        <f>'Obligacje(A)'!A166</f>
        <v>43131</v>
      </c>
      <c r="B166" s="15">
        <v>248005.29560184001</v>
      </c>
      <c r="C166" s="15">
        <v>0</v>
      </c>
      <c r="D166" s="15">
        <v>199571.81018721</v>
      </c>
      <c r="E166" s="15">
        <v>61024.63481402</v>
      </c>
      <c r="F166" s="15">
        <v>2404.57209337</v>
      </c>
      <c r="G166" s="15">
        <v>58754.54589600999</v>
      </c>
      <c r="H166" s="15">
        <v>16261.296378786265</v>
      </c>
      <c r="I166" s="15">
        <v>1073.0040203931044</v>
      </c>
      <c r="J166" s="15"/>
      <c r="K166" s="15">
        <v>38697.07716201063</v>
      </c>
      <c r="L166" s="13">
        <v>625792.23615364</v>
      </c>
    </row>
    <row r="167" spans="1:12" ht="12.75">
      <c r="A167" s="4">
        <f>'Obligacje(A)'!A167</f>
        <v>43159</v>
      </c>
      <c r="B167" s="15">
        <v>255456.5094164</v>
      </c>
      <c r="C167" s="15">
        <v>0</v>
      </c>
      <c r="D167" s="15">
        <v>200465.47326404002</v>
      </c>
      <c r="E167" s="15">
        <v>61645.38837372</v>
      </c>
      <c r="F167" s="15">
        <v>2407.1347078199997</v>
      </c>
      <c r="G167" s="15">
        <v>58191.61949278</v>
      </c>
      <c r="H167" s="15">
        <v>16576.3760628266</v>
      </c>
      <c r="I167" s="15">
        <v>1077.87548515209</v>
      </c>
      <c r="J167" s="15"/>
      <c r="K167" s="15">
        <v>40133.8597263013</v>
      </c>
      <c r="L167" s="13">
        <v>635954.23652904</v>
      </c>
    </row>
    <row r="168" spans="1:12" ht="12.75">
      <c r="A168" s="4">
        <f>'Obligacje(A)'!A168</f>
        <v>43190</v>
      </c>
      <c r="B168" s="15">
        <v>255780.12678886176</v>
      </c>
      <c r="C168" s="15">
        <v>0</v>
      </c>
      <c r="D168" s="15">
        <v>202816.41997897002</v>
      </c>
      <c r="E168" s="15">
        <v>62342.386078205294</v>
      </c>
      <c r="F168" s="15">
        <v>2409.864374167916</v>
      </c>
      <c r="G168" s="15">
        <v>57844.39141018233</v>
      </c>
      <c r="H168" s="15">
        <v>16834.239035931507</v>
      </c>
      <c r="I168" s="15">
        <v>1063.7887723321303</v>
      </c>
      <c r="J168" s="15"/>
      <c r="K168" s="15">
        <v>40326.04861238905</v>
      </c>
      <c r="L168" s="13">
        <v>639417.26505104</v>
      </c>
    </row>
    <row r="169" spans="1:12" ht="12.75">
      <c r="A169" s="4">
        <f>'Obligacje(A)'!A169</f>
        <v>43220</v>
      </c>
      <c r="B169" s="15">
        <v>250441.64181990005</v>
      </c>
      <c r="C169" s="15">
        <v>0</v>
      </c>
      <c r="D169" s="15">
        <v>197686.67243414998</v>
      </c>
      <c r="E169" s="15">
        <v>61695.126282699995</v>
      </c>
      <c r="F169" s="15">
        <v>2313.7036249499997</v>
      </c>
      <c r="G169" s="15">
        <v>58109.549748800004</v>
      </c>
      <c r="H169" s="15">
        <v>17031.556042073214</v>
      </c>
      <c r="I169" s="15">
        <v>1056.7630421122071</v>
      </c>
      <c r="J169" s="15"/>
      <c r="K169" s="15">
        <v>39921.53892671458</v>
      </c>
      <c r="L169" s="13">
        <v>628256.5519214</v>
      </c>
    </row>
    <row r="170" spans="1:12" ht="12.75">
      <c r="A170" s="4">
        <f>'Obligacje(A)'!A170</f>
        <v>43251</v>
      </c>
      <c r="B170" s="15">
        <v>257865.88330556</v>
      </c>
      <c r="C170" s="15">
        <v>0</v>
      </c>
      <c r="D170" s="15">
        <v>196697.32952751</v>
      </c>
      <c r="E170" s="15">
        <v>61831.82682638</v>
      </c>
      <c r="F170" s="15">
        <v>2305.0456185300004</v>
      </c>
      <c r="G170" s="15">
        <v>58635.16371418</v>
      </c>
      <c r="H170" s="15">
        <v>17331.527000069666</v>
      </c>
      <c r="I170" s="15">
        <v>1126.472909358201</v>
      </c>
      <c r="J170" s="15"/>
      <c r="K170" s="15">
        <v>39913.689277572135</v>
      </c>
      <c r="L170" s="13">
        <v>635706.9381791599</v>
      </c>
    </row>
    <row r="171" spans="1:12" ht="12.75">
      <c r="A171" s="4">
        <f>'Obligacje(A)'!A171</f>
        <v>43281</v>
      </c>
      <c r="B171" s="15">
        <v>263151.11280635564</v>
      </c>
      <c r="C171" s="15">
        <v>0</v>
      </c>
      <c r="D171" s="15">
        <v>192140.14070653002</v>
      </c>
      <c r="E171" s="15">
        <v>62407.66391998475</v>
      </c>
      <c r="F171" s="15">
        <v>2207.0522821280824</v>
      </c>
      <c r="G171" s="15">
        <v>57033.37219850145</v>
      </c>
      <c r="H171" s="15">
        <v>18020.694466090445</v>
      </c>
      <c r="I171" s="15">
        <v>1141.4569789846732</v>
      </c>
      <c r="J171" s="15"/>
      <c r="K171" s="15">
        <v>40481.86864038494</v>
      </c>
      <c r="L171" s="13">
        <v>636583.36199896</v>
      </c>
    </row>
    <row r="172" spans="1:12" ht="12.75">
      <c r="A172" s="4">
        <f>'Obligacje(A)'!A172</f>
        <v>43312</v>
      </c>
      <c r="B172" s="15">
        <v>260468.93976824</v>
      </c>
      <c r="C172" s="15">
        <v>0</v>
      </c>
      <c r="D172" s="15">
        <v>190630.08206028998</v>
      </c>
      <c r="E172" s="15">
        <v>62789.66610821999</v>
      </c>
      <c r="F172" s="15">
        <v>2162.38608207</v>
      </c>
      <c r="G172" s="15">
        <v>58871.27685109</v>
      </c>
      <c r="H172" s="15">
        <v>18420.340011808184</v>
      </c>
      <c r="I172" s="15">
        <v>1157.239744225928</v>
      </c>
      <c r="J172" s="15"/>
      <c r="K172" s="15">
        <v>40150.40551209589</v>
      </c>
      <c r="L172" s="13">
        <v>634650.3361380401</v>
      </c>
    </row>
    <row r="173" spans="1:12" ht="12.75">
      <c r="A173" s="4">
        <f>'Obligacje(A)'!A173</f>
        <v>43343</v>
      </c>
      <c r="B173" s="15">
        <v>261229.86751215998</v>
      </c>
      <c r="C173" s="15">
        <v>0</v>
      </c>
      <c r="D173" s="15">
        <v>187864.76605873</v>
      </c>
      <c r="E173" s="15">
        <v>63448.855209539994</v>
      </c>
      <c r="F173" s="15">
        <v>2203.23498649</v>
      </c>
      <c r="G173" s="15">
        <v>59306.28886845</v>
      </c>
      <c r="H173" s="15">
        <v>18746.795434899403</v>
      </c>
      <c r="I173" s="15">
        <v>1177.2991267355462</v>
      </c>
      <c r="J173" s="15"/>
      <c r="K173" s="15">
        <v>41031.71453327506</v>
      </c>
      <c r="L173" s="13">
        <v>635008.82173028</v>
      </c>
    </row>
    <row r="174" spans="1:12" ht="12.75">
      <c r="A174" s="4">
        <f>'Obligacje(A)'!A174</f>
        <v>43373</v>
      </c>
      <c r="B174" s="15">
        <v>262031.4995646443</v>
      </c>
      <c r="C174" s="15">
        <v>0</v>
      </c>
      <c r="D174" s="15">
        <v>189958.72884862998</v>
      </c>
      <c r="E174" s="15">
        <v>64275.817293711734</v>
      </c>
      <c r="F174" s="15">
        <v>2134.66762263963</v>
      </c>
      <c r="G174" s="15">
        <v>58837.41995255778</v>
      </c>
      <c r="H174" s="15">
        <v>19061.935797531984</v>
      </c>
      <c r="I174" s="15">
        <v>1187.1152200483955</v>
      </c>
      <c r="J174" s="15"/>
      <c r="K174" s="15">
        <v>41887.238473516176</v>
      </c>
      <c r="L174" s="13">
        <v>639374.42277328</v>
      </c>
    </row>
    <row r="175" spans="1:12" ht="12.75">
      <c r="A175" s="4">
        <f>'Obligacje(A)'!A175</f>
        <v>43404</v>
      </c>
      <c r="B175" s="15">
        <v>262889.56509712007</v>
      </c>
      <c r="C175" s="15">
        <v>0</v>
      </c>
      <c r="D175" s="15">
        <v>192266.83157736002</v>
      </c>
      <c r="E175" s="15">
        <v>63094.096015359995</v>
      </c>
      <c r="F175" s="15">
        <v>2105.9318493600003</v>
      </c>
      <c r="G175" s="15">
        <v>58424.78379672</v>
      </c>
      <c r="H175" s="15">
        <v>19270.758114378714</v>
      </c>
      <c r="I175" s="15">
        <v>1184.0832586533372</v>
      </c>
      <c r="J175" s="15"/>
      <c r="K175" s="15">
        <v>46393.28233696795</v>
      </c>
      <c r="L175" s="13">
        <v>645629.33204592</v>
      </c>
    </row>
    <row r="176" spans="1:12" ht="12.75">
      <c r="A176" s="4">
        <f>'Obligacje(A)'!A176</f>
        <v>43434</v>
      </c>
      <c r="B176" s="15">
        <v>263576.05564235</v>
      </c>
      <c r="C176" s="15">
        <v>0</v>
      </c>
      <c r="D176" s="15">
        <v>192196.30609329997</v>
      </c>
      <c r="E176" s="15">
        <v>63049.926168800004</v>
      </c>
      <c r="F176" s="15">
        <v>2168.5299240500003</v>
      </c>
      <c r="G176" s="15">
        <v>58220.94162785001</v>
      </c>
      <c r="H176" s="15">
        <v>19706.546804748235</v>
      </c>
      <c r="I176" s="15">
        <v>1235.5696472917364</v>
      </c>
      <c r="J176" s="15"/>
      <c r="K176" s="15">
        <v>46074.24815821002</v>
      </c>
      <c r="L176" s="13">
        <v>646228.1240666001</v>
      </c>
    </row>
    <row r="177" spans="1:12" ht="12.75">
      <c r="A177" s="4">
        <f>'Obligacje(A)'!A177</f>
        <v>43465</v>
      </c>
      <c r="B177" s="15">
        <v>264075.29100096</v>
      </c>
      <c r="C177" s="15">
        <v>0</v>
      </c>
      <c r="D177" s="15">
        <v>191459.01230496</v>
      </c>
      <c r="E177" s="15">
        <v>65090.52623424</v>
      </c>
      <c r="F177" s="15">
        <v>2258.78171392</v>
      </c>
      <c r="G177" s="15">
        <v>55373.31578592</v>
      </c>
      <c r="H177" s="15">
        <v>20021.063171791957</v>
      </c>
      <c r="I177" s="15">
        <v>1292.4112644496745</v>
      </c>
      <c r="J177" s="15"/>
      <c r="K177" s="15">
        <v>47324.51564999837</v>
      </c>
      <c r="L177" s="13">
        <v>646894.9171262399</v>
      </c>
    </row>
    <row r="178" spans="1:12" ht="12.75">
      <c r="A178" s="4">
        <f>'Obligacje(A)'!A178</f>
        <v>43496</v>
      </c>
      <c r="B178" s="15">
        <v>282727.23577853997</v>
      </c>
      <c r="C178" s="15">
        <v>0</v>
      </c>
      <c r="D178" s="15">
        <v>181551.22246278</v>
      </c>
      <c r="E178" s="15">
        <v>65103.928951789996</v>
      </c>
      <c r="F178" s="15">
        <v>2278.25144807</v>
      </c>
      <c r="G178" s="15">
        <v>54469.63905844</v>
      </c>
      <c r="H178" s="15">
        <v>20325.49977450341</v>
      </c>
      <c r="I178" s="15">
        <v>1677.8690605338102</v>
      </c>
      <c r="J178" s="15"/>
      <c r="K178" s="15">
        <v>47734.06195538277</v>
      </c>
      <c r="L178" s="13">
        <v>655867.70849004</v>
      </c>
    </row>
    <row r="179" spans="1:12" ht="12.75">
      <c r="A179" s="4">
        <f>'Obligacje(A)'!A179</f>
        <v>43524</v>
      </c>
      <c r="B179" s="15">
        <v>298331.05501590995</v>
      </c>
      <c r="C179" s="15">
        <v>0</v>
      </c>
      <c r="D179" s="15">
        <v>172336.94319977995</v>
      </c>
      <c r="E179" s="15">
        <v>65118.99466961999</v>
      </c>
      <c r="F179" s="15">
        <v>2238.34644807</v>
      </c>
      <c r="G179" s="15">
        <v>53335.81578407</v>
      </c>
      <c r="H179" s="15">
        <v>20633.44329173981</v>
      </c>
      <c r="I179" s="15">
        <v>1706.5497886596631</v>
      </c>
      <c r="J179" s="15"/>
      <c r="K179" s="15">
        <v>48247.80439219052</v>
      </c>
      <c r="L179" s="13">
        <v>661948.9525900398</v>
      </c>
    </row>
    <row r="180" spans="1:12" ht="12.75">
      <c r="A180" s="4">
        <f>'Obligacje(A)'!A180</f>
        <v>43555</v>
      </c>
      <c r="B180" s="15">
        <v>301566.0752724235</v>
      </c>
      <c r="C180" s="15">
        <v>0</v>
      </c>
      <c r="D180" s="15">
        <v>175826.71609255</v>
      </c>
      <c r="E180" s="15">
        <v>63720.82814754404</v>
      </c>
      <c r="F180" s="15">
        <v>2178.5724684536963</v>
      </c>
      <c r="G180" s="15">
        <v>53148.654440799444</v>
      </c>
      <c r="H180" s="15">
        <v>20984.022341253632</v>
      </c>
      <c r="I180" s="15">
        <v>1745.098473163887</v>
      </c>
      <c r="J180" s="15"/>
      <c r="K180" s="15">
        <v>48658.94470965179</v>
      </c>
      <c r="L180" s="13">
        <v>667828.91194584</v>
      </c>
    </row>
    <row r="181" spans="1:12" ht="12.75">
      <c r="A181" s="4">
        <f>'Obligacje(A)'!A181</f>
        <v>43585</v>
      </c>
      <c r="B181" s="15">
        <v>300432.3909683</v>
      </c>
      <c r="C181" s="15">
        <v>0</v>
      </c>
      <c r="D181" s="15">
        <v>173504.32360769</v>
      </c>
      <c r="E181" s="15">
        <v>63655.08959688999</v>
      </c>
      <c r="F181" s="15">
        <v>2143.95181187</v>
      </c>
      <c r="G181" s="15">
        <v>53778.466926199995</v>
      </c>
      <c r="H181" s="15">
        <v>21100.121450557428</v>
      </c>
      <c r="I181" s="15">
        <v>3105.714267896416</v>
      </c>
      <c r="J181" s="15"/>
      <c r="K181" s="15">
        <v>51044.552994236146</v>
      </c>
      <c r="L181" s="13">
        <v>668764.6116236398</v>
      </c>
    </row>
    <row r="182" spans="1:12" ht="12.75">
      <c r="A182" s="4">
        <f>'Obligacje(A)'!A182</f>
        <v>43616</v>
      </c>
      <c r="B182" s="15">
        <v>302925.69101700006</v>
      </c>
      <c r="C182" s="15">
        <v>0</v>
      </c>
      <c r="D182" s="15">
        <v>172858.32219210002</v>
      </c>
      <c r="E182" s="15">
        <v>63274.079771000004</v>
      </c>
      <c r="F182" s="15">
        <v>1992.9135683000002</v>
      </c>
      <c r="G182" s="15">
        <v>55005.709223</v>
      </c>
      <c r="H182" s="15">
        <v>21652.369497219686</v>
      </c>
      <c r="I182" s="15">
        <v>3172.2644378846876</v>
      </c>
      <c r="J182" s="15"/>
      <c r="K182" s="15">
        <v>48626.96852109562</v>
      </c>
      <c r="L182" s="13">
        <v>669508.3182276</v>
      </c>
    </row>
    <row r="183" spans="1:12" ht="12.75">
      <c r="A183" s="4">
        <f>'Obligacje(A)'!A183</f>
        <v>43646</v>
      </c>
      <c r="B183" s="15">
        <v>304524.70945256593</v>
      </c>
      <c r="C183" s="15">
        <v>0</v>
      </c>
      <c r="D183" s="15">
        <v>173737.37015720003</v>
      </c>
      <c r="E183" s="15">
        <v>62792.680534307605</v>
      </c>
      <c r="F183" s="15">
        <v>1989.345208426215</v>
      </c>
      <c r="G183" s="15">
        <v>53782.75972571167</v>
      </c>
      <c r="H183" s="15">
        <v>22475.00123091534</v>
      </c>
      <c r="I183" s="15">
        <v>3251.4343023521533</v>
      </c>
      <c r="J183" s="15"/>
      <c r="K183" s="15">
        <v>47947.95152108112</v>
      </c>
      <c r="L183" s="13">
        <v>670501.25213256</v>
      </c>
    </row>
    <row r="184" spans="1:12" ht="12.75">
      <c r="A184" s="4">
        <f>'Obligacje(A)'!A184</f>
        <v>43677</v>
      </c>
      <c r="B184" s="15">
        <v>307131.7109234</v>
      </c>
      <c r="C184" s="15">
        <v>505</v>
      </c>
      <c r="D184" s="15">
        <v>167734.35526413002</v>
      </c>
      <c r="E184" s="15">
        <v>63826.230915960004</v>
      </c>
      <c r="F184" s="15">
        <v>1967.0642891700002</v>
      </c>
      <c r="G184" s="15">
        <v>58940.12947904</v>
      </c>
      <c r="H184" s="15">
        <v>23173.01302283729</v>
      </c>
      <c r="I184" s="15">
        <v>3415.5534626395524</v>
      </c>
      <c r="J184" s="15"/>
      <c r="K184" s="15">
        <v>47550.798842063145</v>
      </c>
      <c r="L184" s="13">
        <v>673738.8561992402</v>
      </c>
    </row>
    <row r="185" spans="1:12" ht="12.75">
      <c r="A185" s="4">
        <f>'Obligacje(A)'!A185</f>
        <v>43708</v>
      </c>
      <c r="B185" s="15">
        <v>307939.95737539604</v>
      </c>
      <c r="C185" s="15">
        <v>0</v>
      </c>
      <c r="D185" s="15">
        <v>165985.61671072</v>
      </c>
      <c r="E185" s="15">
        <v>63959.54304516407</v>
      </c>
      <c r="F185" s="15">
        <v>1970.3216679143993</v>
      </c>
      <c r="G185" s="15">
        <v>60334.660433604695</v>
      </c>
      <c r="H185" s="15">
        <v>24082.776768662578</v>
      </c>
      <c r="I185" s="15">
        <v>3474.083343413083</v>
      </c>
      <c r="J185" s="15"/>
      <c r="K185" s="15">
        <v>47197.754376485085</v>
      </c>
      <c r="L185" s="13">
        <v>674944.7137213601</v>
      </c>
    </row>
    <row r="186" spans="1:12" ht="12.75">
      <c r="A186" s="4">
        <f>'Obligacje(A)'!A186</f>
        <v>43738</v>
      </c>
      <c r="B186" s="15">
        <v>309983.0841249</v>
      </c>
      <c r="C186" s="15">
        <v>0</v>
      </c>
      <c r="D186" s="15">
        <v>163200.9600904</v>
      </c>
      <c r="E186" s="15">
        <v>62634.038238</v>
      </c>
      <c r="F186" s="15">
        <v>2018.9470517000002</v>
      </c>
      <c r="G186" s="15">
        <v>62149.674280399995</v>
      </c>
      <c r="H186" s="15">
        <v>24969.857554219474</v>
      </c>
      <c r="I186" s="15">
        <v>3463.6385445053625</v>
      </c>
      <c r="J186" s="15"/>
      <c r="K186" s="15">
        <v>47473.759528275164</v>
      </c>
      <c r="L186" s="13">
        <v>675893.9594123999</v>
      </c>
    </row>
    <row r="187" spans="1:12" ht="12.75">
      <c r="A187" s="4">
        <f>'Obligacje(A)'!A187</f>
        <v>43769</v>
      </c>
      <c r="B187" s="15">
        <v>303806.3932729</v>
      </c>
      <c r="C187" s="15">
        <v>0</v>
      </c>
      <c r="D187" s="15">
        <v>159177.1467816</v>
      </c>
      <c r="E187" s="15">
        <v>62948.393190200004</v>
      </c>
      <c r="F187" s="15">
        <v>2003.8370517</v>
      </c>
      <c r="G187" s="15">
        <v>64787.85941099999</v>
      </c>
      <c r="H187" s="15">
        <v>25849.049680710683</v>
      </c>
      <c r="I187" s="15">
        <v>3554.972259219111</v>
      </c>
      <c r="J187" s="15"/>
      <c r="K187" s="15">
        <v>48151.73676507021</v>
      </c>
      <c r="L187" s="13">
        <v>670279.3884124</v>
      </c>
    </row>
    <row r="188" spans="1:12" ht="12.75">
      <c r="A188" s="4">
        <f>'Obligacje(A)'!A188</f>
        <v>43799</v>
      </c>
      <c r="B188" s="15">
        <v>305233.6543229</v>
      </c>
      <c r="C188" s="15">
        <v>0</v>
      </c>
      <c r="D188" s="15">
        <v>157908.8088316</v>
      </c>
      <c r="E188" s="15">
        <v>63308.3803902</v>
      </c>
      <c r="F188" s="15">
        <v>2018.1630517000003</v>
      </c>
      <c r="G188" s="15">
        <v>66279.915711</v>
      </c>
      <c r="H188" s="15">
        <v>26673.09296097156</v>
      </c>
      <c r="I188" s="15">
        <v>3549.931072820548</v>
      </c>
      <c r="J188" s="15"/>
      <c r="K188" s="15">
        <v>46159.111071207895</v>
      </c>
      <c r="L188" s="13">
        <v>671131.0574123999</v>
      </c>
    </row>
    <row r="189" spans="1:12" ht="12.75">
      <c r="A189" s="4">
        <f>'Obligacje(A)'!A189</f>
        <v>43830</v>
      </c>
      <c r="B189" s="15">
        <v>304972.46481742</v>
      </c>
      <c r="C189" s="15">
        <v>0</v>
      </c>
      <c r="D189" s="15">
        <v>157320.73491868</v>
      </c>
      <c r="E189" s="15">
        <v>64274.42227796</v>
      </c>
      <c r="F189" s="15">
        <v>2048.15387566</v>
      </c>
      <c r="G189" s="15">
        <v>67363.3814228</v>
      </c>
      <c r="H189" s="15">
        <v>27466.344893446425</v>
      </c>
      <c r="I189" s="15">
        <v>3482.0129689091527</v>
      </c>
      <c r="J189" s="15"/>
      <c r="K189" s="15">
        <v>46652.41869464442</v>
      </c>
      <c r="L189" s="13">
        <v>673579.9338695201</v>
      </c>
    </row>
    <row r="190" spans="1:12" ht="12.75">
      <c r="A190" s="4">
        <f>'Obligacje(A)'!A190</f>
        <v>43861</v>
      </c>
      <c r="B190" s="15">
        <v>317986.73429884005</v>
      </c>
      <c r="C190" s="15">
        <v>0</v>
      </c>
      <c r="D190" s="15">
        <v>154478.98992536</v>
      </c>
      <c r="E190" s="15">
        <v>64779.10202312001</v>
      </c>
      <c r="F190" s="15">
        <v>2078.65906252</v>
      </c>
      <c r="G190" s="15">
        <v>64506.32108167999</v>
      </c>
      <c r="H190" s="15">
        <v>28899.22896675703</v>
      </c>
      <c r="I190" s="15">
        <v>3493.0807623536984</v>
      </c>
      <c r="J190" s="15"/>
      <c r="K190" s="15">
        <v>48753.71110480928</v>
      </c>
      <c r="L190" s="13">
        <v>684975.8272254402</v>
      </c>
    </row>
    <row r="191" spans="1:12" ht="12.75">
      <c r="A191" s="4">
        <f>'Obligacje(A)'!A191</f>
        <v>43890</v>
      </c>
      <c r="B191" s="15">
        <v>314052.5126307013</v>
      </c>
      <c r="C191" s="15">
        <v>100</v>
      </c>
      <c r="D191" s="15">
        <v>157847.81043665003</v>
      </c>
      <c r="E191" s="15">
        <v>65140.49708759904</v>
      </c>
      <c r="F191" s="15">
        <v>2055.843338374464</v>
      </c>
      <c r="G191" s="15">
        <v>64808.0668261714</v>
      </c>
      <c r="H191" s="15">
        <v>30112.134975847403</v>
      </c>
      <c r="I191" s="15">
        <v>3507.798846590443</v>
      </c>
      <c r="J191" s="15"/>
      <c r="K191" s="15">
        <v>48697.336366585965</v>
      </c>
      <c r="L191" s="13">
        <v>686222.00050852</v>
      </c>
    </row>
    <row r="192" spans="1:12" ht="12.75">
      <c r="A192" s="4">
        <f>'Obligacje(A)'!A192</f>
        <v>43921</v>
      </c>
      <c r="B192" s="15">
        <v>351420.1508856101</v>
      </c>
      <c r="C192" s="15">
        <v>0</v>
      </c>
      <c r="D192" s="15">
        <v>152422.11256655</v>
      </c>
      <c r="E192" s="15">
        <v>64281.649589739995</v>
      </c>
      <c r="F192" s="15">
        <v>1990.6080072900002</v>
      </c>
      <c r="G192" s="15">
        <v>50043.50786754</v>
      </c>
      <c r="H192" s="15">
        <v>31333.622264695845</v>
      </c>
      <c r="I192" s="15">
        <v>3539.9634080805713</v>
      </c>
      <c r="J192" s="15"/>
      <c r="K192" s="15">
        <v>47599.403458373585</v>
      </c>
      <c r="L192" s="13">
        <v>702631.0180478801</v>
      </c>
    </row>
    <row r="193" spans="1:12" ht="12.75">
      <c r="A193" s="4">
        <f>'Obligacje(A)'!A193</f>
        <v>43951</v>
      </c>
      <c r="B193" s="15">
        <v>408920.30852963</v>
      </c>
      <c r="C193" s="15">
        <v>2000</v>
      </c>
      <c r="D193" s="15">
        <v>139163.01350642</v>
      </c>
      <c r="E193" s="15">
        <v>63918.78468022</v>
      </c>
      <c r="F193" s="15">
        <v>1941.30281287</v>
      </c>
      <c r="G193" s="15">
        <v>50225.56251513</v>
      </c>
      <c r="H193" s="15">
        <v>34917.33974064629</v>
      </c>
      <c r="I193" s="15">
        <v>4210.110726314704</v>
      </c>
      <c r="J193" s="15"/>
      <c r="K193" s="15">
        <v>45871.18936440901</v>
      </c>
      <c r="L193" s="13">
        <v>749167.61187564</v>
      </c>
    </row>
    <row r="194" spans="1:12" ht="12.75">
      <c r="A194" s="4">
        <v>43982</v>
      </c>
      <c r="B194" s="15">
        <v>418476.97030202474</v>
      </c>
      <c r="C194" s="15">
        <v>0</v>
      </c>
      <c r="D194" s="15">
        <v>141815.22799302</v>
      </c>
      <c r="E194" s="15">
        <v>63542.677172261705</v>
      </c>
      <c r="F194" s="15">
        <v>1882.484768897421</v>
      </c>
      <c r="G194" s="15">
        <v>48867.15626816546</v>
      </c>
      <c r="H194" s="15">
        <v>34901.29612858501</v>
      </c>
      <c r="I194" s="15">
        <v>5726.017712446171</v>
      </c>
      <c r="J194" s="15"/>
      <c r="K194" s="15">
        <v>51811.90216955958</v>
      </c>
      <c r="L194" s="13">
        <v>767023.7325149601</v>
      </c>
    </row>
    <row r="195" spans="1:12" ht="12.75">
      <c r="A195" s="4">
        <f>'Obligacje(A)'!A195</f>
        <v>44012</v>
      </c>
      <c r="B195" s="15">
        <v>425059.39694575</v>
      </c>
      <c r="C195" s="15">
        <v>0</v>
      </c>
      <c r="D195" s="15">
        <v>137320.829443</v>
      </c>
      <c r="E195" s="15">
        <v>61616.44338049999</v>
      </c>
      <c r="F195" s="15">
        <v>1816.23950925</v>
      </c>
      <c r="G195" s="15">
        <v>48539.96990425</v>
      </c>
      <c r="H195" s="15">
        <v>35286.12326882742</v>
      </c>
      <c r="I195" s="15">
        <v>5609.735777151112</v>
      </c>
      <c r="J195" s="15"/>
      <c r="K195" s="15">
        <v>52308.59301227146</v>
      </c>
      <c r="L195" s="13">
        <v>767557.331241</v>
      </c>
    </row>
    <row r="196" spans="1:12" ht="12.75">
      <c r="A196" s="4">
        <v>44043</v>
      </c>
      <c r="B196" s="15">
        <v>429023.73555712</v>
      </c>
      <c r="C196" s="15">
        <v>1570</v>
      </c>
      <c r="D196" s="15">
        <v>137369.84577117997</v>
      </c>
      <c r="E196" s="15">
        <v>60677.20605988</v>
      </c>
      <c r="F196" s="15">
        <v>1785.17895858</v>
      </c>
      <c r="G196" s="15">
        <v>46850.96174932</v>
      </c>
      <c r="H196" s="15">
        <v>36094.01012237912</v>
      </c>
      <c r="I196" s="15">
        <v>5364.236307409331</v>
      </c>
      <c r="J196" s="15"/>
      <c r="K196" s="15">
        <v>53896.332557891554</v>
      </c>
      <c r="L196" s="13">
        <v>771061.5070837601</v>
      </c>
    </row>
    <row r="197" spans="1:12" ht="12.75">
      <c r="A197" s="4">
        <v>44074</v>
      </c>
      <c r="B197" s="15">
        <v>428696.71047478</v>
      </c>
      <c r="C197" s="15">
        <v>0</v>
      </c>
      <c r="D197" s="15">
        <v>136318.22550517</v>
      </c>
      <c r="E197" s="15">
        <v>60059.52425962</v>
      </c>
      <c r="F197" s="15">
        <v>1775.83519717</v>
      </c>
      <c r="G197" s="15">
        <v>48307.70113774</v>
      </c>
      <c r="H197" s="15">
        <v>37202.637088746924</v>
      </c>
      <c r="I197" s="15">
        <v>5585.0487548466535</v>
      </c>
      <c r="J197" s="15"/>
      <c r="K197" s="15">
        <v>54601.03093716642</v>
      </c>
      <c r="L197" s="13">
        <v>772546.7133552401</v>
      </c>
    </row>
    <row r="198" spans="1:12" ht="12.75">
      <c r="A198" s="4">
        <v>44104</v>
      </c>
      <c r="B198" s="15">
        <v>429588.26607172</v>
      </c>
      <c r="C198" s="15">
        <v>0</v>
      </c>
      <c r="D198" s="15">
        <v>135480.74977097</v>
      </c>
      <c r="E198" s="15">
        <v>59437.16893842</v>
      </c>
      <c r="F198" s="15">
        <v>5569.3235961400005</v>
      </c>
      <c r="G198" s="15">
        <v>44795.26492535</v>
      </c>
      <c r="H198" s="15">
        <v>38535.69661989608</v>
      </c>
      <c r="I198" s="15">
        <v>5442.307069014493</v>
      </c>
      <c r="J198" s="15">
        <v>48972.918399999995</v>
      </c>
      <c r="K198" s="15">
        <v>6174.381061329429</v>
      </c>
      <c r="L198" s="13">
        <v>773996.07645284</v>
      </c>
    </row>
    <row r="199" spans="1:12" ht="12.75">
      <c r="A199" s="4">
        <v>44135</v>
      </c>
      <c r="B199" s="15">
        <v>426749.35006071784</v>
      </c>
      <c r="C199" s="15">
        <v>0</v>
      </c>
      <c r="D199" s="15">
        <v>131274.88379011003</v>
      </c>
      <c r="E199" s="15">
        <v>58198.11369064179</v>
      </c>
      <c r="F199" s="15">
        <v>5118.769525093826</v>
      </c>
      <c r="G199" s="15">
        <v>44932.59040155446</v>
      </c>
      <c r="H199" s="15">
        <v>39265.76252899445</v>
      </c>
      <c r="I199" s="15">
        <v>5430.502095320834</v>
      </c>
      <c r="J199" s="15">
        <v>49679.2434</v>
      </c>
      <c r="K199" s="15">
        <v>6591.001840806767</v>
      </c>
      <c r="L199" s="13">
        <v>767240.2173332402</v>
      </c>
    </row>
    <row r="200" spans="1:12" ht="12.75">
      <c r="A200" s="4">
        <v>44165</v>
      </c>
      <c r="B200" s="15">
        <v>426037.68577136</v>
      </c>
      <c r="C200" s="15">
        <v>1000</v>
      </c>
      <c r="D200" s="15">
        <v>132328.49932346004</v>
      </c>
      <c r="E200" s="15">
        <v>56734.40774756</v>
      </c>
      <c r="F200" s="15">
        <v>4933.774366920001</v>
      </c>
      <c r="G200" s="15">
        <v>45897.50547268001</v>
      </c>
      <c r="H200" s="15">
        <v>39945.920931040964</v>
      </c>
      <c r="I200" s="15">
        <v>5263.7821606326415</v>
      </c>
      <c r="J200" s="15">
        <v>50468.7644</v>
      </c>
      <c r="K200" s="15">
        <v>6388.992589466386</v>
      </c>
      <c r="L200" s="13">
        <v>767999.3327631201</v>
      </c>
    </row>
    <row r="201" spans="1:12" ht="12.75">
      <c r="A201" s="4">
        <v>44196</v>
      </c>
      <c r="B201" s="15">
        <v>420899.74948816</v>
      </c>
      <c r="C201" s="15">
        <v>0</v>
      </c>
      <c r="D201" s="15">
        <v>133757.99467276</v>
      </c>
      <c r="E201" s="15">
        <v>57019.91943736</v>
      </c>
      <c r="F201" s="15">
        <v>5433.212581519999</v>
      </c>
      <c r="G201" s="15">
        <v>48573.64240692</v>
      </c>
      <c r="H201" s="15">
        <v>40826.823316905466</v>
      </c>
      <c r="I201" s="15">
        <v>5335.456492313226</v>
      </c>
      <c r="J201" s="15">
        <v>51606.7474</v>
      </c>
      <c r="K201" s="15">
        <v>6552.030886781308</v>
      </c>
      <c r="L201" s="40">
        <v>770005.5766827199</v>
      </c>
    </row>
    <row r="202" spans="1:12" ht="12.75">
      <c r="A202" s="4">
        <v>44227</v>
      </c>
      <c r="B202" s="15">
        <v>422921.46207952243</v>
      </c>
      <c r="C202" s="15">
        <v>1700</v>
      </c>
      <c r="D202" s="15">
        <v>139285.32306673998</v>
      </c>
      <c r="E202" s="15">
        <v>56992.13664606135</v>
      </c>
      <c r="F202" s="15">
        <v>4881.913725168946</v>
      </c>
      <c r="G202" s="15">
        <v>48403.48005321619</v>
      </c>
      <c r="H202" s="15">
        <v>42122.16431122926</v>
      </c>
      <c r="I202" s="15">
        <v>5343.613921453934</v>
      </c>
      <c r="J202" s="15">
        <v>51368.50518592163</v>
      </c>
      <c r="K202" s="15">
        <v>6276.638849326255</v>
      </c>
      <c r="L202" s="40">
        <v>777595.23783864</v>
      </c>
    </row>
    <row r="203" spans="1:12" ht="12.75">
      <c r="A203" s="4">
        <v>44255</v>
      </c>
      <c r="B203" s="15">
        <v>428140.8144645041</v>
      </c>
      <c r="C203" s="15">
        <v>1000</v>
      </c>
      <c r="D203" s="15">
        <v>138491.51482899</v>
      </c>
      <c r="E203" s="15">
        <v>56537.05276163017</v>
      </c>
      <c r="F203" s="15">
        <v>5300.033746949882</v>
      </c>
      <c r="G203" s="15">
        <v>49630.2199918152</v>
      </c>
      <c r="H203" s="15">
        <v>43341.48914425851</v>
      </c>
      <c r="I203" s="15">
        <v>5427.056861989016</v>
      </c>
      <c r="J203" s="15">
        <v>58289.04367287112</v>
      </c>
      <c r="K203" s="15">
        <v>8646.230621552113</v>
      </c>
      <c r="L203" s="40">
        <v>793803.45609456</v>
      </c>
    </row>
    <row r="204" spans="1:12" ht="12.75">
      <c r="A204" s="4">
        <v>44286</v>
      </c>
      <c r="B204" s="15">
        <v>441103.69120773</v>
      </c>
      <c r="C204" s="15">
        <v>2000</v>
      </c>
      <c r="D204" s="15">
        <v>134739.20232557002</v>
      </c>
      <c r="E204" s="15">
        <v>55861.28234402</v>
      </c>
      <c r="F204" s="15">
        <v>5101.637612400001</v>
      </c>
      <c r="G204" s="15">
        <v>48488.962273130004</v>
      </c>
      <c r="H204" s="15">
        <v>45004.26742513289</v>
      </c>
      <c r="I204" s="15">
        <v>5736.783961941994</v>
      </c>
      <c r="J204" s="15">
        <v>60815.97435519</v>
      </c>
      <c r="K204" s="15">
        <v>6657.909950925108</v>
      </c>
      <c r="L204" s="40">
        <v>803509.71145604</v>
      </c>
    </row>
    <row r="205" spans="1:256" ht="12.75">
      <c r="A205" s="4">
        <v>44316</v>
      </c>
      <c r="B205" s="15">
        <v>447975.84793487</v>
      </c>
      <c r="C205" s="15">
        <v>1200</v>
      </c>
      <c r="D205" s="15">
        <v>131283.13758783</v>
      </c>
      <c r="E205" s="15">
        <v>55463.01260838</v>
      </c>
      <c r="F205" s="15">
        <v>5245.8530906</v>
      </c>
      <c r="G205" s="15">
        <v>47361.59840398999</v>
      </c>
      <c r="H205" s="15">
        <v>46552.21000427105</v>
      </c>
      <c r="I205" s="15">
        <v>6075.123615481779</v>
      </c>
      <c r="J205" s="15">
        <v>61039.844932609994</v>
      </c>
      <c r="K205" s="15">
        <v>6110.974030727185</v>
      </c>
      <c r="L205" s="40">
        <v>807107.60220876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40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40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40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40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40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40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40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40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40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40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40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40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40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40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40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40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40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40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40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40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40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40"/>
      <c r="IU205" s="15"/>
      <c r="IV205" s="15"/>
    </row>
    <row r="206" spans="1:256" ht="12.75">
      <c r="A206" s="4">
        <v>44347</v>
      </c>
      <c r="B206" s="15">
        <v>463146.82267822005</v>
      </c>
      <c r="C206" s="15">
        <v>0</v>
      </c>
      <c r="D206" s="15">
        <v>120189.85985718</v>
      </c>
      <c r="E206" s="15">
        <v>55711.24825836</v>
      </c>
      <c r="F206" s="15">
        <v>5489.3220827</v>
      </c>
      <c r="G206" s="15">
        <v>44837.81997968</v>
      </c>
      <c r="H206" s="15">
        <v>48127.70497723016</v>
      </c>
      <c r="I206" s="15">
        <v>4815.430535772867</v>
      </c>
      <c r="J206" s="15">
        <v>60656.07542042</v>
      </c>
      <c r="K206" s="15">
        <v>5454.185451156965</v>
      </c>
      <c r="L206" s="40">
        <v>808428.4692407199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40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40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40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40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40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40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40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40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40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40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40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40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40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40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40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40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40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40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40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40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40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40"/>
      <c r="IU206" s="15"/>
      <c r="IV206" s="15"/>
    </row>
    <row r="207" spans="1:256" ht="12.75">
      <c r="A207" s="4">
        <v>44377</v>
      </c>
      <c r="B207" s="15">
        <v>462180.1707355</v>
      </c>
      <c r="C207" s="15">
        <v>0</v>
      </c>
      <c r="D207" s="15">
        <v>123441.06688629999</v>
      </c>
      <c r="E207" s="15">
        <v>54178.8915106</v>
      </c>
      <c r="F207" s="15">
        <v>5825.9371045</v>
      </c>
      <c r="G207" s="15">
        <v>46700.88081349999</v>
      </c>
      <c r="H207" s="15">
        <v>49284.05279859343</v>
      </c>
      <c r="I207" s="15">
        <v>4762.731576320714</v>
      </c>
      <c r="J207" s="15">
        <v>58089.4424607</v>
      </c>
      <c r="K207" s="15">
        <v>7867.30977518585</v>
      </c>
      <c r="L207" s="40">
        <v>812330.4836612</v>
      </c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40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40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40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40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40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40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40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40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40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40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40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40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40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40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40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40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40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40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40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40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40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40"/>
      <c r="IU207" s="15"/>
      <c r="IV207" s="15"/>
    </row>
    <row r="208" spans="1:256" ht="12.75">
      <c r="A208" s="4">
        <v>44408</v>
      </c>
      <c r="B208" s="15">
        <v>455356.89580524684</v>
      </c>
      <c r="C208" s="15">
        <v>0</v>
      </c>
      <c r="D208" s="15">
        <v>128302.04772713</v>
      </c>
      <c r="E208" s="15">
        <v>53753.71332580257</v>
      </c>
      <c r="F208" s="15">
        <v>5512.001703997292</v>
      </c>
      <c r="G208" s="15">
        <v>45660.77390836027</v>
      </c>
      <c r="H208" s="15">
        <v>50360.88242932412</v>
      </c>
      <c r="I208" s="15">
        <v>4824.858278440257</v>
      </c>
      <c r="J208" s="15">
        <v>59829.59106491063</v>
      </c>
      <c r="K208" s="15">
        <v>5722.982958868044</v>
      </c>
      <c r="L208" s="40">
        <v>809323.7472020801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40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40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40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40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40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40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40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40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40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40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40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40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40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40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40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40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40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40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40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40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40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40"/>
      <c r="IU208" s="15"/>
      <c r="IV208" s="15"/>
    </row>
    <row r="209" spans="1:12" ht="12.75">
      <c r="A209" s="4">
        <v>44439</v>
      </c>
      <c r="B209" s="15">
        <v>455789.05076105</v>
      </c>
      <c r="C209" s="15">
        <v>0</v>
      </c>
      <c r="D209" s="15">
        <v>128720.95301929</v>
      </c>
      <c r="E209" s="15">
        <v>54394.24310398</v>
      </c>
      <c r="F209" s="15">
        <v>5849.49609035</v>
      </c>
      <c r="G209" s="15">
        <v>45635.66235515</v>
      </c>
      <c r="H209" s="15">
        <v>51458.70163446057</v>
      </c>
      <c r="I209" s="15">
        <v>4845.4447814088235</v>
      </c>
      <c r="J209" s="15">
        <v>57911.65160081</v>
      </c>
      <c r="K209" s="15">
        <v>6060.962093460608</v>
      </c>
      <c r="L209" s="40">
        <v>810666.1654399601</v>
      </c>
    </row>
    <row r="210" spans="1:12" ht="12.75">
      <c r="A210" s="4">
        <v>44469</v>
      </c>
      <c r="B210" s="15">
        <v>454775.73291125003</v>
      </c>
      <c r="C210" s="15">
        <v>0</v>
      </c>
      <c r="D210" s="15">
        <v>129292.48984025</v>
      </c>
      <c r="E210" s="15">
        <v>55269.695595499994</v>
      </c>
      <c r="F210" s="15">
        <v>5991.265328750001</v>
      </c>
      <c r="G210" s="15">
        <v>45160.357286499995</v>
      </c>
      <c r="H210" s="15">
        <v>52673.67135732033</v>
      </c>
      <c r="I210" s="15">
        <v>4855.018646344796</v>
      </c>
      <c r="J210" s="15">
        <v>61318.671582250005</v>
      </c>
      <c r="K210" s="15">
        <v>5998.253942834873</v>
      </c>
      <c r="L210" s="40">
        <v>815335.1564910001</v>
      </c>
    </row>
    <row r="211" spans="1:12" ht="12.75">
      <c r="A211" s="4">
        <v>44500</v>
      </c>
      <c r="B211" s="15">
        <v>452526.5832009578</v>
      </c>
      <c r="C211" s="15">
        <v>3000</v>
      </c>
      <c r="D211" s="15">
        <v>125647.76339166999</v>
      </c>
      <c r="E211" s="15">
        <v>54107.350422067204</v>
      </c>
      <c r="F211" s="15">
        <v>6167.922984245373</v>
      </c>
      <c r="G211" s="15">
        <v>44875.16114737202</v>
      </c>
      <c r="H211" s="15">
        <v>53626.395721849825</v>
      </c>
      <c r="I211" s="15">
        <v>4725.926024978619</v>
      </c>
      <c r="J211" s="15">
        <v>61177.129</v>
      </c>
      <c r="K211" s="15">
        <v>6006.361465859182</v>
      </c>
      <c r="L211" s="40">
        <v>808860.593359</v>
      </c>
    </row>
    <row r="212" spans="1:12" ht="12.75">
      <c r="A212" s="4">
        <v>44530</v>
      </c>
      <c r="B212" s="15">
        <v>451645.56251084997</v>
      </c>
      <c r="C212" s="15">
        <v>1000</v>
      </c>
      <c r="D212" s="15">
        <v>125682.80832116002</v>
      </c>
      <c r="E212" s="15">
        <v>54359.931474259996</v>
      </c>
      <c r="F212" s="15">
        <v>5915.01985545</v>
      </c>
      <c r="G212" s="15">
        <v>43672.30685099</v>
      </c>
      <c r="H212" s="15">
        <v>54392.50863618774</v>
      </c>
      <c r="I212" s="15">
        <v>4773.186108749221</v>
      </c>
      <c r="J212" s="15">
        <v>61772.301</v>
      </c>
      <c r="K212" s="15">
        <v>7810.10777487304</v>
      </c>
      <c r="L212" s="40">
        <v>810023.7325325201</v>
      </c>
    </row>
    <row r="213" spans="1:12" ht="12.75">
      <c r="A213" s="4">
        <v>44561</v>
      </c>
      <c r="B213" s="15">
        <v>448473.89849115995</v>
      </c>
      <c r="C213" s="15">
        <v>0</v>
      </c>
      <c r="D213" s="15">
        <v>124557.6982712</v>
      </c>
      <c r="E213" s="15">
        <v>55683.727100879994</v>
      </c>
      <c r="F213" s="15">
        <v>6097.9433846</v>
      </c>
      <c r="G213" s="15">
        <v>45321.72953028</v>
      </c>
      <c r="H213" s="15">
        <v>55199.93958757701</v>
      </c>
      <c r="I213" s="15">
        <v>4591.17595313377</v>
      </c>
      <c r="J213" s="15">
        <v>71533.59700000001</v>
      </c>
      <c r="K213" s="15">
        <v>8020.539974929213</v>
      </c>
      <c r="L213" s="40">
        <v>819480.2492937598</v>
      </c>
    </row>
    <row r="214" spans="1:12" ht="12.75">
      <c r="A214" s="4">
        <v>44592</v>
      </c>
      <c r="B214" s="15">
        <v>452417.42161295</v>
      </c>
      <c r="C214" s="15">
        <v>2008</v>
      </c>
      <c r="D214" s="15">
        <v>127334.82478856998</v>
      </c>
      <c r="E214" s="15">
        <v>55958.24548342</v>
      </c>
      <c r="F214" s="15">
        <v>6186.38516677</v>
      </c>
      <c r="G214" s="15">
        <v>43998.426469690006</v>
      </c>
      <c r="H214" s="15">
        <v>55816.51588575809</v>
      </c>
      <c r="I214" s="15">
        <v>4748.984083738392</v>
      </c>
      <c r="J214" s="15">
        <v>72178.231</v>
      </c>
      <c r="K214" s="15">
        <v>7769.30725394351</v>
      </c>
      <c r="L214" s="40">
        <v>826408.34174484</v>
      </c>
    </row>
    <row r="215" spans="1:12" ht="12.75">
      <c r="A215" s="4">
        <v>44620</v>
      </c>
      <c r="B215" s="15">
        <v>455632.80703417</v>
      </c>
      <c r="C215" s="15">
        <v>1008</v>
      </c>
      <c r="D215" s="15">
        <v>127121.25868096999</v>
      </c>
      <c r="E215" s="15">
        <v>56187.140981540004</v>
      </c>
      <c r="F215" s="15">
        <v>6170.29358349</v>
      </c>
      <c r="G215" s="15">
        <v>42327.96358426999</v>
      </c>
      <c r="H215" s="15">
        <v>57936.14961033651</v>
      </c>
      <c r="I215" s="15">
        <v>5017.278381229618</v>
      </c>
      <c r="J215" s="15">
        <v>72973.969</v>
      </c>
      <c r="K215" s="15">
        <v>8372.174593073865</v>
      </c>
      <c r="L215" s="40">
        <v>831739.0354490799</v>
      </c>
    </row>
    <row r="216" spans="1:12" ht="12.75">
      <c r="A216" s="4">
        <v>44651</v>
      </c>
      <c r="B216" s="15">
        <v>458547.03507102</v>
      </c>
      <c r="C216" s="15">
        <v>4110</v>
      </c>
      <c r="D216" s="15">
        <v>130130.56608486</v>
      </c>
      <c r="E216" s="15">
        <v>56600.611195239995</v>
      </c>
      <c r="F216" s="15">
        <v>5729.492892899999</v>
      </c>
      <c r="G216" s="15">
        <v>40260.0273521</v>
      </c>
      <c r="H216" s="15">
        <v>58932.54556207914</v>
      </c>
      <c r="I216" s="15">
        <v>5586.724894504039</v>
      </c>
      <c r="J216" s="15">
        <v>79772.26600000002</v>
      </c>
      <c r="K216" s="15">
        <v>7948.699924336815</v>
      </c>
      <c r="L216" s="40">
        <v>843507.9689770403</v>
      </c>
    </row>
    <row r="217" spans="1:12" ht="12.75">
      <c r="A217" s="4">
        <v>44681</v>
      </c>
      <c r="B217" s="15">
        <v>446803.939318694</v>
      </c>
      <c r="C217" s="15">
        <v>2842</v>
      </c>
      <c r="D217" s="15">
        <v>134800.53099285002</v>
      </c>
      <c r="E217" s="15">
        <v>56896.51627423441</v>
      </c>
      <c r="F217" s="15">
        <v>6225.8634504267475</v>
      </c>
      <c r="G217" s="15">
        <v>39871.406845388345</v>
      </c>
      <c r="H217" s="15">
        <v>59747.21700565768</v>
      </c>
      <c r="I217" s="15">
        <v>5809.212593229506</v>
      </c>
      <c r="J217" s="15">
        <v>75778.23400000001</v>
      </c>
      <c r="K217" s="15">
        <v>7870.062211239352</v>
      </c>
      <c r="L217" s="40">
        <v>833802.9826917201</v>
      </c>
    </row>
    <row r="218" spans="1:12" ht="12.75">
      <c r="A218" s="4">
        <v>44712</v>
      </c>
      <c r="B218" s="15">
        <v>447636.31456709</v>
      </c>
      <c r="C218" s="15">
        <v>2080</v>
      </c>
      <c r="D218" s="15">
        <v>140388.59424411</v>
      </c>
      <c r="E218" s="15">
        <v>57368.92212846</v>
      </c>
      <c r="F218" s="15">
        <v>6197.0462023499995</v>
      </c>
      <c r="G218" s="15">
        <v>39428.40274883</v>
      </c>
      <c r="H218" s="15">
        <v>59352.82137565816</v>
      </c>
      <c r="I218" s="15">
        <v>5879.610948301487</v>
      </c>
      <c r="J218" s="15">
        <v>75775.17</v>
      </c>
      <c r="K218" s="15">
        <v>7723.451134360347</v>
      </c>
      <c r="L218" s="40">
        <v>839750.33334916</v>
      </c>
    </row>
    <row r="219" spans="1:256" ht="12.75">
      <c r="A219" s="4">
        <v>44742</v>
      </c>
      <c r="B219" s="15">
        <v>452280.1001559</v>
      </c>
      <c r="C219" s="15">
        <v>6110</v>
      </c>
      <c r="D219" s="15">
        <v>146625.28499859996</v>
      </c>
      <c r="E219" s="15">
        <v>58117.11024674</v>
      </c>
      <c r="F219" s="15">
        <v>6345.7449697600005</v>
      </c>
      <c r="G219" s="15">
        <v>40124.16141274</v>
      </c>
      <c r="H219" s="15">
        <v>70210.33458253289</v>
      </c>
      <c r="I219" s="15">
        <v>6003.448059271212</v>
      </c>
      <c r="J219" s="15">
        <v>74034.908</v>
      </c>
      <c r="K219" s="15">
        <v>7626.349228295895</v>
      </c>
      <c r="L219" s="40">
        <v>861367.4416538399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40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40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40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40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40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40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40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40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40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40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40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40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40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40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40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40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40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40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40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40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40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40"/>
      <c r="IU219" s="15"/>
      <c r="IV219" s="15"/>
    </row>
    <row r="220" spans="1:256" ht="12.75">
      <c r="A220" s="4">
        <v>44773</v>
      </c>
      <c r="B220" s="15">
        <v>439259.10231332114</v>
      </c>
      <c r="C220" s="15">
        <v>9504</v>
      </c>
      <c r="D220" s="15">
        <v>142409.03879429997</v>
      </c>
      <c r="E220" s="15">
        <v>58087.85812454745</v>
      </c>
      <c r="F220" s="15">
        <v>7153.133718079601</v>
      </c>
      <c r="G220" s="15">
        <v>40804.37165946425</v>
      </c>
      <c r="H220" s="15">
        <v>78409.45966741121</v>
      </c>
      <c r="I220" s="15">
        <v>5293.713428812353</v>
      </c>
      <c r="J220" s="15">
        <v>65865.766</v>
      </c>
      <c r="K220" s="15">
        <v>7688.607357104047</v>
      </c>
      <c r="L220" s="40">
        <v>844971.05106304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40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40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40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40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40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40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40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40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40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40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40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40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40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40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40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40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40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40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40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40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40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40"/>
      <c r="IU220" s="15"/>
      <c r="IV220" s="15"/>
    </row>
    <row r="221" spans="1:256" ht="12.75">
      <c r="A221" s="4">
        <v>44804</v>
      </c>
      <c r="B221" s="15">
        <v>440945.5140601</v>
      </c>
      <c r="C221" s="15">
        <v>9428</v>
      </c>
      <c r="D221" s="15">
        <v>144557.27694297998</v>
      </c>
      <c r="E221" s="15">
        <v>58713.15707916</v>
      </c>
      <c r="F221" s="15">
        <v>6832.2090650400005</v>
      </c>
      <c r="G221" s="15">
        <v>42987.963564</v>
      </c>
      <c r="H221" s="15">
        <v>83276.92869842102</v>
      </c>
      <c r="I221" s="15">
        <v>5384.480009354217</v>
      </c>
      <c r="J221" s="15">
        <v>66342.62</v>
      </c>
      <c r="K221" s="15">
        <v>8002.6505503047565</v>
      </c>
      <c r="L221" s="40">
        <v>857042.7999693599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40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40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40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40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40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40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40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40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40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40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40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40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40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40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40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40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40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40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40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40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40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40"/>
      <c r="IU221" s="15"/>
      <c r="IV221" s="15"/>
    </row>
    <row r="222" spans="1:12" ht="12.75">
      <c r="A222" s="4">
        <v>44834</v>
      </c>
      <c r="B222" s="15">
        <v>431880.9771879</v>
      </c>
      <c r="C222" s="15">
        <v>3300</v>
      </c>
      <c r="D222" s="15">
        <v>148656.68547821997</v>
      </c>
      <c r="E222" s="15">
        <v>57379.864424019994</v>
      </c>
      <c r="F222" s="15">
        <v>6819.237212559999</v>
      </c>
      <c r="G222" s="15">
        <v>41740.66820099999</v>
      </c>
      <c r="H222" s="15">
        <v>84273.73319809971</v>
      </c>
      <c r="I222" s="15">
        <v>4814.4279135264605</v>
      </c>
      <c r="J222" s="15">
        <v>67098.20386694</v>
      </c>
      <c r="K222" s="15">
        <v>7983.471786773826</v>
      </c>
      <c r="L222" s="40">
        <v>850647.2692690399</v>
      </c>
    </row>
    <row r="223" spans="1:12" ht="12.75">
      <c r="A223" s="4">
        <v>44865</v>
      </c>
      <c r="B223" s="15">
        <v>436440.44740174996</v>
      </c>
      <c r="C223" s="15">
        <v>2000</v>
      </c>
      <c r="D223" s="15">
        <v>147909.56920315</v>
      </c>
      <c r="E223" s="15">
        <v>58236.47694575</v>
      </c>
      <c r="F223" s="15">
        <v>6738.6894042</v>
      </c>
      <c r="G223" s="15">
        <v>42170.7734343</v>
      </c>
      <c r="H223" s="15">
        <v>86092.98524720817</v>
      </c>
      <c r="I223" s="15">
        <v>4896.320169618176</v>
      </c>
      <c r="J223" s="15">
        <v>72260.85252255</v>
      </c>
      <c r="K223" s="15">
        <v>8027.0473172736565</v>
      </c>
      <c r="L223" s="40">
        <v>862773.1616457998</v>
      </c>
    </row>
    <row r="224" spans="1:12" ht="12.75">
      <c r="A224" s="4">
        <v>44895</v>
      </c>
      <c r="B224" s="15">
        <v>426402.1493601499</v>
      </c>
      <c r="C224" s="15">
        <v>3343</v>
      </c>
      <c r="D224" s="15">
        <v>149519.56103586996</v>
      </c>
      <c r="E224" s="15">
        <v>58275.187308349996</v>
      </c>
      <c r="F224" s="15">
        <v>7583.989307660001</v>
      </c>
      <c r="G224" s="15">
        <v>45090.459539640004</v>
      </c>
      <c r="H224" s="15">
        <v>86949.45091255447</v>
      </c>
      <c r="I224" s="15">
        <v>4663.1015862157</v>
      </c>
      <c r="J224" s="15">
        <v>71184.61385698999</v>
      </c>
      <c r="K224" s="15">
        <v>8148.994637409821</v>
      </c>
      <c r="L224" s="40">
        <v>857817.5075448399</v>
      </c>
    </row>
    <row r="225" spans="1:12" ht="12.75">
      <c r="A225" s="4">
        <v>44926</v>
      </c>
      <c r="B225" s="15">
        <v>428058.82513207285</v>
      </c>
      <c r="C225" s="15">
        <v>0</v>
      </c>
      <c r="D225" s="15">
        <v>146174.17098472995</v>
      </c>
      <c r="E225" s="15">
        <v>59593.03233625971</v>
      </c>
      <c r="F225" s="15">
        <v>7747.023167560317</v>
      </c>
      <c r="G225" s="15">
        <v>47084.904531935754</v>
      </c>
      <c r="H225" s="15">
        <v>88036.97266977723</v>
      </c>
      <c r="I225" s="15">
        <v>4955.933001932005</v>
      </c>
      <c r="J225" s="15">
        <v>77514.49971066056</v>
      </c>
      <c r="K225" s="15">
        <v>6767.970013151552</v>
      </c>
      <c r="L225" s="40">
        <v>865933.3315480798</v>
      </c>
    </row>
    <row r="226" spans="1:12" ht="12.75">
      <c r="A226" s="4">
        <v>44957</v>
      </c>
      <c r="B226" s="15">
        <v>415807.78360455006</v>
      </c>
      <c r="C226" s="15">
        <v>600</v>
      </c>
      <c r="D226" s="15">
        <v>146268.00113408998</v>
      </c>
      <c r="E226" s="15">
        <v>60182.59000345</v>
      </c>
      <c r="F226" s="15">
        <v>7893.56984895</v>
      </c>
      <c r="G226" s="15">
        <v>46895.84952533</v>
      </c>
      <c r="H226" s="15">
        <v>89173.7985082055</v>
      </c>
      <c r="I226" s="15">
        <v>3767.709195338504</v>
      </c>
      <c r="J226" s="15">
        <v>77672.11818993</v>
      </c>
      <c r="K226" s="15">
        <v>7227.587860036015</v>
      </c>
      <c r="L226" s="40">
        <v>854889.0078698802</v>
      </c>
    </row>
    <row r="227" spans="1:12" ht="12.75">
      <c r="A227" s="4">
        <v>44985</v>
      </c>
      <c r="B227" s="15">
        <v>430084.16081805</v>
      </c>
      <c r="C227" s="15">
        <v>1500</v>
      </c>
      <c r="D227" s="15">
        <v>140868.64786799005</v>
      </c>
      <c r="E227" s="15">
        <v>59922.87375295</v>
      </c>
      <c r="F227" s="15">
        <v>8183.54904645</v>
      </c>
      <c r="G227" s="15">
        <v>47785.15941863</v>
      </c>
      <c r="H227" s="15">
        <v>90751.54808130644</v>
      </c>
      <c r="I227" s="15">
        <v>3829.4091667886023</v>
      </c>
      <c r="J227" s="15">
        <v>78422.35192523</v>
      </c>
      <c r="K227" s="15">
        <v>7265.065267284963</v>
      </c>
      <c r="L227" s="40">
        <v>867112.7653446798</v>
      </c>
    </row>
    <row r="228" spans="1:256" ht="12.75">
      <c r="A228" s="4">
        <v>45016</v>
      </c>
      <c r="B228" s="15">
        <v>432230.63701388997</v>
      </c>
      <c r="C228" s="15">
        <v>2000</v>
      </c>
      <c r="D228" s="15">
        <v>142119.54782118998</v>
      </c>
      <c r="E228" s="15">
        <v>59946.933683949996</v>
      </c>
      <c r="F228" s="15">
        <v>8518.84323245</v>
      </c>
      <c r="G228" s="15">
        <v>49479.24261957</v>
      </c>
      <c r="H228" s="15">
        <v>92408.20769476691</v>
      </c>
      <c r="I228" s="15">
        <v>7095.389035220955</v>
      </c>
      <c r="J228" s="15">
        <v>79112.27832163</v>
      </c>
      <c r="K228" s="15">
        <v>7073.350944412111</v>
      </c>
      <c r="L228" s="40">
        <v>877984.4303670798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40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40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40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40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40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40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40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40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40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40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40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40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40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40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40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40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40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40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40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40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40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40"/>
      <c r="IU228" s="15"/>
      <c r="IV228" s="15"/>
    </row>
    <row r="229" spans="1:12" ht="12.75">
      <c r="A229" s="4">
        <v>45046</v>
      </c>
      <c r="B229" s="15">
        <v>435800.073952655</v>
      </c>
      <c r="C229" s="15">
        <v>1000</v>
      </c>
      <c r="D229" s="15">
        <v>139831.64268016</v>
      </c>
      <c r="E229" s="15">
        <v>62075.44944039005</v>
      </c>
      <c r="F229" s="15">
        <v>8956.921069543818</v>
      </c>
      <c r="G229" s="15">
        <v>48967.41480647057</v>
      </c>
      <c r="H229" s="15">
        <v>92357.55534061126</v>
      </c>
      <c r="I229" s="15">
        <v>7207.676177542422</v>
      </c>
      <c r="J229" s="15">
        <v>75085.26517499579</v>
      </c>
      <c r="K229" s="15">
        <v>7736.835646791047</v>
      </c>
      <c r="L229" s="40">
        <v>878018.8342891601</v>
      </c>
    </row>
    <row r="230" spans="1:12" ht="12.75">
      <c r="A230" s="4">
        <v>45077</v>
      </c>
      <c r="B230" s="15">
        <v>442875.93681104</v>
      </c>
      <c r="C230" s="15">
        <v>2000</v>
      </c>
      <c r="D230" s="15">
        <v>136175.94885559</v>
      </c>
      <c r="E230" s="15">
        <v>61322.11534565</v>
      </c>
      <c r="F230" s="15">
        <v>9150.24165952</v>
      </c>
      <c r="G230" s="15">
        <v>51652.85029997</v>
      </c>
      <c r="H230" s="15">
        <v>94610.64916087808</v>
      </c>
      <c r="I230" s="15">
        <v>7309.51040635197</v>
      </c>
      <c r="J230" s="15">
        <v>76303.51823660999</v>
      </c>
      <c r="K230" s="15">
        <v>7659.340297149966</v>
      </c>
      <c r="L230" s="40">
        <v>887060.11107276</v>
      </c>
    </row>
    <row r="231" spans="1:12" ht="12.75">
      <c r="A231" s="4">
        <v>45107</v>
      </c>
      <c r="B231" s="15">
        <v>463228.49030528</v>
      </c>
      <c r="C231" s="15">
        <v>1000</v>
      </c>
      <c r="D231" s="15">
        <v>134917.36818119997</v>
      </c>
      <c r="E231" s="15">
        <v>61812.6320348</v>
      </c>
      <c r="F231" s="15">
        <v>9351.038728639998</v>
      </c>
      <c r="G231" s="15">
        <v>52547.31413272</v>
      </c>
      <c r="H231" s="15">
        <v>94693.69344144214</v>
      </c>
      <c r="I231" s="15">
        <v>4372.0975003753</v>
      </c>
      <c r="J231" s="15">
        <v>77144.46085352</v>
      </c>
      <c r="K231" s="15">
        <v>8530.131662342556</v>
      </c>
      <c r="L231" s="40">
        <v>906597.2268403199</v>
      </c>
    </row>
    <row r="232" spans="1:12" ht="12.75">
      <c r="A232" s="4">
        <v>45138</v>
      </c>
      <c r="B232" s="15">
        <v>465895.42379664996</v>
      </c>
      <c r="C232" s="15">
        <v>1000</v>
      </c>
      <c r="D232" s="15">
        <v>135982.38790595002</v>
      </c>
      <c r="E232" s="15">
        <v>63086.69055924999</v>
      </c>
      <c r="F232" s="15">
        <v>9464.3977024</v>
      </c>
      <c r="G232" s="15">
        <v>54305.30658530001</v>
      </c>
      <c r="H232" s="15">
        <v>96063.10052016855</v>
      </c>
      <c r="I232" s="15">
        <v>4783.97940407479</v>
      </c>
      <c r="J232" s="15">
        <v>78492.14400444999</v>
      </c>
      <c r="K232" s="15">
        <v>8521.74590795667</v>
      </c>
      <c r="L232" s="40">
        <v>916595.1763861999</v>
      </c>
    </row>
    <row r="233" spans="1:20" ht="12.75">
      <c r="A233" s="4">
        <v>45169</v>
      </c>
      <c r="B233" s="15">
        <v>468384.163</v>
      </c>
      <c r="C233" s="15">
        <v>0</v>
      </c>
      <c r="D233" s="15">
        <v>134828.69450000004</v>
      </c>
      <c r="E233" s="15">
        <v>63660.641</v>
      </c>
      <c r="F233" s="15">
        <v>9126.635</v>
      </c>
      <c r="G233" s="15">
        <v>54099.032999999996</v>
      </c>
      <c r="H233" s="15">
        <v>98374.45677073898</v>
      </c>
      <c r="I233" s="15">
        <v>4926.244861926731</v>
      </c>
      <c r="J233" s="15">
        <v>78701.115</v>
      </c>
      <c r="K233" s="15">
        <v>8382.044567334287</v>
      </c>
      <c r="L233" s="40">
        <v>920483.0277</v>
      </c>
      <c r="M233" s="15"/>
      <c r="N233" s="15"/>
      <c r="O233" s="15"/>
      <c r="P233" s="15"/>
      <c r="Q233" s="15"/>
      <c r="R233" s="15"/>
      <c r="S233" s="15"/>
      <c r="T233" s="40"/>
    </row>
    <row r="234" spans="1:12" ht="12.75">
      <c r="A234" s="4">
        <v>45199</v>
      </c>
      <c r="B234" s="15">
        <v>487073.083</v>
      </c>
      <c r="C234" s="15">
        <v>0</v>
      </c>
      <c r="D234" s="15">
        <v>129677.78860000003</v>
      </c>
      <c r="E234" s="15">
        <v>61559.32400000001</v>
      </c>
      <c r="F234" s="15">
        <v>9799.251</v>
      </c>
      <c r="G234" s="15">
        <v>50677.501</v>
      </c>
      <c r="H234" s="15">
        <v>101345.88132474232</v>
      </c>
      <c r="I234" s="15">
        <v>4933.73976701721</v>
      </c>
      <c r="J234" s="15">
        <v>82990.14799999999</v>
      </c>
      <c r="K234" s="15">
        <v>8028.844708240493</v>
      </c>
      <c r="L234" s="40">
        <v>936085.5614000001</v>
      </c>
    </row>
    <row r="235" spans="1:12" ht="12.75">
      <c r="A235" s="4">
        <v>45230</v>
      </c>
      <c r="B235" s="15">
        <v>485704.768</v>
      </c>
      <c r="C235" s="15">
        <v>0</v>
      </c>
      <c r="D235" s="15">
        <v>130074.44860000003</v>
      </c>
      <c r="E235" s="15">
        <v>62027.675</v>
      </c>
      <c r="F235" s="15">
        <v>9976.163999999999</v>
      </c>
      <c r="G235" s="15">
        <v>54308.054</v>
      </c>
      <c r="H235" s="15">
        <v>106353.52300729312</v>
      </c>
      <c r="I235" s="15">
        <v>5003.148795555692</v>
      </c>
      <c r="J235" s="15">
        <v>82724.321</v>
      </c>
      <c r="K235" s="15">
        <v>7675.941497151201</v>
      </c>
      <c r="L235" s="40">
        <v>943848.0439</v>
      </c>
    </row>
    <row r="236" spans="1:12" ht="12.75">
      <c r="A236" s="4">
        <v>45260</v>
      </c>
      <c r="B236" s="15">
        <v>493465.25000000006</v>
      </c>
      <c r="C236" s="15">
        <v>0</v>
      </c>
      <c r="D236" s="15">
        <v>129454.69010000002</v>
      </c>
      <c r="E236" s="15">
        <v>62835.027</v>
      </c>
      <c r="F236" s="15">
        <v>10349.21</v>
      </c>
      <c r="G236" s="15">
        <v>55382.228</v>
      </c>
      <c r="H236" s="15">
        <v>108699.46664077096</v>
      </c>
      <c r="I236" s="15">
        <v>5159.560816762529</v>
      </c>
      <c r="J236" s="15">
        <v>83420.002</v>
      </c>
      <c r="K236" s="15">
        <v>7630.929942466522</v>
      </c>
      <c r="L236" s="40">
        <v>956396.3645</v>
      </c>
    </row>
    <row r="237" spans="1:12" ht="12.75">
      <c r="A237" s="4">
        <v>45291</v>
      </c>
      <c r="B237" s="15">
        <v>493787.883</v>
      </c>
      <c r="C237" s="15">
        <v>0</v>
      </c>
      <c r="D237" s="15">
        <v>132174.098</v>
      </c>
      <c r="E237" s="15">
        <v>64479.36</v>
      </c>
      <c r="F237" s="15">
        <v>10825.612</v>
      </c>
      <c r="G237" s="15">
        <v>57284.195999999996</v>
      </c>
      <c r="H237" s="15">
        <v>111898.97443729175</v>
      </c>
      <c r="I237" s="15">
        <v>5300.943973366036</v>
      </c>
      <c r="J237" s="15">
        <v>92199.72899999999</v>
      </c>
      <c r="K237" s="15">
        <v>7409.585489342222</v>
      </c>
      <c r="L237" s="40">
        <v>975360.3818999999</v>
      </c>
    </row>
    <row r="238" spans="1:12" ht="12.75">
      <c r="A238" s="4">
        <v>45322</v>
      </c>
      <c r="B238" s="15">
        <v>503409.112</v>
      </c>
      <c r="C238" s="15">
        <v>0</v>
      </c>
      <c r="D238" s="15">
        <v>132162.1422</v>
      </c>
      <c r="E238" s="15">
        <v>65299.356</v>
      </c>
      <c r="F238" s="15">
        <v>11596.615</v>
      </c>
      <c r="G238" s="15">
        <v>61236.107</v>
      </c>
      <c r="H238" s="15">
        <v>115331.70333098053</v>
      </c>
      <c r="I238" s="15">
        <v>5648.662259797674</v>
      </c>
      <c r="J238" s="15">
        <v>91830.28099999999</v>
      </c>
      <c r="K238" s="15">
        <v>7925.182609221782</v>
      </c>
      <c r="L238" s="40">
        <v>994439.1614</v>
      </c>
    </row>
    <row r="239" spans="1:12" ht="12.75">
      <c r="A239" s="4">
        <v>45351</v>
      </c>
      <c r="B239" s="15">
        <v>518095.979</v>
      </c>
      <c r="C239" s="15">
        <v>0</v>
      </c>
      <c r="D239" s="15">
        <v>133435.0893</v>
      </c>
      <c r="E239" s="15">
        <v>64872.777</v>
      </c>
      <c r="F239" s="15">
        <v>14755.856000000002</v>
      </c>
      <c r="G239" s="15">
        <v>60652.420999999995</v>
      </c>
      <c r="H239" s="15">
        <v>118097.79941952619</v>
      </c>
      <c r="I239" s="15">
        <v>5683.420760767969</v>
      </c>
      <c r="J239" s="15">
        <v>91924.153</v>
      </c>
      <c r="K239" s="15">
        <v>8506.263519705846</v>
      </c>
      <c r="L239" s="40">
        <v>1016023.7590000001</v>
      </c>
    </row>
    <row r="240" spans="1:12" ht="12.75">
      <c r="A240" s="4">
        <v>45382</v>
      </c>
      <c r="B240" s="15">
        <v>536403.154</v>
      </c>
      <c r="C240" s="15">
        <v>0</v>
      </c>
      <c r="D240" s="15">
        <v>132167.70299999998</v>
      </c>
      <c r="E240" s="15">
        <v>64611.67600000001</v>
      </c>
      <c r="F240" s="15">
        <v>15077.286999999998</v>
      </c>
      <c r="G240" s="15">
        <v>59621.83499999999</v>
      </c>
      <c r="H240" s="15">
        <v>120824.9597213935</v>
      </c>
      <c r="I240" s="15">
        <v>5656.321998973878</v>
      </c>
      <c r="J240" s="15">
        <v>91690.97</v>
      </c>
      <c r="K240" s="15">
        <v>9044.928479632636</v>
      </c>
      <c r="L240" s="40">
        <v>1035098.8351999999</v>
      </c>
    </row>
    <row r="241" spans="1:12" ht="12.75">
      <c r="A241" s="4">
        <v>45412</v>
      </c>
      <c r="B241" s="15">
        <v>533675.101</v>
      </c>
      <c r="C241" s="15">
        <v>0</v>
      </c>
      <c r="D241" s="15">
        <v>131092.99879999997</v>
      </c>
      <c r="E241" s="15">
        <v>64171.707</v>
      </c>
      <c r="F241" s="15">
        <v>15480.8</v>
      </c>
      <c r="G241" s="15">
        <v>58063.831000000006</v>
      </c>
      <c r="H241" s="15">
        <v>122471.61197430163</v>
      </c>
      <c r="I241" s="15">
        <v>5746.356373028634</v>
      </c>
      <c r="J241" s="15">
        <v>91424.109</v>
      </c>
      <c r="K241" s="15">
        <v>9627.86815266973</v>
      </c>
      <c r="L241" s="40">
        <v>1031754.3833</v>
      </c>
    </row>
    <row r="242" spans="1:12" ht="12.75">
      <c r="A242" s="4">
        <v>45443</v>
      </c>
      <c r="B242" s="15">
        <v>540059.706</v>
      </c>
      <c r="C242" s="15">
        <v>7335</v>
      </c>
      <c r="D242" s="15">
        <v>132511.58479999998</v>
      </c>
      <c r="E242" s="15">
        <v>64352.21000000001</v>
      </c>
      <c r="F242" s="15">
        <v>15775.394</v>
      </c>
      <c r="G242" s="15">
        <v>59629.719</v>
      </c>
      <c r="H242" s="15">
        <v>125288.52756252361</v>
      </c>
      <c r="I242" s="15">
        <v>5684.0536248740245</v>
      </c>
      <c r="J242" s="15">
        <v>88161.97</v>
      </c>
      <c r="K242" s="15">
        <v>9657.431412602371</v>
      </c>
      <c r="L242" s="40">
        <v>1041120.5963999999</v>
      </c>
    </row>
  </sheetData>
  <sheetProtection/>
  <mergeCells count="11">
    <mergeCell ref="J1:J2"/>
    <mergeCell ref="A1:A2"/>
    <mergeCell ref="B1:C1"/>
    <mergeCell ref="D1:D2"/>
    <mergeCell ref="E1:E2"/>
    <mergeCell ref="K1:K2"/>
    <mergeCell ref="L1:L2"/>
    <mergeCell ref="F1:F2"/>
    <mergeCell ref="G1:G2"/>
    <mergeCell ref="H1:H2"/>
    <mergeCell ref="I1:I2"/>
  </mergeCells>
  <printOptions/>
  <pageMargins left="0.79" right="0.79" top="0.98" bottom="0.9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M242"/>
  <sheetViews>
    <sheetView zoomScale="140" zoomScaleNormal="140" zoomScalePageLayoutView="0" workbookViewId="0" topLeftCell="A1">
      <pane ySplit="2" topLeftCell="A218" activePane="bottomLeft" state="frozen"/>
      <selection pane="topLeft" activeCell="A1" sqref="A1"/>
      <selection pane="bottomLeft" activeCell="C242" sqref="C242"/>
    </sheetView>
  </sheetViews>
  <sheetFormatPr defaultColWidth="0" defaultRowHeight="12.75"/>
  <cols>
    <col min="1" max="1" width="11.375" style="1" customWidth="1"/>
    <col min="2" max="2" width="12.625" style="7" customWidth="1"/>
    <col min="3" max="4" width="12.375" style="7" customWidth="1"/>
    <col min="5" max="5" width="17.625" style="7" customWidth="1"/>
    <col min="6" max="6" width="12.00390625" style="7" customWidth="1"/>
    <col min="7" max="7" width="13.25390625" style="7" customWidth="1"/>
    <col min="8" max="8" width="14.375" style="7" customWidth="1"/>
    <col min="9" max="9" width="19.00390625" style="7" customWidth="1"/>
    <col min="10" max="10" width="18.625" style="7" customWidth="1"/>
    <col min="11" max="12" width="11.625" style="7" customWidth="1"/>
    <col min="13" max="16384" width="0" style="0" hidden="1" customWidth="1"/>
  </cols>
  <sheetData>
    <row r="1" spans="1:12" ht="20.25" customHeight="1">
      <c r="A1" s="61" t="s">
        <v>2</v>
      </c>
      <c r="B1" s="63" t="s">
        <v>3</v>
      </c>
      <c r="C1" s="63" t="s">
        <v>1</v>
      </c>
      <c r="D1" s="61" t="s">
        <v>1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12</v>
      </c>
      <c r="L1" s="64" t="s">
        <v>10</v>
      </c>
    </row>
    <row r="2" spans="1:12" ht="20.25" customHeight="1">
      <c r="A2" s="62"/>
      <c r="B2" s="14" t="s">
        <v>10</v>
      </c>
      <c r="C2" s="14" t="s">
        <v>11</v>
      </c>
      <c r="D2" s="62"/>
      <c r="E2" s="62"/>
      <c r="F2" s="62"/>
      <c r="G2" s="62"/>
      <c r="H2" s="62"/>
      <c r="I2" s="62"/>
      <c r="J2" s="62"/>
      <c r="K2" s="62"/>
      <c r="L2" s="65"/>
    </row>
    <row r="3" spans="1:12" ht="12.75">
      <c r="A3" s="4">
        <v>38168</v>
      </c>
      <c r="B3" s="5">
        <v>21432.12</v>
      </c>
      <c r="C3" s="5">
        <v>1532.91</v>
      </c>
      <c r="D3" s="5">
        <v>207.75</v>
      </c>
      <c r="E3" s="5">
        <v>6268.84</v>
      </c>
      <c r="F3" s="5">
        <v>3148.52</v>
      </c>
      <c r="G3" s="5">
        <v>6092.96</v>
      </c>
      <c r="H3" s="5">
        <v>3537.95</v>
      </c>
      <c r="I3" s="5">
        <v>1205.1</v>
      </c>
      <c r="J3" s="5"/>
      <c r="K3" s="5">
        <v>9050.05</v>
      </c>
      <c r="L3" s="13">
        <v>50943.28999999999</v>
      </c>
    </row>
    <row r="4" spans="1:12" ht="12.75">
      <c r="A4" s="4">
        <v>38199</v>
      </c>
      <c r="B4" s="5">
        <v>19712.23</v>
      </c>
      <c r="C4" s="5">
        <v>571.04</v>
      </c>
      <c r="D4" s="5">
        <v>270.84</v>
      </c>
      <c r="E4" s="5">
        <v>6146.98</v>
      </c>
      <c r="F4" s="5">
        <v>3717.61</v>
      </c>
      <c r="G4" s="5">
        <v>6893.7</v>
      </c>
      <c r="H4" s="5">
        <v>3662.71</v>
      </c>
      <c r="I4" s="5">
        <v>2332.82</v>
      </c>
      <c r="J4" s="5"/>
      <c r="K4" s="5">
        <v>8706.4</v>
      </c>
      <c r="L4" s="13">
        <v>51443.29</v>
      </c>
    </row>
    <row r="5" spans="1:12" ht="12.75">
      <c r="A5" s="4">
        <v>38230</v>
      </c>
      <c r="B5" s="5">
        <v>20283.3</v>
      </c>
      <c r="C5" s="5">
        <v>606.4</v>
      </c>
      <c r="D5" s="5">
        <v>684.26</v>
      </c>
      <c r="E5" s="5">
        <v>5919.05</v>
      </c>
      <c r="F5" s="5">
        <v>3498.67</v>
      </c>
      <c r="G5" s="5">
        <v>7287.05</v>
      </c>
      <c r="H5" s="5">
        <v>3806.04</v>
      </c>
      <c r="I5" s="5">
        <v>2621.55</v>
      </c>
      <c r="J5" s="5"/>
      <c r="K5" s="5">
        <v>8543.37</v>
      </c>
      <c r="L5" s="13">
        <v>52643.29000000001</v>
      </c>
    </row>
    <row r="6" spans="1:12" ht="12.75">
      <c r="A6" s="4">
        <v>38260</v>
      </c>
      <c r="B6" s="5">
        <v>20201.05</v>
      </c>
      <c r="C6" s="5">
        <v>703.95</v>
      </c>
      <c r="D6" s="5">
        <v>778.59</v>
      </c>
      <c r="E6" s="5">
        <v>5560.87</v>
      </c>
      <c r="F6" s="5">
        <v>3234.45</v>
      </c>
      <c r="G6" s="5">
        <v>7673.41</v>
      </c>
      <c r="H6" s="5">
        <v>3676.78</v>
      </c>
      <c r="I6" s="5">
        <v>2649.19</v>
      </c>
      <c r="J6" s="5"/>
      <c r="K6" s="5">
        <v>8125.66</v>
      </c>
      <c r="L6" s="13">
        <v>51900</v>
      </c>
    </row>
    <row r="7" spans="1:12" ht="12.75">
      <c r="A7" s="4">
        <v>38291</v>
      </c>
      <c r="B7" s="5">
        <v>20015.35</v>
      </c>
      <c r="C7" s="5">
        <v>900</v>
      </c>
      <c r="D7" s="5">
        <v>744.72</v>
      </c>
      <c r="E7" s="5">
        <v>5826.04</v>
      </c>
      <c r="F7" s="5">
        <v>3594.99</v>
      </c>
      <c r="G7" s="5">
        <v>6647.87</v>
      </c>
      <c r="H7" s="5">
        <v>3698.28</v>
      </c>
      <c r="I7" s="5">
        <v>2670.5</v>
      </c>
      <c r="J7" s="5"/>
      <c r="K7" s="5">
        <v>8402.25</v>
      </c>
      <c r="L7" s="13">
        <v>51600</v>
      </c>
    </row>
    <row r="8" spans="1:12" ht="12.75">
      <c r="A8" s="4">
        <v>38321</v>
      </c>
      <c r="B8" s="5">
        <v>20990.36</v>
      </c>
      <c r="C8" s="5">
        <v>1489.95</v>
      </c>
      <c r="D8" s="5">
        <v>639.03</v>
      </c>
      <c r="E8" s="5">
        <v>5418.69</v>
      </c>
      <c r="F8" s="5">
        <v>2485.45</v>
      </c>
      <c r="G8" s="5">
        <v>6007.05</v>
      </c>
      <c r="H8" s="5">
        <v>3572.77</v>
      </c>
      <c r="I8" s="5">
        <v>3543.09</v>
      </c>
      <c r="J8" s="5"/>
      <c r="K8" s="5">
        <v>7943.56</v>
      </c>
      <c r="L8" s="13">
        <v>50600</v>
      </c>
    </row>
    <row r="9" spans="1:12" ht="12.75">
      <c r="A9" s="4">
        <v>38352</v>
      </c>
      <c r="B9" s="5">
        <v>19456.27</v>
      </c>
      <c r="C9" s="5">
        <v>0</v>
      </c>
      <c r="D9" s="5">
        <v>267.47</v>
      </c>
      <c r="E9" s="5">
        <v>5246.74</v>
      </c>
      <c r="F9" s="5">
        <v>3101.14</v>
      </c>
      <c r="G9" s="5">
        <v>6238.54</v>
      </c>
      <c r="H9" s="5">
        <v>3358.44</v>
      </c>
      <c r="I9" s="5">
        <v>4399.59</v>
      </c>
      <c r="J9" s="5"/>
      <c r="K9" s="5">
        <v>4831.81</v>
      </c>
      <c r="L9" s="13">
        <v>46900</v>
      </c>
    </row>
    <row r="10" spans="1:12" ht="12.75">
      <c r="A10" s="4">
        <v>38383</v>
      </c>
      <c r="B10" s="5">
        <v>22092.7</v>
      </c>
      <c r="C10" s="5">
        <v>3789.5</v>
      </c>
      <c r="D10" s="5">
        <v>345.69</v>
      </c>
      <c r="E10" s="5">
        <v>5284.92</v>
      </c>
      <c r="F10" s="5">
        <v>1893.16</v>
      </c>
      <c r="G10" s="5">
        <v>5370.38</v>
      </c>
      <c r="H10" s="5">
        <v>3391.97</v>
      </c>
      <c r="I10" s="5">
        <v>5469.01</v>
      </c>
      <c r="J10" s="5"/>
      <c r="K10" s="5">
        <v>1479.99</v>
      </c>
      <c r="L10" s="13">
        <v>45327.82</v>
      </c>
    </row>
    <row r="11" spans="1:12" ht="12.75">
      <c r="A11" s="4">
        <v>38411</v>
      </c>
      <c r="B11" s="5">
        <v>17842.07</v>
      </c>
      <c r="C11" s="5">
        <v>130.73</v>
      </c>
      <c r="D11" s="5">
        <v>580.11</v>
      </c>
      <c r="E11" s="5">
        <v>5102.3</v>
      </c>
      <c r="F11" s="5">
        <v>1926.33</v>
      </c>
      <c r="G11" s="5">
        <v>5606.95</v>
      </c>
      <c r="H11" s="5">
        <v>3269.12</v>
      </c>
      <c r="I11" s="5">
        <v>5142.91</v>
      </c>
      <c r="J11" s="5"/>
      <c r="K11" s="5">
        <v>4858.03</v>
      </c>
      <c r="L11" s="13">
        <v>44327.82</v>
      </c>
    </row>
    <row r="12" spans="1:12" ht="12.75">
      <c r="A12" s="4">
        <v>38442</v>
      </c>
      <c r="B12" s="5">
        <v>18076.59</v>
      </c>
      <c r="C12" s="5">
        <v>103.31</v>
      </c>
      <c r="D12" s="5">
        <v>481.25</v>
      </c>
      <c r="E12" s="5">
        <v>4776.23</v>
      </c>
      <c r="F12" s="5">
        <v>1924.64</v>
      </c>
      <c r="G12" s="5">
        <v>5142.12</v>
      </c>
      <c r="H12" s="5">
        <v>2820.97</v>
      </c>
      <c r="I12" s="5">
        <v>4628.82</v>
      </c>
      <c r="J12" s="5"/>
      <c r="K12" s="5">
        <v>4877.2</v>
      </c>
      <c r="L12" s="13">
        <v>42727.82</v>
      </c>
    </row>
    <row r="13" spans="1:12" ht="12.75">
      <c r="A13" s="4">
        <v>38472</v>
      </c>
      <c r="B13" s="5">
        <v>17360.99</v>
      </c>
      <c r="C13" s="5">
        <v>0</v>
      </c>
      <c r="D13" s="5">
        <v>461.45</v>
      </c>
      <c r="E13" s="5">
        <v>4250.35</v>
      </c>
      <c r="F13" s="5">
        <v>2355.73</v>
      </c>
      <c r="G13" s="5">
        <v>4749.61</v>
      </c>
      <c r="H13" s="5">
        <v>2688.44</v>
      </c>
      <c r="I13" s="5">
        <v>5785.99</v>
      </c>
      <c r="J13" s="5"/>
      <c r="K13" s="5">
        <v>4947.44</v>
      </c>
      <c r="L13" s="13">
        <v>42600</v>
      </c>
    </row>
    <row r="14" spans="1:12" ht="12.75">
      <c r="A14" s="4">
        <v>38503</v>
      </c>
      <c r="B14" s="5">
        <v>17780.82</v>
      </c>
      <c r="C14" s="5">
        <v>136</v>
      </c>
      <c r="D14" s="5">
        <v>457.33</v>
      </c>
      <c r="E14" s="5">
        <v>4398.4</v>
      </c>
      <c r="F14" s="5">
        <v>1808.41</v>
      </c>
      <c r="G14" s="5">
        <v>5141.11</v>
      </c>
      <c r="H14" s="5">
        <v>2692.84</v>
      </c>
      <c r="I14" s="5">
        <v>4563.25</v>
      </c>
      <c r="J14" s="5"/>
      <c r="K14" s="5">
        <v>4757.84</v>
      </c>
      <c r="L14" s="13">
        <v>41600</v>
      </c>
    </row>
    <row r="15" spans="1:12" ht="12.75">
      <c r="A15" s="4">
        <v>38533</v>
      </c>
      <c r="B15" s="5">
        <v>17260</v>
      </c>
      <c r="C15" s="5">
        <v>100</v>
      </c>
      <c r="D15" s="5">
        <v>545.95</v>
      </c>
      <c r="E15" s="5">
        <v>4098.6</v>
      </c>
      <c r="F15" s="5">
        <v>1693.57</v>
      </c>
      <c r="G15" s="5">
        <v>4657.37</v>
      </c>
      <c r="H15" s="5">
        <v>2450.34</v>
      </c>
      <c r="I15" s="5">
        <v>3824.96</v>
      </c>
      <c r="J15" s="5"/>
      <c r="K15" s="5">
        <v>4769.21</v>
      </c>
      <c r="L15" s="13">
        <v>39300</v>
      </c>
    </row>
    <row r="16" spans="1:12" ht="12.75">
      <c r="A16" s="4">
        <v>38564</v>
      </c>
      <c r="B16" s="5">
        <v>16545.36</v>
      </c>
      <c r="C16" s="5">
        <v>697.55</v>
      </c>
      <c r="D16" s="5">
        <v>491.92</v>
      </c>
      <c r="E16" s="5">
        <v>3024.3</v>
      </c>
      <c r="F16" s="5">
        <v>1489.59</v>
      </c>
      <c r="G16" s="5">
        <v>4862.06</v>
      </c>
      <c r="H16" s="5">
        <v>2365.23</v>
      </c>
      <c r="I16" s="5">
        <v>3346.77</v>
      </c>
      <c r="J16" s="5"/>
      <c r="K16" s="5">
        <v>4174.77</v>
      </c>
      <c r="L16" s="13">
        <v>36300</v>
      </c>
    </row>
    <row r="17" spans="1:12" ht="12.75">
      <c r="A17" s="4">
        <v>38595</v>
      </c>
      <c r="B17" s="5">
        <v>13636.24</v>
      </c>
      <c r="C17" s="5">
        <v>0</v>
      </c>
      <c r="D17" s="5">
        <v>480.1</v>
      </c>
      <c r="E17" s="5">
        <v>2780.58</v>
      </c>
      <c r="F17" s="5">
        <v>1254.27</v>
      </c>
      <c r="G17" s="5">
        <v>4344.62</v>
      </c>
      <c r="H17" s="5">
        <v>2113.81</v>
      </c>
      <c r="I17" s="5">
        <v>3015.65</v>
      </c>
      <c r="J17" s="5"/>
      <c r="K17" s="5">
        <v>4174.73</v>
      </c>
      <c r="L17" s="13">
        <v>31800</v>
      </c>
    </row>
    <row r="18" spans="1:12" ht="12.75">
      <c r="A18" s="4">
        <v>38625</v>
      </c>
      <c r="B18" s="5">
        <v>12389.8</v>
      </c>
      <c r="C18" s="5">
        <v>0</v>
      </c>
      <c r="D18" s="5">
        <v>293.61</v>
      </c>
      <c r="E18" s="5">
        <v>2425.43</v>
      </c>
      <c r="F18" s="5">
        <v>1273.44</v>
      </c>
      <c r="G18" s="5">
        <v>4286.05</v>
      </c>
      <c r="H18" s="5">
        <v>1980.4</v>
      </c>
      <c r="I18" s="5">
        <v>2528.22</v>
      </c>
      <c r="J18" s="5"/>
      <c r="K18" s="5">
        <v>3923.05</v>
      </c>
      <c r="L18" s="13">
        <v>29100.000000000004</v>
      </c>
    </row>
    <row r="19" spans="1:12" ht="12.75">
      <c r="A19" s="4">
        <v>38656</v>
      </c>
      <c r="B19" s="5">
        <v>10470.65</v>
      </c>
      <c r="C19" s="5">
        <v>208.68</v>
      </c>
      <c r="D19" s="5">
        <v>288.76</v>
      </c>
      <c r="E19" s="5">
        <v>2596.25</v>
      </c>
      <c r="F19" s="5">
        <v>938.65</v>
      </c>
      <c r="G19" s="5">
        <v>3616.79</v>
      </c>
      <c r="H19" s="5">
        <v>1883.94</v>
      </c>
      <c r="I19" s="5">
        <v>2709.38</v>
      </c>
      <c r="J19" s="5"/>
      <c r="K19" s="5">
        <v>3795.58</v>
      </c>
      <c r="L19" s="13">
        <v>26300</v>
      </c>
    </row>
    <row r="20" spans="1:12" ht="12.75">
      <c r="A20" s="4">
        <v>38686</v>
      </c>
      <c r="B20" s="5">
        <v>9248.85</v>
      </c>
      <c r="C20" s="5">
        <v>25</v>
      </c>
      <c r="D20" s="5">
        <v>274.69</v>
      </c>
      <c r="E20" s="5">
        <v>2056.73</v>
      </c>
      <c r="F20" s="5">
        <v>1106.79</v>
      </c>
      <c r="G20" s="5">
        <v>2850.6</v>
      </c>
      <c r="H20" s="5">
        <v>1786.28</v>
      </c>
      <c r="I20" s="5">
        <v>2265.43</v>
      </c>
      <c r="J20" s="5"/>
      <c r="K20" s="5">
        <v>3810.63</v>
      </c>
      <c r="L20" s="13">
        <v>23400.000000000004</v>
      </c>
    </row>
    <row r="21" spans="1:12" ht="12.75">
      <c r="A21" s="4">
        <v>38717</v>
      </c>
      <c r="B21" s="5">
        <v>9756.61</v>
      </c>
      <c r="C21" s="5">
        <v>0</v>
      </c>
      <c r="D21" s="5">
        <v>274.29</v>
      </c>
      <c r="E21" s="5">
        <v>1895.91</v>
      </c>
      <c r="F21" s="5">
        <v>1984.96</v>
      </c>
      <c r="G21" s="5">
        <v>1984.57</v>
      </c>
      <c r="H21" s="5">
        <v>1647.91</v>
      </c>
      <c r="I21" s="5">
        <v>2289.12</v>
      </c>
      <c r="J21" s="5"/>
      <c r="K21" s="5">
        <v>4566.63</v>
      </c>
      <c r="L21" s="13">
        <v>24400</v>
      </c>
    </row>
    <row r="22" spans="1:12" ht="12.75">
      <c r="A22" s="4">
        <v>38748</v>
      </c>
      <c r="B22" s="5">
        <v>11230.77</v>
      </c>
      <c r="C22" s="5">
        <v>35</v>
      </c>
      <c r="D22" s="5">
        <v>199.54</v>
      </c>
      <c r="E22" s="5">
        <v>1904.66</v>
      </c>
      <c r="F22" s="5">
        <v>734.75</v>
      </c>
      <c r="G22" s="5">
        <v>1981.64</v>
      </c>
      <c r="H22" s="5">
        <v>1620.6</v>
      </c>
      <c r="I22" s="5">
        <v>2270.34</v>
      </c>
      <c r="J22" s="5"/>
      <c r="K22" s="5">
        <v>4057.7</v>
      </c>
      <c r="L22" s="13">
        <v>24000</v>
      </c>
    </row>
    <row r="23" spans="1:12" ht="12.75">
      <c r="A23" s="4">
        <v>38776</v>
      </c>
      <c r="B23" s="5">
        <v>10846.2</v>
      </c>
      <c r="C23" s="5">
        <v>1030</v>
      </c>
      <c r="D23" s="5">
        <v>82.89</v>
      </c>
      <c r="E23" s="5">
        <v>1493.27</v>
      </c>
      <c r="F23" s="5">
        <v>648.9</v>
      </c>
      <c r="G23" s="5">
        <v>1839.15</v>
      </c>
      <c r="H23" s="5">
        <v>1571.47</v>
      </c>
      <c r="I23" s="5">
        <v>1894.88</v>
      </c>
      <c r="J23" s="5"/>
      <c r="K23" s="5">
        <v>4423.24</v>
      </c>
      <c r="L23" s="13">
        <v>22800</v>
      </c>
    </row>
    <row r="24" spans="1:12" ht="12.75">
      <c r="A24" s="4">
        <v>38807</v>
      </c>
      <c r="B24" s="5">
        <v>8897.36</v>
      </c>
      <c r="C24" s="5">
        <v>342.6</v>
      </c>
      <c r="D24" s="5">
        <v>72.59</v>
      </c>
      <c r="E24" s="5">
        <v>1392</v>
      </c>
      <c r="F24" s="5">
        <v>483.66</v>
      </c>
      <c r="G24" s="5">
        <v>2453.45</v>
      </c>
      <c r="H24" s="5">
        <v>1249.66</v>
      </c>
      <c r="I24" s="5">
        <v>1668.61</v>
      </c>
      <c r="J24" s="5"/>
      <c r="K24" s="5">
        <v>4682.67</v>
      </c>
      <c r="L24" s="13">
        <v>20900</v>
      </c>
    </row>
    <row r="25" spans="1:12" ht="12.75">
      <c r="A25" s="4">
        <v>38837</v>
      </c>
      <c r="B25" s="5">
        <v>9588.64</v>
      </c>
      <c r="C25" s="5">
        <v>465.76</v>
      </c>
      <c r="D25" s="5">
        <v>73.72</v>
      </c>
      <c r="E25" s="5">
        <v>1334.09</v>
      </c>
      <c r="F25" s="5">
        <v>554.27</v>
      </c>
      <c r="G25" s="5">
        <v>1587.02</v>
      </c>
      <c r="H25" s="5">
        <v>1008.4</v>
      </c>
      <c r="I25" s="5">
        <v>1259.79</v>
      </c>
      <c r="J25" s="5"/>
      <c r="K25" s="5">
        <v>4694.07</v>
      </c>
      <c r="L25" s="13">
        <v>20100</v>
      </c>
    </row>
    <row r="26" spans="1:12" ht="12.75">
      <c r="A26" s="4">
        <v>38868</v>
      </c>
      <c r="B26" s="5">
        <v>10827.15</v>
      </c>
      <c r="C26" s="5">
        <v>0</v>
      </c>
      <c r="D26" s="5">
        <v>70.6</v>
      </c>
      <c r="E26" s="5">
        <v>1348.46</v>
      </c>
      <c r="F26" s="5">
        <v>694.7</v>
      </c>
      <c r="G26" s="5">
        <v>1502.71</v>
      </c>
      <c r="H26" s="5">
        <v>791.99</v>
      </c>
      <c r="I26" s="5">
        <v>1276.78</v>
      </c>
      <c r="J26" s="5"/>
      <c r="K26" s="5">
        <v>4087.61</v>
      </c>
      <c r="L26" s="13">
        <v>20600</v>
      </c>
    </row>
    <row r="27" spans="1:12" ht="12.75">
      <c r="A27" s="4">
        <v>38898</v>
      </c>
      <c r="B27" s="5">
        <v>9652.4</v>
      </c>
      <c r="C27" s="5">
        <v>0</v>
      </c>
      <c r="D27" s="5">
        <v>60.73</v>
      </c>
      <c r="E27" s="5">
        <v>1433.88</v>
      </c>
      <c r="F27" s="5">
        <v>550.68</v>
      </c>
      <c r="G27" s="5">
        <v>1502.54</v>
      </c>
      <c r="H27" s="5">
        <v>830.1</v>
      </c>
      <c r="I27" s="5">
        <v>1239.44</v>
      </c>
      <c r="J27" s="5"/>
      <c r="K27" s="5">
        <v>5130.23</v>
      </c>
      <c r="L27" s="13">
        <v>20400</v>
      </c>
    </row>
    <row r="28" spans="1:12" ht="12.75">
      <c r="A28" s="4">
        <v>38929</v>
      </c>
      <c r="B28" s="5">
        <v>9943.89</v>
      </c>
      <c r="C28" s="5">
        <v>612.16</v>
      </c>
      <c r="D28" s="5">
        <v>40.68</v>
      </c>
      <c r="E28" s="5">
        <v>1533.17</v>
      </c>
      <c r="F28" s="5">
        <v>692.06</v>
      </c>
      <c r="G28" s="5">
        <v>1757.9</v>
      </c>
      <c r="H28" s="5">
        <v>845.14</v>
      </c>
      <c r="I28" s="5">
        <v>1292.2</v>
      </c>
      <c r="J28" s="5"/>
      <c r="K28" s="5">
        <v>4894.96</v>
      </c>
      <c r="L28" s="13">
        <v>20999.999999999996</v>
      </c>
    </row>
    <row r="29" spans="1:12" ht="12.75">
      <c r="A29" s="4">
        <v>38960</v>
      </c>
      <c r="B29" s="5">
        <v>9700.92</v>
      </c>
      <c r="C29" s="5">
        <v>350</v>
      </c>
      <c r="D29" s="5">
        <v>42.54</v>
      </c>
      <c r="E29" s="5">
        <v>1590.31</v>
      </c>
      <c r="F29" s="5">
        <v>1164.56</v>
      </c>
      <c r="G29" s="5">
        <v>2119.94</v>
      </c>
      <c r="H29" s="5">
        <v>879.18</v>
      </c>
      <c r="I29" s="5">
        <v>1296.94</v>
      </c>
      <c r="J29" s="5"/>
      <c r="K29" s="5">
        <v>5205.61</v>
      </c>
      <c r="L29" s="13">
        <v>22000</v>
      </c>
    </row>
    <row r="30" spans="1:12" ht="12.75">
      <c r="A30" s="4">
        <f>'Obligacje(A)'!A29</f>
        <v>38960</v>
      </c>
      <c r="B30" s="5">
        <v>10042.95</v>
      </c>
      <c r="C30" s="5">
        <v>90</v>
      </c>
      <c r="D30" s="5">
        <v>38.04</v>
      </c>
      <c r="E30" s="5">
        <v>1845.42</v>
      </c>
      <c r="F30" s="5">
        <v>2191.59</v>
      </c>
      <c r="G30" s="5">
        <v>1988.47</v>
      </c>
      <c r="H30" s="5">
        <v>859.76</v>
      </c>
      <c r="I30" s="5">
        <v>1047.3</v>
      </c>
      <c r="J30" s="5"/>
      <c r="K30" s="5">
        <v>5186.47</v>
      </c>
      <c r="L30" s="13">
        <v>23200</v>
      </c>
    </row>
    <row r="31" spans="1:12" ht="12.75">
      <c r="A31" s="4">
        <f>'Obligacje(A)'!A30</f>
        <v>38990</v>
      </c>
      <c r="B31" s="5">
        <v>9596.57</v>
      </c>
      <c r="C31" s="5">
        <v>20</v>
      </c>
      <c r="D31" s="5">
        <v>14.65</v>
      </c>
      <c r="E31" s="5">
        <v>1783.52</v>
      </c>
      <c r="F31" s="5">
        <v>2691.96</v>
      </c>
      <c r="G31" s="5">
        <v>1988.26</v>
      </c>
      <c r="H31" s="5">
        <v>823.79</v>
      </c>
      <c r="I31" s="5">
        <v>1172.53</v>
      </c>
      <c r="J31" s="5"/>
      <c r="K31" s="5">
        <v>4928.72</v>
      </c>
      <c r="L31" s="13">
        <v>23000</v>
      </c>
    </row>
    <row r="32" spans="1:12" ht="12.75">
      <c r="A32" s="4">
        <v>39051</v>
      </c>
      <c r="B32" s="5">
        <v>9379.98</v>
      </c>
      <c r="C32" s="5">
        <v>0</v>
      </c>
      <c r="D32" s="5">
        <v>4.65</v>
      </c>
      <c r="E32" s="5">
        <v>1923.93</v>
      </c>
      <c r="F32" s="5">
        <v>3072.91</v>
      </c>
      <c r="G32" s="5">
        <v>2123.19</v>
      </c>
      <c r="H32" s="5">
        <v>814.51</v>
      </c>
      <c r="I32" s="5">
        <v>1443.24</v>
      </c>
      <c r="J32" s="5"/>
      <c r="K32" s="5">
        <v>4937.59</v>
      </c>
      <c r="L32" s="13">
        <v>23700</v>
      </c>
    </row>
    <row r="33" spans="1:12" ht="12.75">
      <c r="A33" s="4">
        <v>39082</v>
      </c>
      <c r="B33" s="5">
        <v>10804.86</v>
      </c>
      <c r="C33" s="5">
        <v>0</v>
      </c>
      <c r="D33" s="5">
        <v>6.48</v>
      </c>
      <c r="E33" s="5">
        <v>1993.83</v>
      </c>
      <c r="F33" s="5">
        <v>2496.55</v>
      </c>
      <c r="G33" s="5">
        <v>2464.52</v>
      </c>
      <c r="H33" s="5">
        <v>810.34</v>
      </c>
      <c r="I33" s="5">
        <v>1416.44</v>
      </c>
      <c r="J33" s="5"/>
      <c r="K33" s="5">
        <v>5806.98</v>
      </c>
      <c r="L33" s="13">
        <v>25800</v>
      </c>
    </row>
    <row r="34" spans="1:12" ht="12.75">
      <c r="A34" s="4">
        <v>39113</v>
      </c>
      <c r="B34" s="5">
        <v>8856.73</v>
      </c>
      <c r="C34" s="5">
        <v>58</v>
      </c>
      <c r="D34" s="5">
        <v>20.18</v>
      </c>
      <c r="E34" s="5">
        <v>1807.39</v>
      </c>
      <c r="F34" s="5">
        <v>2105.46</v>
      </c>
      <c r="G34" s="5">
        <v>2468.91</v>
      </c>
      <c r="H34" s="5">
        <v>756.78</v>
      </c>
      <c r="I34" s="5">
        <v>1095.76</v>
      </c>
      <c r="J34" s="5"/>
      <c r="K34" s="5">
        <v>6188.79</v>
      </c>
      <c r="L34" s="13">
        <v>23300</v>
      </c>
    </row>
    <row r="35" spans="1:12" ht="12.75">
      <c r="A35" s="4">
        <v>39141</v>
      </c>
      <c r="B35" s="5">
        <v>9109.74</v>
      </c>
      <c r="C35" s="5">
        <v>40</v>
      </c>
      <c r="D35" s="5">
        <v>20.09</v>
      </c>
      <c r="E35" s="5">
        <v>1778.48</v>
      </c>
      <c r="F35" s="5">
        <v>804.99</v>
      </c>
      <c r="G35" s="5">
        <v>3450</v>
      </c>
      <c r="H35" s="5">
        <v>709.27</v>
      </c>
      <c r="I35" s="5">
        <v>1152.42</v>
      </c>
      <c r="J35" s="5"/>
      <c r="K35" s="5">
        <v>6075.01</v>
      </c>
      <c r="L35" s="13">
        <v>23100</v>
      </c>
    </row>
    <row r="36" spans="1:12" ht="12.75">
      <c r="A36" s="4">
        <v>39172</v>
      </c>
      <c r="B36" s="5">
        <v>8726.25</v>
      </c>
      <c r="C36" s="5">
        <v>40</v>
      </c>
      <c r="D36" s="5">
        <v>20.02</v>
      </c>
      <c r="E36" s="5">
        <v>1898.81</v>
      </c>
      <c r="F36" s="5">
        <v>810.21</v>
      </c>
      <c r="G36" s="5">
        <v>3479.59</v>
      </c>
      <c r="H36" s="5">
        <v>656.34</v>
      </c>
      <c r="I36" s="5">
        <v>1298.81</v>
      </c>
      <c r="J36" s="5"/>
      <c r="K36" s="5">
        <v>5909.97</v>
      </c>
      <c r="L36" s="13">
        <v>22800.000000000004</v>
      </c>
    </row>
    <row r="37" spans="1:12" ht="12.75">
      <c r="A37" s="4">
        <v>39202</v>
      </c>
      <c r="B37" s="5">
        <v>8142.58</v>
      </c>
      <c r="C37" s="5">
        <v>190</v>
      </c>
      <c r="D37" s="5">
        <v>40.72</v>
      </c>
      <c r="E37" s="5">
        <v>1879.55</v>
      </c>
      <c r="F37" s="5">
        <v>1053.02</v>
      </c>
      <c r="G37" s="5">
        <v>3310.77</v>
      </c>
      <c r="H37" s="5">
        <v>611.12</v>
      </c>
      <c r="I37" s="5">
        <v>1276.93</v>
      </c>
      <c r="J37" s="5"/>
      <c r="K37" s="5">
        <v>6285.31</v>
      </c>
      <c r="L37" s="13">
        <v>22600</v>
      </c>
    </row>
    <row r="38" spans="1:12" ht="12.75">
      <c r="A38" s="4">
        <v>39233</v>
      </c>
      <c r="B38" s="5">
        <v>7614.64</v>
      </c>
      <c r="C38" s="5">
        <v>146.97</v>
      </c>
      <c r="D38" s="5">
        <v>43.33</v>
      </c>
      <c r="E38" s="5">
        <v>1627.43</v>
      </c>
      <c r="F38" s="5">
        <v>1107.49</v>
      </c>
      <c r="G38" s="5">
        <v>3337.34</v>
      </c>
      <c r="H38" s="5">
        <v>555.53</v>
      </c>
      <c r="I38" s="5">
        <v>1313.2</v>
      </c>
      <c r="J38" s="5"/>
      <c r="K38" s="5">
        <v>5901.04</v>
      </c>
      <c r="L38" s="13">
        <v>21500</v>
      </c>
    </row>
    <row r="39" spans="1:12" ht="12.75">
      <c r="A39" s="4">
        <v>39263</v>
      </c>
      <c r="B39" s="5">
        <v>7239.54</v>
      </c>
      <c r="C39" s="5">
        <v>0</v>
      </c>
      <c r="D39" s="5">
        <v>51.77</v>
      </c>
      <c r="E39" s="5">
        <v>1226.31</v>
      </c>
      <c r="F39" s="5">
        <v>1134.9</v>
      </c>
      <c r="G39" s="5">
        <v>2830.44</v>
      </c>
      <c r="H39" s="5">
        <v>500.08</v>
      </c>
      <c r="I39" s="5">
        <v>1289.92</v>
      </c>
      <c r="J39" s="5"/>
      <c r="K39" s="5">
        <v>5727.04</v>
      </c>
      <c r="L39" s="13">
        <v>20000</v>
      </c>
    </row>
    <row r="40" spans="1:12" ht="12.75">
      <c r="A40" s="4">
        <v>39294</v>
      </c>
      <c r="B40" s="5">
        <v>6542.33</v>
      </c>
      <c r="C40" s="5">
        <v>0</v>
      </c>
      <c r="D40" s="5">
        <v>51.6</v>
      </c>
      <c r="E40" s="5">
        <v>1193.01</v>
      </c>
      <c r="F40" s="5">
        <v>1025.12</v>
      </c>
      <c r="G40" s="5">
        <v>2957.45</v>
      </c>
      <c r="H40" s="5">
        <v>443.22</v>
      </c>
      <c r="I40" s="5">
        <v>1120.04</v>
      </c>
      <c r="J40" s="5"/>
      <c r="K40" s="5">
        <v>5167.23</v>
      </c>
      <c r="L40" s="13">
        <v>18500</v>
      </c>
    </row>
    <row r="41" spans="1:12" ht="12.75">
      <c r="A41" s="4">
        <v>39325</v>
      </c>
      <c r="B41" s="5">
        <v>6080.91</v>
      </c>
      <c r="C41" s="5">
        <v>0</v>
      </c>
      <c r="D41" s="5">
        <v>51.76</v>
      </c>
      <c r="E41" s="5">
        <v>1012.1</v>
      </c>
      <c r="F41" s="5">
        <v>1077.48</v>
      </c>
      <c r="G41" s="5">
        <v>2692.65</v>
      </c>
      <c r="H41" s="5">
        <v>397.72</v>
      </c>
      <c r="I41" s="5">
        <v>1061.21</v>
      </c>
      <c r="J41" s="5"/>
      <c r="K41" s="5">
        <v>4926.17</v>
      </c>
      <c r="L41" s="13">
        <v>17300</v>
      </c>
    </row>
    <row r="42" spans="1:12" ht="12.75">
      <c r="A42" s="4">
        <v>39355</v>
      </c>
      <c r="B42" s="5">
        <v>5942.76</v>
      </c>
      <c r="C42" s="5">
        <v>0</v>
      </c>
      <c r="D42" s="5">
        <v>48.38</v>
      </c>
      <c r="E42" s="5">
        <v>814.24</v>
      </c>
      <c r="F42" s="5">
        <v>944.12</v>
      </c>
      <c r="G42" s="5">
        <v>2691.07</v>
      </c>
      <c r="H42" s="5">
        <v>383.63</v>
      </c>
      <c r="I42" s="5">
        <v>1040.69</v>
      </c>
      <c r="J42" s="5"/>
      <c r="K42" s="5">
        <v>4835.11</v>
      </c>
      <c r="L42" s="13">
        <v>16700</v>
      </c>
    </row>
    <row r="43" spans="1:12" ht="12.75">
      <c r="A43" s="4">
        <v>39386</v>
      </c>
      <c r="B43" s="5">
        <v>6296.75</v>
      </c>
      <c r="C43" s="5">
        <v>0</v>
      </c>
      <c r="D43" s="5">
        <v>46.96</v>
      </c>
      <c r="E43" s="5">
        <v>837.15</v>
      </c>
      <c r="F43" s="5">
        <v>549.12</v>
      </c>
      <c r="G43" s="5">
        <v>2466.89</v>
      </c>
      <c r="H43" s="5">
        <v>356.8</v>
      </c>
      <c r="I43" s="5">
        <v>1015.76</v>
      </c>
      <c r="J43" s="5"/>
      <c r="K43" s="5">
        <v>4530.57</v>
      </c>
      <c r="L43" s="13">
        <v>16099.999999999998</v>
      </c>
    </row>
    <row r="44" spans="1:12" ht="12.75">
      <c r="A44" s="4">
        <v>39416</v>
      </c>
      <c r="B44" s="5">
        <v>6476.2</v>
      </c>
      <c r="C44" s="5">
        <v>0</v>
      </c>
      <c r="D44" s="5">
        <v>15.96</v>
      </c>
      <c r="E44" s="5">
        <v>776.7</v>
      </c>
      <c r="F44" s="5">
        <v>340.93</v>
      </c>
      <c r="G44" s="5">
        <v>2454.58</v>
      </c>
      <c r="H44" s="5">
        <v>330.94</v>
      </c>
      <c r="I44" s="5">
        <v>868.48</v>
      </c>
      <c r="J44" s="5"/>
      <c r="K44" s="5">
        <v>4236.21</v>
      </c>
      <c r="L44" s="13">
        <v>15500</v>
      </c>
    </row>
    <row r="45" spans="1:12" ht="12.75">
      <c r="A45" s="4">
        <v>39447</v>
      </c>
      <c r="B45" s="5">
        <v>11468.16</v>
      </c>
      <c r="C45" s="5">
        <v>0</v>
      </c>
      <c r="D45" s="5">
        <v>16.31</v>
      </c>
      <c r="E45" s="5">
        <v>868.15</v>
      </c>
      <c r="F45" s="5">
        <v>2484.84</v>
      </c>
      <c r="G45" s="5">
        <v>2343.85</v>
      </c>
      <c r="H45" s="5">
        <v>323.14</v>
      </c>
      <c r="I45" s="5">
        <v>764.58</v>
      </c>
      <c r="J45" s="5"/>
      <c r="K45" s="5">
        <v>4317.19</v>
      </c>
      <c r="L45" s="13">
        <v>22586.219999999998</v>
      </c>
    </row>
    <row r="46" spans="1:12" ht="12.75">
      <c r="A46" s="4">
        <v>39478</v>
      </c>
      <c r="B46" s="5">
        <v>7730.58</v>
      </c>
      <c r="C46" s="5">
        <v>231</v>
      </c>
      <c r="D46" s="5">
        <v>18.99</v>
      </c>
      <c r="E46" s="5">
        <v>686.95</v>
      </c>
      <c r="F46" s="5">
        <v>1080.25</v>
      </c>
      <c r="G46" s="5">
        <v>937.83</v>
      </c>
      <c r="H46" s="5">
        <v>323.36</v>
      </c>
      <c r="I46" s="5">
        <v>827.66</v>
      </c>
      <c r="J46" s="5"/>
      <c r="K46" s="5">
        <v>4022.05</v>
      </c>
      <c r="L46" s="13">
        <v>15627.670000000002</v>
      </c>
    </row>
    <row r="47" spans="1:12" ht="12.75">
      <c r="A47" s="4">
        <v>39507</v>
      </c>
      <c r="B47" s="5">
        <v>6964.64</v>
      </c>
      <c r="C47" s="5">
        <v>0</v>
      </c>
      <c r="D47" s="5">
        <v>18.99</v>
      </c>
      <c r="E47" s="5">
        <v>527.33</v>
      </c>
      <c r="F47" s="5">
        <v>870.25</v>
      </c>
      <c r="G47" s="5">
        <v>862.66</v>
      </c>
      <c r="H47" s="5">
        <v>286.13</v>
      </c>
      <c r="I47" s="5">
        <v>751.9</v>
      </c>
      <c r="J47" s="5"/>
      <c r="K47" s="5">
        <v>4045.77</v>
      </c>
      <c r="L47" s="13">
        <v>14327.669999999998</v>
      </c>
    </row>
    <row r="48" spans="1:12" ht="12.75">
      <c r="A48" s="4">
        <v>39538</v>
      </c>
      <c r="B48" s="5">
        <v>6687.52</v>
      </c>
      <c r="C48" s="5">
        <v>0</v>
      </c>
      <c r="D48" s="5">
        <v>11.49</v>
      </c>
      <c r="E48" s="5">
        <v>433.64</v>
      </c>
      <c r="F48" s="5">
        <v>1123.86</v>
      </c>
      <c r="G48" s="5">
        <v>673.71</v>
      </c>
      <c r="H48" s="5">
        <v>249.92</v>
      </c>
      <c r="I48" s="5">
        <v>536.83</v>
      </c>
      <c r="J48" s="5"/>
      <c r="K48" s="5">
        <v>3423.77</v>
      </c>
      <c r="L48" s="13">
        <v>13140.740000000002</v>
      </c>
    </row>
    <row r="49" spans="1:12" ht="12.75">
      <c r="A49" s="4">
        <v>39568</v>
      </c>
      <c r="B49" s="5">
        <v>7948.96</v>
      </c>
      <c r="C49" s="5">
        <v>0</v>
      </c>
      <c r="D49" s="5">
        <v>6.89</v>
      </c>
      <c r="E49" s="5">
        <v>421.38</v>
      </c>
      <c r="F49" s="5">
        <v>2002.5</v>
      </c>
      <c r="G49" s="5">
        <v>886.57</v>
      </c>
      <c r="H49" s="5">
        <v>231.22</v>
      </c>
      <c r="I49" s="5">
        <v>443.64</v>
      </c>
      <c r="J49" s="5"/>
      <c r="K49" s="5">
        <v>3373.99</v>
      </c>
      <c r="L49" s="13">
        <v>15315.149999999998</v>
      </c>
    </row>
    <row r="50" spans="1:12" ht="12.75">
      <c r="A50" s="4">
        <v>39599</v>
      </c>
      <c r="B50" s="5">
        <v>12255.09</v>
      </c>
      <c r="C50" s="5">
        <v>0</v>
      </c>
      <c r="D50" s="5">
        <v>26.89</v>
      </c>
      <c r="E50" s="5">
        <v>531.39</v>
      </c>
      <c r="F50" s="5">
        <v>3735.5</v>
      </c>
      <c r="G50" s="5">
        <v>1427.31</v>
      </c>
      <c r="H50" s="5">
        <v>263.88</v>
      </c>
      <c r="I50" s="5">
        <v>472.72</v>
      </c>
      <c r="J50" s="5"/>
      <c r="K50" s="5">
        <v>3895.88</v>
      </c>
      <c r="L50" s="13">
        <v>22608.660000000003</v>
      </c>
    </row>
    <row r="51" spans="1:12" ht="12.75">
      <c r="A51" s="4">
        <v>39629</v>
      </c>
      <c r="B51" s="5">
        <v>16022.09</v>
      </c>
      <c r="C51" s="5">
        <v>0</v>
      </c>
      <c r="D51" s="5">
        <v>1358.74</v>
      </c>
      <c r="E51" s="5">
        <v>651.82</v>
      </c>
      <c r="F51" s="5">
        <v>4660.19</v>
      </c>
      <c r="G51" s="5">
        <v>1896.1</v>
      </c>
      <c r="H51" s="5">
        <v>326.81</v>
      </c>
      <c r="I51" s="5">
        <v>608.53</v>
      </c>
      <c r="J51" s="5"/>
      <c r="K51" s="5">
        <v>4678.55</v>
      </c>
      <c r="L51" s="13">
        <v>30202.829999999998</v>
      </c>
    </row>
    <row r="52" spans="1:12" ht="12.75">
      <c r="A52" s="4">
        <v>39660</v>
      </c>
      <c r="B52" s="5">
        <v>21995.39</v>
      </c>
      <c r="C52" s="5">
        <v>0</v>
      </c>
      <c r="D52" s="5">
        <v>1081.04</v>
      </c>
      <c r="E52" s="5">
        <v>878.51</v>
      </c>
      <c r="F52" s="5">
        <v>3412.5</v>
      </c>
      <c r="G52" s="5">
        <v>2578.81</v>
      </c>
      <c r="H52" s="5">
        <v>335.04</v>
      </c>
      <c r="I52" s="5">
        <v>816.17</v>
      </c>
      <c r="J52" s="5"/>
      <c r="K52" s="5">
        <v>4683.38</v>
      </c>
      <c r="L52" s="13">
        <v>35780.84</v>
      </c>
    </row>
    <row r="53" spans="1:12" ht="12.75">
      <c r="A53" s="4">
        <v>39691</v>
      </c>
      <c r="B53" s="5">
        <v>24215.77</v>
      </c>
      <c r="C53" s="5">
        <v>1786</v>
      </c>
      <c r="D53" s="5">
        <v>1079.55</v>
      </c>
      <c r="E53" s="5">
        <v>1261.13</v>
      </c>
      <c r="F53" s="5">
        <v>3379.3</v>
      </c>
      <c r="G53" s="5">
        <v>2717.02</v>
      </c>
      <c r="H53" s="5">
        <v>366.33</v>
      </c>
      <c r="I53" s="5">
        <v>864.51</v>
      </c>
      <c r="J53" s="5"/>
      <c r="K53" s="5">
        <v>4730.33</v>
      </c>
      <c r="L53" s="13">
        <v>38613.94</v>
      </c>
    </row>
    <row r="54" spans="1:12" ht="12.75">
      <c r="A54" s="4">
        <v>39721</v>
      </c>
      <c r="B54" s="5">
        <v>22188.26</v>
      </c>
      <c r="C54" s="5">
        <v>1200</v>
      </c>
      <c r="D54" s="5">
        <v>1464.23</v>
      </c>
      <c r="E54" s="5">
        <v>1675.35</v>
      </c>
      <c r="F54" s="5">
        <v>3550.74</v>
      </c>
      <c r="G54" s="5">
        <v>2570.87</v>
      </c>
      <c r="H54" s="5">
        <v>345.89</v>
      </c>
      <c r="I54" s="5">
        <v>776.03</v>
      </c>
      <c r="J54" s="5"/>
      <c r="K54" s="5">
        <v>3822.43</v>
      </c>
      <c r="L54" s="13">
        <v>36393.799999999996</v>
      </c>
    </row>
    <row r="55" spans="1:12" ht="12.75">
      <c r="A55" s="4">
        <v>39752</v>
      </c>
      <c r="B55" s="5">
        <v>24027.55</v>
      </c>
      <c r="C55" s="5">
        <v>890</v>
      </c>
      <c r="D55" s="5">
        <v>393.91</v>
      </c>
      <c r="E55" s="5">
        <v>1350.09</v>
      </c>
      <c r="F55" s="5">
        <v>1915.83</v>
      </c>
      <c r="G55" s="5">
        <v>2066.3</v>
      </c>
      <c r="H55" s="5">
        <v>1144.93</v>
      </c>
      <c r="I55" s="5">
        <v>1708.89</v>
      </c>
      <c r="J55" s="5"/>
      <c r="K55" s="5">
        <v>4018.65</v>
      </c>
      <c r="L55" s="13">
        <v>36626.15</v>
      </c>
    </row>
    <row r="56" spans="1:12" ht="12.75">
      <c r="A56" s="4">
        <v>39782</v>
      </c>
      <c r="B56" s="5">
        <v>28786.08</v>
      </c>
      <c r="C56" s="5">
        <v>2012.75</v>
      </c>
      <c r="D56" s="5">
        <v>865.63</v>
      </c>
      <c r="E56" s="5">
        <v>1231.76</v>
      </c>
      <c r="F56" s="5">
        <v>1797.53</v>
      </c>
      <c r="G56" s="5">
        <v>2357.11</v>
      </c>
      <c r="H56" s="5">
        <v>1243.7</v>
      </c>
      <c r="I56" s="5">
        <v>1830.04</v>
      </c>
      <c r="J56" s="5"/>
      <c r="K56" s="5">
        <v>4081.39</v>
      </c>
      <c r="L56" s="13">
        <v>42193.24</v>
      </c>
    </row>
    <row r="57" spans="1:12" ht="12.75">
      <c r="A57" s="4">
        <v>39813</v>
      </c>
      <c r="B57" s="5">
        <v>38113.31</v>
      </c>
      <c r="C57" s="5">
        <v>0</v>
      </c>
      <c r="D57" s="5">
        <v>619.85</v>
      </c>
      <c r="E57" s="5">
        <v>2064.1</v>
      </c>
      <c r="F57" s="5">
        <v>991.92</v>
      </c>
      <c r="G57" s="5">
        <v>2152.26</v>
      </c>
      <c r="H57" s="5">
        <v>1265.03</v>
      </c>
      <c r="I57" s="5">
        <v>1634.45</v>
      </c>
      <c r="J57" s="5"/>
      <c r="K57" s="5">
        <v>3562.52</v>
      </c>
      <c r="L57" s="13">
        <v>50403.43999999999</v>
      </c>
    </row>
    <row r="58" spans="1:12" ht="12.75">
      <c r="A58" s="4">
        <v>39844</v>
      </c>
      <c r="B58" s="5">
        <v>37917.82</v>
      </c>
      <c r="C58" s="5">
        <v>3594</v>
      </c>
      <c r="D58" s="5">
        <v>564.34</v>
      </c>
      <c r="E58" s="5">
        <v>2350.62</v>
      </c>
      <c r="F58" s="5">
        <v>415.82</v>
      </c>
      <c r="G58" s="5">
        <v>2126.21</v>
      </c>
      <c r="H58" s="5">
        <v>1050.72</v>
      </c>
      <c r="I58" s="5">
        <v>1513.84</v>
      </c>
      <c r="J58" s="5"/>
      <c r="K58" s="5">
        <v>3251.14</v>
      </c>
      <c r="L58" s="13">
        <v>49190.509999999995</v>
      </c>
    </row>
    <row r="59" spans="1:12" ht="12.75">
      <c r="A59" s="4">
        <v>39871</v>
      </c>
      <c r="B59" s="5">
        <v>38298.61</v>
      </c>
      <c r="C59" s="5">
        <v>455</v>
      </c>
      <c r="D59" s="5">
        <v>356.78</v>
      </c>
      <c r="E59" s="5">
        <v>2423.39</v>
      </c>
      <c r="F59" s="5">
        <v>1038.78</v>
      </c>
      <c r="G59" s="5">
        <v>1776.15</v>
      </c>
      <c r="H59" s="5">
        <v>799.63</v>
      </c>
      <c r="I59" s="5">
        <v>2256.21</v>
      </c>
      <c r="J59" s="5"/>
      <c r="K59" s="5">
        <v>2997.09</v>
      </c>
      <c r="L59" s="13">
        <v>49946.64</v>
      </c>
    </row>
    <row r="60" spans="1:12" ht="12.75">
      <c r="A60" s="4">
        <v>39903</v>
      </c>
      <c r="B60" s="5">
        <v>40893.59</v>
      </c>
      <c r="C60" s="5">
        <v>0</v>
      </c>
      <c r="D60" s="5">
        <v>2843.32</v>
      </c>
      <c r="E60" s="5">
        <v>1976.1</v>
      </c>
      <c r="F60" s="5">
        <v>1212.91</v>
      </c>
      <c r="G60" s="5">
        <v>1784.33</v>
      </c>
      <c r="H60" s="5">
        <v>644.68</v>
      </c>
      <c r="I60" s="5">
        <v>1978.57</v>
      </c>
      <c r="J60" s="5"/>
      <c r="K60" s="5">
        <v>3254.23</v>
      </c>
      <c r="L60" s="13">
        <v>54587.73</v>
      </c>
    </row>
    <row r="61" spans="1:12" ht="12.75">
      <c r="A61" s="4">
        <v>39933</v>
      </c>
      <c r="B61" s="5">
        <v>43797.71</v>
      </c>
      <c r="C61" s="5">
        <v>403</v>
      </c>
      <c r="D61" s="5">
        <v>3208.63</v>
      </c>
      <c r="E61" s="5">
        <v>2116.66</v>
      </c>
      <c r="F61" s="5">
        <v>1014.41</v>
      </c>
      <c r="G61" s="5">
        <v>3113.14</v>
      </c>
      <c r="H61" s="5">
        <v>541.59</v>
      </c>
      <c r="I61" s="5">
        <v>1869.59</v>
      </c>
      <c r="J61" s="5"/>
      <c r="K61" s="5">
        <v>3550.93</v>
      </c>
      <c r="L61" s="13">
        <v>59212.659999999996</v>
      </c>
    </row>
    <row r="62" spans="1:12" ht="12.75">
      <c r="A62" s="4">
        <v>39964</v>
      </c>
      <c r="B62" s="5">
        <v>44772.69</v>
      </c>
      <c r="C62" s="5">
        <v>0</v>
      </c>
      <c r="D62" s="5">
        <v>3206.36</v>
      </c>
      <c r="E62" s="5">
        <v>2256.65</v>
      </c>
      <c r="F62" s="5">
        <v>1202.51</v>
      </c>
      <c r="G62" s="5">
        <v>2792.79</v>
      </c>
      <c r="H62" s="5">
        <v>452.17</v>
      </c>
      <c r="I62" s="5">
        <v>1688.74</v>
      </c>
      <c r="J62" s="5"/>
      <c r="K62" s="5">
        <v>3307.08</v>
      </c>
      <c r="L62" s="13">
        <v>59678.990000000005</v>
      </c>
    </row>
    <row r="63" spans="1:12" ht="12.75">
      <c r="A63" s="4">
        <v>39994</v>
      </c>
      <c r="B63" s="5">
        <v>43585.32</v>
      </c>
      <c r="C63" s="5">
        <v>0</v>
      </c>
      <c r="D63" s="5">
        <v>4972.88</v>
      </c>
      <c r="E63" s="5">
        <v>2081.45</v>
      </c>
      <c r="F63" s="5">
        <v>867.51</v>
      </c>
      <c r="G63" s="5">
        <v>3807.45</v>
      </c>
      <c r="H63" s="5">
        <v>353.27</v>
      </c>
      <c r="I63" s="5">
        <v>1664.55</v>
      </c>
      <c r="J63" s="5"/>
      <c r="K63" s="5">
        <v>3032.11</v>
      </c>
      <c r="L63" s="13">
        <v>60364.53999999999</v>
      </c>
    </row>
    <row r="64" spans="1:12" ht="12.75">
      <c r="A64" s="4">
        <v>40025</v>
      </c>
      <c r="B64" s="5">
        <v>46214.56</v>
      </c>
      <c r="C64" s="5">
        <v>0</v>
      </c>
      <c r="D64" s="5">
        <v>5294.72</v>
      </c>
      <c r="E64" s="5">
        <v>2945.81</v>
      </c>
      <c r="F64" s="5">
        <v>1184.91</v>
      </c>
      <c r="G64" s="5">
        <v>3735.02</v>
      </c>
      <c r="H64" s="5">
        <v>313.44</v>
      </c>
      <c r="I64" s="5">
        <v>1562.15</v>
      </c>
      <c r="J64" s="5"/>
      <c r="K64" s="5">
        <v>3076.98</v>
      </c>
      <c r="L64" s="13">
        <v>64327.590000000004</v>
      </c>
    </row>
    <row r="65" spans="1:12" ht="12.75">
      <c r="A65" s="4">
        <v>40056</v>
      </c>
      <c r="B65" s="5">
        <v>46919.87</v>
      </c>
      <c r="C65" s="5">
        <v>2519</v>
      </c>
      <c r="D65" s="5">
        <v>2696.72</v>
      </c>
      <c r="E65" s="5">
        <v>4623.26</v>
      </c>
      <c r="F65" s="5">
        <v>1094.91</v>
      </c>
      <c r="G65" s="5">
        <v>3694.4</v>
      </c>
      <c r="H65" s="5">
        <v>265.73</v>
      </c>
      <c r="I65" s="5">
        <v>1405.01</v>
      </c>
      <c r="J65" s="5"/>
      <c r="K65" s="5">
        <v>2854.89</v>
      </c>
      <c r="L65" s="13">
        <v>63554.79000000002</v>
      </c>
    </row>
    <row r="66" spans="1:12" ht="12.75">
      <c r="A66" s="4">
        <v>40086</v>
      </c>
      <c r="B66" s="5">
        <v>43123.28</v>
      </c>
      <c r="C66" s="5">
        <v>632</v>
      </c>
      <c r="D66" s="5">
        <v>2152.57</v>
      </c>
      <c r="E66" s="5">
        <v>5839.35</v>
      </c>
      <c r="F66" s="5">
        <v>1371.46</v>
      </c>
      <c r="G66" s="5">
        <v>3515.18</v>
      </c>
      <c r="H66" s="5">
        <v>251.05</v>
      </c>
      <c r="I66" s="5">
        <v>1711.84</v>
      </c>
      <c r="J66" s="5"/>
      <c r="K66" s="5">
        <v>2792.7</v>
      </c>
      <c r="L66" s="13">
        <v>60757.42999999999</v>
      </c>
    </row>
    <row r="67" spans="1:12" ht="12.75">
      <c r="A67" s="4">
        <v>40117</v>
      </c>
      <c r="B67" s="5">
        <f>'Bony Skarbowe(A)'!B67+'Bony Skarbowe(A)'!L67</f>
        <v>40516.43</v>
      </c>
      <c r="C67" s="5">
        <f>'Bony Skarbowe(A)'!L67</f>
        <v>90</v>
      </c>
      <c r="D67" s="5">
        <f>'Bony Skarbowe(A)'!C67</f>
        <v>2888.75</v>
      </c>
      <c r="E67" s="5">
        <f>'Bony Skarbowe(A)'!D67</f>
        <v>5075.64</v>
      </c>
      <c r="F67" s="5">
        <f>'Bony Skarbowe(A)'!E67</f>
        <v>543.84</v>
      </c>
      <c r="G67" s="5">
        <f>'Bony Skarbowe(A)'!F67</f>
        <v>2893.08</v>
      </c>
      <c r="H67" s="5">
        <f>'Bony Skarbowe(A)'!G67</f>
        <v>204.5</v>
      </c>
      <c r="I67" s="5">
        <f>'Bony Skarbowe(A)'!H67</f>
        <v>1695.87</v>
      </c>
      <c r="J67" s="5"/>
      <c r="K67" s="5">
        <f>'Bony Skarbowe(A)'!K67-'Bony Skarbowe(A)'!L67</f>
        <v>2748.21</v>
      </c>
      <c r="L67" s="13">
        <v>56566.32</v>
      </c>
    </row>
    <row r="68" spans="1:12" ht="12.75">
      <c r="A68" s="4">
        <v>40147</v>
      </c>
      <c r="B68" s="5">
        <v>39787.54</v>
      </c>
      <c r="C68" s="5">
        <v>681</v>
      </c>
      <c r="D68" s="5">
        <v>3212.95</v>
      </c>
      <c r="E68" s="5">
        <v>2503.32</v>
      </c>
      <c r="F68" s="5">
        <v>536.55</v>
      </c>
      <c r="G68" s="5">
        <v>2602.01</v>
      </c>
      <c r="H68" s="5">
        <v>164.92</v>
      </c>
      <c r="I68" s="5">
        <v>1418.36</v>
      </c>
      <c r="J68" s="5"/>
      <c r="K68" s="5">
        <v>2463.86</v>
      </c>
      <c r="L68" s="13">
        <v>52689.51</v>
      </c>
    </row>
    <row r="69" spans="1:12" ht="12.75">
      <c r="A69" s="4">
        <v>40178</v>
      </c>
      <c r="B69" s="5">
        <v>32742.42</v>
      </c>
      <c r="C69" s="5">
        <v>0</v>
      </c>
      <c r="D69" s="5">
        <v>3261.75</v>
      </c>
      <c r="E69" s="5">
        <v>2525.74</v>
      </c>
      <c r="F69" s="5">
        <v>546.55</v>
      </c>
      <c r="G69" s="5">
        <v>2661.99</v>
      </c>
      <c r="H69" s="5">
        <v>137.12</v>
      </c>
      <c r="I69" s="5">
        <v>1286.9</v>
      </c>
      <c r="J69" s="5"/>
      <c r="K69" s="5">
        <v>4382.13</v>
      </c>
      <c r="L69" s="13">
        <v>47544.6</v>
      </c>
    </row>
    <row r="70" spans="1:12" ht="12.75">
      <c r="A70" s="4">
        <v>40209</v>
      </c>
      <c r="B70" s="5">
        <v>34075.18</v>
      </c>
      <c r="C70" s="5">
        <v>685</v>
      </c>
      <c r="D70" s="5">
        <v>3275.93</v>
      </c>
      <c r="E70" s="5">
        <v>2575.85</v>
      </c>
      <c r="F70" s="5">
        <v>501.55</v>
      </c>
      <c r="G70" s="5">
        <v>2757.17</v>
      </c>
      <c r="H70" s="5">
        <v>133.96</v>
      </c>
      <c r="I70" s="5">
        <v>1489.57</v>
      </c>
      <c r="J70" s="5"/>
      <c r="K70" s="5">
        <v>3268.39</v>
      </c>
      <c r="L70" s="13">
        <v>48077.6</v>
      </c>
    </row>
    <row r="71" spans="1:12" ht="12.75">
      <c r="A71" s="4">
        <v>40237</v>
      </c>
      <c r="B71" s="5">
        <v>32619.46</v>
      </c>
      <c r="C71" s="5">
        <v>0</v>
      </c>
      <c r="D71" s="5">
        <v>2830.15</v>
      </c>
      <c r="E71" s="5">
        <v>2641.35</v>
      </c>
      <c r="F71" s="5">
        <v>386.55</v>
      </c>
      <c r="G71" s="5">
        <v>2309.03</v>
      </c>
      <c r="H71" s="5">
        <v>96.28</v>
      </c>
      <c r="I71" s="5">
        <v>1106.85</v>
      </c>
      <c r="J71" s="5"/>
      <c r="K71" s="5">
        <v>4668.02</v>
      </c>
      <c r="L71" s="13">
        <v>46657.69</v>
      </c>
    </row>
    <row r="72" spans="1:12" ht="12.75">
      <c r="A72" s="4">
        <v>40268</v>
      </c>
      <c r="B72" s="5">
        <v>34670.28</v>
      </c>
      <c r="C72" s="5">
        <v>800</v>
      </c>
      <c r="D72" s="5">
        <v>2966.67</v>
      </c>
      <c r="E72" s="5">
        <v>2040.33</v>
      </c>
      <c r="F72" s="5">
        <v>398.15</v>
      </c>
      <c r="G72" s="5">
        <v>2665.76</v>
      </c>
      <c r="H72" s="5">
        <v>95.87</v>
      </c>
      <c r="I72" s="5">
        <v>1058.99</v>
      </c>
      <c r="J72" s="5"/>
      <c r="K72" s="5">
        <v>4223.9</v>
      </c>
      <c r="L72" s="13">
        <v>48119.950000000004</v>
      </c>
    </row>
    <row r="73" spans="1:12" ht="12.75">
      <c r="A73" s="4">
        <v>40298</v>
      </c>
      <c r="B73" s="5">
        <v>31456.37</v>
      </c>
      <c r="C73" s="5">
        <v>1200</v>
      </c>
      <c r="D73" s="5">
        <v>2723.61</v>
      </c>
      <c r="E73" s="5">
        <v>1830.32</v>
      </c>
      <c r="F73" s="5">
        <v>1424.15</v>
      </c>
      <c r="G73" s="5">
        <v>2967.15</v>
      </c>
      <c r="H73" s="5">
        <v>76.2</v>
      </c>
      <c r="I73" s="5">
        <v>994.38</v>
      </c>
      <c r="J73" s="5"/>
      <c r="K73" s="5">
        <v>3766.54</v>
      </c>
      <c r="L73" s="13">
        <v>45238.719999999994</v>
      </c>
    </row>
    <row r="74" spans="1:12" ht="12.75">
      <c r="A74" s="4">
        <v>40329</v>
      </c>
      <c r="B74" s="5">
        <v>28953.02</v>
      </c>
      <c r="C74" s="5">
        <v>734</v>
      </c>
      <c r="D74" s="5">
        <v>3480.66</v>
      </c>
      <c r="E74" s="5">
        <v>1605.44</v>
      </c>
      <c r="F74" s="5">
        <v>793.55</v>
      </c>
      <c r="G74" s="5">
        <v>2466.59</v>
      </c>
      <c r="H74" s="5">
        <v>65.2</v>
      </c>
      <c r="I74" s="5">
        <v>991.99</v>
      </c>
      <c r="J74" s="5"/>
      <c r="K74" s="5">
        <v>4183.34</v>
      </c>
      <c r="L74" s="13">
        <v>42539.79000000001</v>
      </c>
    </row>
    <row r="75" spans="1:12" ht="12.75">
      <c r="A75" s="4">
        <v>40359</v>
      </c>
      <c r="B75" s="5">
        <v>26531.08</v>
      </c>
      <c r="C75" s="5">
        <v>0</v>
      </c>
      <c r="D75" s="5">
        <v>2906.18</v>
      </c>
      <c r="E75" s="5">
        <v>1472.67</v>
      </c>
      <c r="F75" s="5">
        <v>1082</v>
      </c>
      <c r="G75" s="5">
        <v>3137.24</v>
      </c>
      <c r="H75" s="5">
        <v>60.69</v>
      </c>
      <c r="I75" s="5">
        <v>898.04</v>
      </c>
      <c r="J75" s="5"/>
      <c r="K75" s="5">
        <v>3641.59</v>
      </c>
      <c r="L75" s="13">
        <v>39729.490000000005</v>
      </c>
    </row>
    <row r="76" spans="1:12" ht="12.75">
      <c r="A76" s="4">
        <v>40390</v>
      </c>
      <c r="B76" s="5">
        <v>22773.08</v>
      </c>
      <c r="C76" s="5">
        <v>378</v>
      </c>
      <c r="D76" s="5">
        <v>3613.15</v>
      </c>
      <c r="E76" s="5">
        <v>1415.29</v>
      </c>
      <c r="F76" s="5">
        <v>1835.34</v>
      </c>
      <c r="G76" s="5">
        <v>3440.85</v>
      </c>
      <c r="H76" s="5">
        <v>56.14</v>
      </c>
      <c r="I76" s="5">
        <v>896.4</v>
      </c>
      <c r="J76" s="5"/>
      <c r="K76" s="5">
        <v>5449.63</v>
      </c>
      <c r="L76" s="13">
        <v>39479.880000000005</v>
      </c>
    </row>
    <row r="77" spans="1:12" ht="12.75">
      <c r="A77" s="4">
        <v>40421</v>
      </c>
      <c r="B77" s="5">
        <v>21157.45</v>
      </c>
      <c r="C77" s="5">
        <v>0</v>
      </c>
      <c r="D77" s="5">
        <v>3196.38</v>
      </c>
      <c r="E77" s="5">
        <v>1608.93</v>
      </c>
      <c r="F77" s="5">
        <v>2924.2</v>
      </c>
      <c r="G77" s="5">
        <v>4031.72</v>
      </c>
      <c r="H77" s="5">
        <v>54.94</v>
      </c>
      <c r="I77" s="5">
        <v>875.66</v>
      </c>
      <c r="J77" s="5"/>
      <c r="K77" s="5">
        <v>4150.7</v>
      </c>
      <c r="L77" s="13">
        <v>37999.98</v>
      </c>
    </row>
    <row r="78" spans="1:12" ht="12.75">
      <c r="A78" s="4">
        <v>40451</v>
      </c>
      <c r="B78" s="5">
        <v>23410.83</v>
      </c>
      <c r="C78" s="5">
        <v>1013</v>
      </c>
      <c r="D78" s="5">
        <v>2955.42</v>
      </c>
      <c r="E78" s="5">
        <v>1205.76</v>
      </c>
      <c r="F78" s="5">
        <v>2951.5</v>
      </c>
      <c r="G78" s="5">
        <v>3200.66</v>
      </c>
      <c r="H78" s="5">
        <v>43.15</v>
      </c>
      <c r="I78" s="5">
        <v>790.68</v>
      </c>
      <c r="J78" s="5"/>
      <c r="K78" s="5">
        <v>907.03</v>
      </c>
      <c r="L78" s="13">
        <v>35465.03</v>
      </c>
    </row>
    <row r="79" spans="1:12" ht="12.75">
      <c r="A79" s="4">
        <v>40482</v>
      </c>
      <c r="B79" s="5">
        <v>23970.98</v>
      </c>
      <c r="C79" s="5">
        <v>520</v>
      </c>
      <c r="D79" s="5">
        <v>2978.93</v>
      </c>
      <c r="E79" s="5">
        <v>1034.55</v>
      </c>
      <c r="F79" s="5">
        <v>1935.5</v>
      </c>
      <c r="G79" s="5">
        <v>3215.84</v>
      </c>
      <c r="H79" s="5">
        <v>23.75</v>
      </c>
      <c r="I79" s="5">
        <v>756.31</v>
      </c>
      <c r="J79" s="5"/>
      <c r="K79" s="5">
        <v>1131.19</v>
      </c>
      <c r="L79" s="13">
        <v>35047.05</v>
      </c>
    </row>
    <row r="80" spans="1:12" ht="12.75">
      <c r="A80" s="4">
        <v>40512</v>
      </c>
      <c r="B80" s="5">
        <v>22793.63</v>
      </c>
      <c r="C80" s="5">
        <v>75</v>
      </c>
      <c r="D80" s="5">
        <v>3156.42</v>
      </c>
      <c r="E80" s="5">
        <v>960.7</v>
      </c>
      <c r="F80" s="5">
        <v>3078.5</v>
      </c>
      <c r="G80" s="5">
        <v>2555.92</v>
      </c>
      <c r="H80" s="5">
        <v>16.25</v>
      </c>
      <c r="I80" s="5">
        <v>788.44</v>
      </c>
      <c r="J80" s="5"/>
      <c r="K80" s="5">
        <v>1697.19</v>
      </c>
      <c r="L80" s="13">
        <v>35047.05000000001</v>
      </c>
    </row>
    <row r="81" spans="1:12" ht="12.75">
      <c r="A81" s="4">
        <v>40543</v>
      </c>
      <c r="B81" s="15">
        <v>15870.96</v>
      </c>
      <c r="C81" s="15">
        <v>0</v>
      </c>
      <c r="D81" s="15">
        <v>3500.53</v>
      </c>
      <c r="E81" s="15">
        <v>1144.76</v>
      </c>
      <c r="F81" s="15">
        <v>1730.5</v>
      </c>
      <c r="G81" s="15">
        <v>2477.29</v>
      </c>
      <c r="H81" s="15">
        <v>11.25</v>
      </c>
      <c r="I81" s="15">
        <v>816.54</v>
      </c>
      <c r="J81" s="15"/>
      <c r="K81" s="15">
        <v>2414.31</v>
      </c>
      <c r="L81" s="13">
        <v>27966.14</v>
      </c>
    </row>
    <row r="82" spans="1:12" ht="12.75">
      <c r="A82" s="4">
        <v>40574</v>
      </c>
      <c r="B82" s="15">
        <v>16196.1</v>
      </c>
      <c r="C82" s="15">
        <v>800</v>
      </c>
      <c r="D82" s="15">
        <v>2730.34</v>
      </c>
      <c r="E82" s="15">
        <v>1004.93</v>
      </c>
      <c r="F82" s="15">
        <v>2499.5</v>
      </c>
      <c r="G82" s="15">
        <v>2503.38</v>
      </c>
      <c r="H82" s="15">
        <v>7.3</v>
      </c>
      <c r="I82" s="15">
        <v>594.1</v>
      </c>
      <c r="J82" s="15"/>
      <c r="K82" s="15">
        <v>2144.49</v>
      </c>
      <c r="L82" s="13">
        <v>27680.14</v>
      </c>
    </row>
    <row r="83" spans="1:12" ht="12.75">
      <c r="A83" s="4">
        <v>40602</v>
      </c>
      <c r="B83" s="5">
        <v>19792.63</v>
      </c>
      <c r="C83" s="5">
        <v>298</v>
      </c>
      <c r="D83" s="5">
        <v>3147.2</v>
      </c>
      <c r="E83" s="5">
        <v>1068.43</v>
      </c>
      <c r="F83" s="5">
        <v>1849.5</v>
      </c>
      <c r="G83" s="5">
        <v>2674.04</v>
      </c>
      <c r="H83" s="5">
        <v>6.87</v>
      </c>
      <c r="I83" s="5">
        <v>523.53</v>
      </c>
      <c r="J83" s="5"/>
      <c r="K83" s="5">
        <v>2248.7</v>
      </c>
      <c r="L83" s="13">
        <v>31310.9</v>
      </c>
    </row>
    <row r="84" spans="1:12" ht="12.75">
      <c r="A84" s="4">
        <v>40633</v>
      </c>
      <c r="B84" s="15">
        <v>19016.06</v>
      </c>
      <c r="C84" s="15">
        <v>540</v>
      </c>
      <c r="D84" s="15">
        <v>4103.04</v>
      </c>
      <c r="E84" s="15">
        <v>1251.02</v>
      </c>
      <c r="F84" s="15">
        <v>2035.5</v>
      </c>
      <c r="G84" s="15">
        <v>2480.77</v>
      </c>
      <c r="H84" s="15">
        <v>6.35</v>
      </c>
      <c r="I84" s="15">
        <v>510.66</v>
      </c>
      <c r="J84" s="15"/>
      <c r="K84" s="15">
        <v>2335.19</v>
      </c>
      <c r="L84" s="13">
        <v>31738.59</v>
      </c>
    </row>
    <row r="85" spans="1:12" ht="12.75">
      <c r="A85" s="4">
        <v>40663</v>
      </c>
      <c r="B85" s="15">
        <v>18423.53</v>
      </c>
      <c r="C85" s="15">
        <v>0</v>
      </c>
      <c r="D85" s="15">
        <v>4797.38</v>
      </c>
      <c r="E85" s="15">
        <v>1497.61</v>
      </c>
      <c r="F85" s="15">
        <v>1938.6</v>
      </c>
      <c r="G85" s="15">
        <v>2388.95</v>
      </c>
      <c r="H85" s="15">
        <v>9.04</v>
      </c>
      <c r="I85" s="15">
        <v>508.16</v>
      </c>
      <c r="J85" s="15"/>
      <c r="K85" s="15">
        <v>2522.1</v>
      </c>
      <c r="L85" s="13">
        <v>32085.37</v>
      </c>
    </row>
    <row r="86" spans="1:12" ht="12.75">
      <c r="A86" s="4">
        <v>40694</v>
      </c>
      <c r="B86" s="15">
        <v>16639.05</v>
      </c>
      <c r="C86" s="15">
        <v>0</v>
      </c>
      <c r="D86" s="15">
        <v>4401.12</v>
      </c>
      <c r="E86" s="15">
        <v>1656.87</v>
      </c>
      <c r="F86" s="15">
        <v>3125.6</v>
      </c>
      <c r="G86" s="15">
        <v>3147.16</v>
      </c>
      <c r="H86" s="15">
        <v>9.85</v>
      </c>
      <c r="I86" s="15">
        <v>594.97</v>
      </c>
      <c r="J86" s="15"/>
      <c r="K86" s="15">
        <v>2521.75</v>
      </c>
      <c r="L86" s="13">
        <v>32096.369999999995</v>
      </c>
    </row>
    <row r="87" spans="1:12" ht="12.75">
      <c r="A87" s="4">
        <v>40724</v>
      </c>
      <c r="B87" s="15">
        <v>15268.97</v>
      </c>
      <c r="C87" s="15">
        <v>222</v>
      </c>
      <c r="D87" s="15">
        <v>4006.12</v>
      </c>
      <c r="E87" s="15">
        <v>1434.64</v>
      </c>
      <c r="F87" s="15">
        <v>1745</v>
      </c>
      <c r="G87" s="15">
        <v>2510.37</v>
      </c>
      <c r="H87" s="15">
        <v>9.44</v>
      </c>
      <c r="I87" s="15">
        <v>749.72</v>
      </c>
      <c r="J87" s="15"/>
      <c r="K87" s="15">
        <v>2249.37</v>
      </c>
      <c r="L87" s="13">
        <v>27973.629999999997</v>
      </c>
    </row>
    <row r="88" spans="1:12" ht="12.75">
      <c r="A88" s="4">
        <v>40755</v>
      </c>
      <c r="B88" s="15">
        <v>11556.28</v>
      </c>
      <c r="C88" s="15">
        <v>0</v>
      </c>
      <c r="D88" s="15">
        <v>3766.78</v>
      </c>
      <c r="E88" s="15">
        <v>1235.82</v>
      </c>
      <c r="F88" s="15">
        <v>2485.87</v>
      </c>
      <c r="G88" s="15">
        <v>2127.11</v>
      </c>
      <c r="H88" s="15">
        <v>9.54</v>
      </c>
      <c r="I88" s="15">
        <v>257.22</v>
      </c>
      <c r="J88" s="15"/>
      <c r="K88" s="15">
        <v>2167.21</v>
      </c>
      <c r="L88" s="13">
        <v>23605.83</v>
      </c>
    </row>
    <row r="89" spans="1:12" ht="12.75">
      <c r="A89" s="4">
        <v>40786</v>
      </c>
      <c r="B89" s="15">
        <v>8471.11</v>
      </c>
      <c r="C89" s="15">
        <v>0</v>
      </c>
      <c r="D89" s="15">
        <v>3160.77</v>
      </c>
      <c r="E89" s="15">
        <v>1395.08</v>
      </c>
      <c r="F89" s="15">
        <v>2312.22</v>
      </c>
      <c r="G89" s="15">
        <v>1545.7</v>
      </c>
      <c r="H89" s="15">
        <v>7.93</v>
      </c>
      <c r="I89" s="15">
        <v>207.52</v>
      </c>
      <c r="J89" s="15"/>
      <c r="K89" s="15">
        <v>1649.21</v>
      </c>
      <c r="L89" s="13">
        <v>18749.54</v>
      </c>
    </row>
    <row r="90" spans="1:12" ht="12.75">
      <c r="A90" s="4">
        <v>40816</v>
      </c>
      <c r="B90" s="15">
        <v>8541.34</v>
      </c>
      <c r="C90" s="15">
        <v>0</v>
      </c>
      <c r="D90" s="15">
        <v>1870.96</v>
      </c>
      <c r="E90" s="15">
        <v>889.09</v>
      </c>
      <c r="F90" s="15">
        <v>3198.89</v>
      </c>
      <c r="G90" s="15">
        <v>1685.36</v>
      </c>
      <c r="H90" s="15">
        <v>7.09</v>
      </c>
      <c r="I90" s="15">
        <v>231.4</v>
      </c>
      <c r="J90" s="15"/>
      <c r="K90" s="15">
        <v>1145.01</v>
      </c>
      <c r="L90" s="13">
        <v>17569.14</v>
      </c>
    </row>
    <row r="91" spans="1:12" ht="12.75">
      <c r="A91" s="4">
        <v>40847</v>
      </c>
      <c r="B91" s="15">
        <v>8714.04</v>
      </c>
      <c r="C91" s="15">
        <v>0</v>
      </c>
      <c r="D91" s="15">
        <v>1646.76</v>
      </c>
      <c r="E91" s="15">
        <v>870.29</v>
      </c>
      <c r="F91" s="15">
        <v>2780.77</v>
      </c>
      <c r="G91" s="15">
        <v>1926.46</v>
      </c>
      <c r="H91" s="15">
        <v>7.34</v>
      </c>
      <c r="I91" s="15">
        <v>269.68</v>
      </c>
      <c r="J91" s="15"/>
      <c r="K91" s="15">
        <v>531.25</v>
      </c>
      <c r="L91" s="13">
        <v>16746.59</v>
      </c>
    </row>
    <row r="92" spans="1:12" ht="12.75">
      <c r="A92" s="4">
        <v>40877</v>
      </c>
      <c r="B92" s="15">
        <v>10101.04</v>
      </c>
      <c r="C92" s="15">
        <v>0</v>
      </c>
      <c r="D92" s="15">
        <v>1546.76</v>
      </c>
      <c r="E92" s="15">
        <v>653.19</v>
      </c>
      <c r="F92" s="15">
        <v>2570.77</v>
      </c>
      <c r="G92" s="15">
        <v>1137.78</v>
      </c>
      <c r="H92" s="15">
        <v>7.34</v>
      </c>
      <c r="I92" s="15">
        <v>220.63</v>
      </c>
      <c r="J92" s="15"/>
      <c r="K92" s="15">
        <v>509.08</v>
      </c>
      <c r="L92" s="13">
        <v>16746.590000000004</v>
      </c>
    </row>
    <row r="93" spans="1:12" ht="12.75">
      <c r="A93" s="4">
        <v>40908</v>
      </c>
      <c r="B93" s="15">
        <v>7044.38</v>
      </c>
      <c r="C93" s="15">
        <v>0</v>
      </c>
      <c r="D93" s="15">
        <v>1734.26</v>
      </c>
      <c r="E93" s="15">
        <v>728.69</v>
      </c>
      <c r="F93" s="15">
        <v>1011</v>
      </c>
      <c r="G93" s="15">
        <v>942.27</v>
      </c>
      <c r="H93" s="15">
        <v>7.34</v>
      </c>
      <c r="I93" s="15">
        <v>12.03</v>
      </c>
      <c r="J93" s="15"/>
      <c r="K93" s="15">
        <v>533.85</v>
      </c>
      <c r="L93" s="13">
        <v>12013.820000000002</v>
      </c>
    </row>
    <row r="94" spans="1:12" ht="12.75">
      <c r="A94" s="4">
        <v>40939</v>
      </c>
      <c r="B94" s="15">
        <v>8697.94</v>
      </c>
      <c r="C94" s="15">
        <v>100</v>
      </c>
      <c r="D94" s="15">
        <v>618.26</v>
      </c>
      <c r="E94" s="15">
        <v>1503.83</v>
      </c>
      <c r="F94" s="15">
        <v>1301</v>
      </c>
      <c r="G94" s="15">
        <v>1129.04</v>
      </c>
      <c r="H94" s="15">
        <v>7.34</v>
      </c>
      <c r="I94" s="15">
        <v>17.33</v>
      </c>
      <c r="J94" s="15"/>
      <c r="K94" s="15">
        <v>961.98</v>
      </c>
      <c r="L94" s="13">
        <v>14236.72</v>
      </c>
    </row>
    <row r="95" spans="1:12" ht="12.75">
      <c r="A95" s="4">
        <v>40968</v>
      </c>
      <c r="B95" s="15">
        <v>6728.32</v>
      </c>
      <c r="C95" s="15">
        <v>640</v>
      </c>
      <c r="D95" s="15">
        <v>538.8</v>
      </c>
      <c r="E95" s="15">
        <v>1192.53</v>
      </c>
      <c r="F95" s="15">
        <v>996.2</v>
      </c>
      <c r="G95" s="15">
        <v>1385.73</v>
      </c>
      <c r="H95" s="15">
        <v>7.22</v>
      </c>
      <c r="I95" s="15">
        <v>11.5</v>
      </c>
      <c r="J95" s="15"/>
      <c r="K95" s="15">
        <v>939.84</v>
      </c>
      <c r="L95" s="13">
        <v>11800.14</v>
      </c>
    </row>
    <row r="96" spans="1:12" ht="12.75">
      <c r="A96" s="4">
        <v>40999</v>
      </c>
      <c r="B96" s="15">
        <v>6118.42</v>
      </c>
      <c r="C96" s="15">
        <v>0</v>
      </c>
      <c r="D96" s="15">
        <v>331.6</v>
      </c>
      <c r="E96" s="15">
        <v>1108.75</v>
      </c>
      <c r="F96" s="15">
        <v>1100</v>
      </c>
      <c r="G96" s="15">
        <v>1352.46</v>
      </c>
      <c r="H96" s="15">
        <v>4.78</v>
      </c>
      <c r="I96" s="15">
        <v>11.97</v>
      </c>
      <c r="J96" s="15"/>
      <c r="K96" s="15">
        <v>807.13</v>
      </c>
      <c r="L96" s="13">
        <v>10835.109999999999</v>
      </c>
    </row>
    <row r="97" spans="1:12" ht="12.75">
      <c r="A97" s="4">
        <v>41029</v>
      </c>
      <c r="B97" s="15">
        <v>5990.2</v>
      </c>
      <c r="C97" s="15">
        <v>0</v>
      </c>
      <c r="D97" s="15">
        <v>1181.6</v>
      </c>
      <c r="E97" s="15">
        <v>1326.56</v>
      </c>
      <c r="F97" s="15">
        <v>1207.56</v>
      </c>
      <c r="G97" s="15">
        <v>1494.35</v>
      </c>
      <c r="H97" s="15">
        <v>5.15</v>
      </c>
      <c r="I97" s="15">
        <v>12.12</v>
      </c>
      <c r="J97" s="15"/>
      <c r="K97" s="15">
        <v>949.68</v>
      </c>
      <c r="L97" s="13">
        <v>12167.22</v>
      </c>
    </row>
    <row r="98" spans="1:12" ht="12.75">
      <c r="A98" s="4">
        <v>41060</v>
      </c>
      <c r="B98" s="15">
        <v>6884.86</v>
      </c>
      <c r="C98" s="15">
        <v>615</v>
      </c>
      <c r="D98" s="15">
        <v>241.1</v>
      </c>
      <c r="E98" s="15">
        <v>1266.2</v>
      </c>
      <c r="F98" s="15">
        <v>781</v>
      </c>
      <c r="G98" s="15">
        <v>1568.13</v>
      </c>
      <c r="H98" s="15">
        <v>5.15</v>
      </c>
      <c r="I98" s="15">
        <v>14.12</v>
      </c>
      <c r="J98" s="15"/>
      <c r="K98" s="15">
        <v>901.6600000000001</v>
      </c>
      <c r="L98" s="13">
        <v>11662.220000000001</v>
      </c>
    </row>
    <row r="99" spans="1:12" ht="12.75">
      <c r="A99" s="4">
        <v>41090</v>
      </c>
      <c r="B99" s="15">
        <v>6920.05</v>
      </c>
      <c r="C99" s="15">
        <v>0</v>
      </c>
      <c r="D99" s="15">
        <v>357.6</v>
      </c>
      <c r="E99" s="15">
        <v>1283.61</v>
      </c>
      <c r="F99" s="15">
        <v>275</v>
      </c>
      <c r="G99" s="15">
        <v>1903.26</v>
      </c>
      <c r="H99" s="15">
        <v>5.15</v>
      </c>
      <c r="I99" s="15">
        <v>14.12</v>
      </c>
      <c r="J99" s="15"/>
      <c r="K99" s="15">
        <v>903.43</v>
      </c>
      <c r="L99" s="13">
        <v>11662.220000000001</v>
      </c>
    </row>
    <row r="100" spans="1:12" ht="12.75">
      <c r="A100" s="4">
        <v>41121</v>
      </c>
      <c r="B100" s="15">
        <v>5858.47</v>
      </c>
      <c r="C100" s="15">
        <v>0</v>
      </c>
      <c r="D100" s="15">
        <v>805.91</v>
      </c>
      <c r="E100" s="15">
        <v>1497.73</v>
      </c>
      <c r="F100" s="15">
        <v>996.27</v>
      </c>
      <c r="G100" s="15">
        <v>1517.99</v>
      </c>
      <c r="H100" s="15">
        <v>5.15</v>
      </c>
      <c r="I100" s="15">
        <v>14.17</v>
      </c>
      <c r="J100" s="15"/>
      <c r="K100" s="15">
        <v>966.53</v>
      </c>
      <c r="L100" s="13">
        <v>11662.220000000001</v>
      </c>
    </row>
    <row r="101" spans="1:12" ht="12.75">
      <c r="A101" s="4">
        <v>41152</v>
      </c>
      <c r="B101" s="15">
        <v>5230.33</v>
      </c>
      <c r="C101" s="15">
        <v>0</v>
      </c>
      <c r="D101" s="15">
        <v>681.41</v>
      </c>
      <c r="E101" s="15">
        <v>1229.93</v>
      </c>
      <c r="F101" s="15">
        <v>503.89</v>
      </c>
      <c r="G101" s="15">
        <v>1182.96</v>
      </c>
      <c r="H101" s="15">
        <v>5.15</v>
      </c>
      <c r="I101" s="15">
        <v>13.77</v>
      </c>
      <c r="J101" s="15"/>
      <c r="K101" s="15">
        <v>817.94</v>
      </c>
      <c r="L101" s="13">
        <v>9665.380000000001</v>
      </c>
    </row>
    <row r="102" spans="1:12" ht="12.75">
      <c r="A102" s="4">
        <v>41182</v>
      </c>
      <c r="B102" s="15">
        <v>5240.1</v>
      </c>
      <c r="C102" s="15">
        <v>0</v>
      </c>
      <c r="D102" s="15">
        <v>724.81</v>
      </c>
      <c r="E102" s="15">
        <v>1221.25</v>
      </c>
      <c r="F102" s="15">
        <v>503.89</v>
      </c>
      <c r="G102" s="15">
        <v>1160.46</v>
      </c>
      <c r="H102" s="15">
        <v>5.15</v>
      </c>
      <c r="I102" s="15">
        <v>11.77</v>
      </c>
      <c r="J102" s="15"/>
      <c r="K102" s="15">
        <v>797.95</v>
      </c>
      <c r="L102" s="13">
        <v>9665.380000000001</v>
      </c>
    </row>
    <row r="103" spans="1:12" ht="12.75">
      <c r="A103" s="4">
        <v>41213</v>
      </c>
      <c r="B103" s="15">
        <v>5332.91</v>
      </c>
      <c r="C103" s="15">
        <v>0</v>
      </c>
      <c r="D103" s="15">
        <v>769.31</v>
      </c>
      <c r="E103" s="15">
        <v>1189.22</v>
      </c>
      <c r="F103" s="15">
        <v>503.89</v>
      </c>
      <c r="G103" s="15">
        <v>1053.51</v>
      </c>
      <c r="H103" s="15">
        <v>5.15</v>
      </c>
      <c r="I103" s="15">
        <v>11.84</v>
      </c>
      <c r="J103" s="15"/>
      <c r="K103" s="15">
        <v>799.55</v>
      </c>
      <c r="L103" s="13">
        <v>9665.38</v>
      </c>
    </row>
    <row r="104" spans="1:12" ht="12.75">
      <c r="A104" s="4">
        <v>41243</v>
      </c>
      <c r="B104" s="15">
        <v>4423.05</v>
      </c>
      <c r="C104" s="15">
        <v>0</v>
      </c>
      <c r="D104" s="15">
        <v>735.81</v>
      </c>
      <c r="E104" s="15">
        <v>932.75</v>
      </c>
      <c r="F104" s="15">
        <v>564.57</v>
      </c>
      <c r="G104" s="15">
        <v>912.58</v>
      </c>
      <c r="H104" s="15">
        <v>5.15</v>
      </c>
      <c r="I104" s="15">
        <v>11.91</v>
      </c>
      <c r="J104" s="15"/>
      <c r="K104" s="15">
        <v>747.45</v>
      </c>
      <c r="L104" s="13">
        <v>8333.27</v>
      </c>
    </row>
    <row r="105" spans="1:12" ht="12.75">
      <c r="A105" s="4">
        <v>41274</v>
      </c>
      <c r="B105" s="15">
        <v>3769.78</v>
      </c>
      <c r="C105" s="15">
        <v>0</v>
      </c>
      <c r="D105" s="15">
        <v>589.71</v>
      </c>
      <c r="E105" s="15">
        <v>516.79</v>
      </c>
      <c r="F105" s="15">
        <v>368.89</v>
      </c>
      <c r="G105" s="15">
        <v>559.13</v>
      </c>
      <c r="H105" s="15">
        <v>5.15</v>
      </c>
      <c r="I105" s="15">
        <v>6.43</v>
      </c>
      <c r="J105" s="15"/>
      <c r="K105" s="15">
        <v>294.49</v>
      </c>
      <c r="L105" s="13">
        <v>6110.37</v>
      </c>
    </row>
    <row r="106" spans="1:12" ht="12.75">
      <c r="A106" s="4">
        <v>41305</v>
      </c>
      <c r="B106" s="15">
        <v>4088.79</v>
      </c>
      <c r="C106" s="15">
        <v>0</v>
      </c>
      <c r="D106" s="15">
        <v>601.81</v>
      </c>
      <c r="E106" s="15">
        <v>881</v>
      </c>
      <c r="F106" s="15">
        <v>862.91</v>
      </c>
      <c r="G106" s="15">
        <v>1291.86</v>
      </c>
      <c r="H106" s="15">
        <v>2.93</v>
      </c>
      <c r="I106" s="15">
        <v>2.88</v>
      </c>
      <c r="J106" s="15"/>
      <c r="K106" s="15">
        <v>389.14</v>
      </c>
      <c r="L106" s="13">
        <v>8121.320000000001</v>
      </c>
    </row>
    <row r="107" spans="1:12" ht="12.75">
      <c r="A107" s="4">
        <v>41333</v>
      </c>
      <c r="B107" s="15">
        <v>3518.28</v>
      </c>
      <c r="C107" s="15">
        <v>0</v>
      </c>
      <c r="D107" s="15">
        <v>132.01</v>
      </c>
      <c r="E107" s="15">
        <v>883.56</v>
      </c>
      <c r="F107" s="15">
        <v>1370.9</v>
      </c>
      <c r="G107" s="15">
        <v>1482.88</v>
      </c>
      <c r="H107" s="15">
        <v>4.87</v>
      </c>
      <c r="I107" s="15">
        <v>3.59</v>
      </c>
      <c r="J107" s="15"/>
      <c r="K107" s="15">
        <v>282.2</v>
      </c>
      <c r="L107" s="13">
        <v>7678.29</v>
      </c>
    </row>
    <row r="108" spans="1:12" ht="12.75">
      <c r="A108" s="4">
        <v>41364</v>
      </c>
      <c r="B108" s="15">
        <v>4696.43</v>
      </c>
      <c r="C108" s="15">
        <v>0</v>
      </c>
      <c r="D108" s="15">
        <v>268.6</v>
      </c>
      <c r="E108" s="15">
        <v>713.95</v>
      </c>
      <c r="F108" s="15">
        <v>341.56</v>
      </c>
      <c r="G108" s="15">
        <v>1491.66</v>
      </c>
      <c r="H108" s="15">
        <v>4.55</v>
      </c>
      <c r="I108" s="15">
        <v>14.33</v>
      </c>
      <c r="J108" s="15"/>
      <c r="K108" s="15">
        <v>901.79</v>
      </c>
      <c r="L108" s="13">
        <v>8432.87</v>
      </c>
    </row>
    <row r="109" spans="1:12" ht="12.75">
      <c r="A109" s="4">
        <v>41394</v>
      </c>
      <c r="B109" s="15">
        <v>4305.88</v>
      </c>
      <c r="C109" s="15">
        <v>0</v>
      </c>
      <c r="D109" s="15">
        <v>248.8</v>
      </c>
      <c r="E109" s="15">
        <v>1039.75</v>
      </c>
      <c r="F109" s="15">
        <v>781.56</v>
      </c>
      <c r="G109" s="15">
        <v>1339.22</v>
      </c>
      <c r="H109" s="15">
        <v>4.55</v>
      </c>
      <c r="I109" s="15">
        <v>16.84</v>
      </c>
      <c r="J109" s="15"/>
      <c r="K109" s="15">
        <v>696.27</v>
      </c>
      <c r="L109" s="13">
        <v>8432.87</v>
      </c>
    </row>
    <row r="110" spans="1:12" ht="12.75">
      <c r="A110" s="4">
        <v>41425</v>
      </c>
      <c r="B110" s="15">
        <v>2957.95</v>
      </c>
      <c r="C110" s="15">
        <v>0</v>
      </c>
      <c r="D110" s="15">
        <v>161.6</v>
      </c>
      <c r="E110" s="15">
        <v>625.32</v>
      </c>
      <c r="F110" s="15">
        <v>50</v>
      </c>
      <c r="G110" s="15">
        <v>437.19</v>
      </c>
      <c r="H110" s="15">
        <v>2.84</v>
      </c>
      <c r="I110" s="15">
        <v>21.39</v>
      </c>
      <c r="J110" s="15"/>
      <c r="K110" s="15">
        <v>574.05</v>
      </c>
      <c r="L110" s="13">
        <v>4830.34</v>
      </c>
    </row>
    <row r="111" spans="1:12" ht="12.75">
      <c r="A111" s="4">
        <v>41455</v>
      </c>
      <c r="B111" s="15">
        <v>2088.57</v>
      </c>
      <c r="C111" s="15">
        <v>0</v>
      </c>
      <c r="D111" s="15">
        <v>103.4</v>
      </c>
      <c r="E111" s="15">
        <v>385.35</v>
      </c>
      <c r="F111" s="15">
        <v>0</v>
      </c>
      <c r="G111" s="15">
        <v>349.9</v>
      </c>
      <c r="H111" s="15">
        <v>2.85</v>
      </c>
      <c r="I111" s="15">
        <v>13.88</v>
      </c>
      <c r="J111" s="15"/>
      <c r="K111" s="15">
        <v>139.55</v>
      </c>
      <c r="L111" s="13">
        <v>3083.5000000000005</v>
      </c>
    </row>
    <row r="112" spans="1:12" ht="12.75">
      <c r="A112" s="4">
        <v>41486</v>
      </c>
      <c r="B112" s="15">
        <v>2010.82</v>
      </c>
      <c r="C112" s="15">
        <v>0</v>
      </c>
      <c r="D112" s="15">
        <v>104.9</v>
      </c>
      <c r="E112" s="15">
        <v>493.35</v>
      </c>
      <c r="F112" s="15">
        <v>0</v>
      </c>
      <c r="G112" s="15">
        <v>325.5</v>
      </c>
      <c r="H112" s="15">
        <v>2.85</v>
      </c>
      <c r="I112" s="15">
        <v>14.01</v>
      </c>
      <c r="J112" s="15"/>
      <c r="K112" s="15">
        <v>132.07</v>
      </c>
      <c r="L112" s="13">
        <v>3083.5</v>
      </c>
    </row>
    <row r="113" spans="1:12" ht="12.75">
      <c r="A113" s="4">
        <v>41517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/>
      <c r="K113" s="15">
        <v>0</v>
      </c>
      <c r="L113" s="13">
        <v>0</v>
      </c>
    </row>
    <row r="114" spans="1:12" ht="12.75">
      <c r="A114" s="4">
        <v>41547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/>
      <c r="K114" s="15">
        <v>0</v>
      </c>
      <c r="L114" s="13">
        <v>0</v>
      </c>
    </row>
    <row r="115" spans="1:12" ht="12.75">
      <c r="A115" s="4">
        <f>'Obligacje(A)'!A115</f>
        <v>41578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/>
      <c r="K115" s="15">
        <v>0</v>
      </c>
      <c r="L115" s="13">
        <v>0</v>
      </c>
    </row>
    <row r="116" spans="1:12" ht="12.75">
      <c r="A116" s="4">
        <f>'Obligacje(A)'!A116</f>
        <v>41608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/>
      <c r="K116" s="15">
        <v>0</v>
      </c>
      <c r="L116" s="13">
        <v>0</v>
      </c>
    </row>
    <row r="117" spans="1:12" ht="12.75">
      <c r="A117" s="4">
        <f>'Obligacje(A)'!A117</f>
        <v>41639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/>
      <c r="K117" s="15">
        <v>0</v>
      </c>
      <c r="L117" s="13">
        <v>0</v>
      </c>
    </row>
    <row r="118" spans="1:12" ht="12.75">
      <c r="A118" s="4">
        <f>'Obligacje(A)'!A118</f>
        <v>41670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/>
      <c r="K118" s="15">
        <v>0</v>
      </c>
      <c r="L118" s="13">
        <v>0</v>
      </c>
    </row>
    <row r="119" spans="1:12" ht="12.75">
      <c r="A119" s="4">
        <v>41698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/>
      <c r="K119" s="15">
        <v>0</v>
      </c>
      <c r="L119" s="13">
        <v>0</v>
      </c>
    </row>
    <row r="120" spans="1:12" ht="12.75">
      <c r="A120" s="4">
        <v>41729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/>
      <c r="K120" s="15">
        <v>0</v>
      </c>
      <c r="L120" s="13">
        <v>0</v>
      </c>
    </row>
    <row r="121" spans="1:12" ht="12.75">
      <c r="A121" s="4">
        <v>41759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/>
      <c r="K121" s="15">
        <v>0</v>
      </c>
      <c r="L121" s="13">
        <v>0</v>
      </c>
    </row>
    <row r="122" spans="1:12" ht="12.75">
      <c r="A122" s="4">
        <v>41790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/>
      <c r="K122" s="15">
        <v>0</v>
      </c>
      <c r="L122" s="13">
        <v>0</v>
      </c>
    </row>
    <row r="123" spans="1:12" ht="12.75">
      <c r="A123" s="4">
        <v>41820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/>
      <c r="K123" s="15">
        <v>0</v>
      </c>
      <c r="L123" s="13">
        <v>0</v>
      </c>
    </row>
    <row r="124" spans="1:12" ht="12.75">
      <c r="A124" s="4">
        <v>41851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/>
      <c r="K124" s="15">
        <v>0</v>
      </c>
      <c r="L124" s="13">
        <v>0</v>
      </c>
    </row>
    <row r="125" spans="1:12" ht="12.75">
      <c r="A125" s="4">
        <f>'Obligacje(A)'!A125</f>
        <v>41882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/>
      <c r="K125" s="15">
        <v>0</v>
      </c>
      <c r="L125" s="13">
        <v>0</v>
      </c>
    </row>
    <row r="126" spans="1:12" ht="12.75">
      <c r="A126" s="4">
        <f>'Obligacje(A)'!A126</f>
        <v>41912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/>
      <c r="K126" s="15">
        <v>0</v>
      </c>
      <c r="L126" s="13">
        <v>0</v>
      </c>
    </row>
    <row r="127" spans="1:12" ht="12.75">
      <c r="A127" s="4">
        <f>'Obligacje(A)'!A127</f>
        <v>41943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/>
      <c r="K127" s="15">
        <v>0</v>
      </c>
      <c r="L127" s="13">
        <v>0</v>
      </c>
    </row>
    <row r="128" spans="1:12" ht="12.75">
      <c r="A128" s="4">
        <f>'Obligacje(A)'!A128</f>
        <v>41973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/>
      <c r="K128" s="15">
        <v>0</v>
      </c>
      <c r="L128" s="13">
        <v>0</v>
      </c>
    </row>
    <row r="129" spans="1:12" ht="12.75">
      <c r="A129" s="4">
        <f>'Obligacje(A)'!A129</f>
        <v>42004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/>
      <c r="K129" s="15">
        <v>0</v>
      </c>
      <c r="L129" s="13">
        <v>0</v>
      </c>
    </row>
    <row r="130" spans="1:12" ht="12.75">
      <c r="A130" s="4">
        <f>'Obligacje(A)'!A130</f>
        <v>42035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/>
      <c r="K130" s="15">
        <v>0</v>
      </c>
      <c r="L130" s="13">
        <v>0</v>
      </c>
    </row>
    <row r="131" spans="1:12" ht="12.75">
      <c r="A131" s="4">
        <f>'Obligacje(A)'!A131</f>
        <v>42063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/>
      <c r="K131" s="15">
        <v>0</v>
      </c>
      <c r="L131" s="13">
        <v>0</v>
      </c>
    </row>
    <row r="132" spans="1:12" ht="12.75">
      <c r="A132" s="4">
        <f>'Obligacje(A)'!A132</f>
        <v>42094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/>
      <c r="K132" s="15">
        <v>0</v>
      </c>
      <c r="L132" s="13">
        <v>0</v>
      </c>
    </row>
    <row r="133" spans="1:12" ht="12.75">
      <c r="A133" s="4">
        <f>'Obligacje(A)'!A133</f>
        <v>42124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/>
      <c r="K133" s="15">
        <v>0</v>
      </c>
      <c r="L133" s="13">
        <v>0</v>
      </c>
    </row>
    <row r="134" spans="1:12" ht="12.75">
      <c r="A134" s="4">
        <f>'Obligacje(A)'!A134</f>
        <v>42155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/>
      <c r="K134" s="15">
        <v>0</v>
      </c>
      <c r="L134" s="13">
        <v>0</v>
      </c>
    </row>
    <row r="135" spans="1:12" ht="12.75">
      <c r="A135" s="4">
        <f>'Obligacje(A)'!A135</f>
        <v>42185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/>
      <c r="K135" s="15">
        <v>0</v>
      </c>
      <c r="L135" s="13">
        <v>0</v>
      </c>
    </row>
    <row r="136" spans="1:12" ht="12.75">
      <c r="A136" s="4">
        <f>'Obligacje(A)'!A136</f>
        <v>42216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/>
      <c r="K136" s="15">
        <v>0</v>
      </c>
      <c r="L136" s="13">
        <v>0</v>
      </c>
    </row>
    <row r="137" spans="1:12" ht="12.75">
      <c r="A137" s="4">
        <f>'Obligacje(A)'!A137</f>
        <v>42247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/>
      <c r="K137" s="15">
        <v>0</v>
      </c>
      <c r="L137" s="13">
        <v>0</v>
      </c>
    </row>
    <row r="138" spans="1:12" ht="12.75">
      <c r="A138" s="4">
        <f>'Obligacje(A)'!A138</f>
        <v>42277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/>
      <c r="K138" s="15">
        <v>0</v>
      </c>
      <c r="L138" s="13">
        <v>0</v>
      </c>
    </row>
    <row r="139" spans="1:12" ht="12.75">
      <c r="A139" s="4">
        <f>'Obligacje(A)'!A139</f>
        <v>42308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/>
      <c r="K139" s="15">
        <v>0</v>
      </c>
      <c r="L139" s="13">
        <v>0</v>
      </c>
    </row>
    <row r="140" spans="1:12" ht="12.75">
      <c r="A140" s="4">
        <f>'Obligacje(A)'!A140</f>
        <v>42338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/>
      <c r="K140" s="15">
        <v>0</v>
      </c>
      <c r="L140" s="13">
        <v>0</v>
      </c>
    </row>
    <row r="141" spans="1:12" ht="12.75">
      <c r="A141" s="4">
        <f>'Obligacje(A)'!A141</f>
        <v>42369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/>
      <c r="K141" s="15">
        <v>0</v>
      </c>
      <c r="L141" s="13">
        <v>0</v>
      </c>
    </row>
    <row r="142" spans="1:12" ht="12.75">
      <c r="A142" s="4">
        <f>'Obligacje(A)'!A142</f>
        <v>42400</v>
      </c>
      <c r="B142" s="15">
        <v>2020.3</v>
      </c>
      <c r="C142" s="15">
        <v>0</v>
      </c>
      <c r="D142" s="15">
        <v>0</v>
      </c>
      <c r="E142" s="15">
        <v>270</v>
      </c>
      <c r="F142" s="15">
        <v>0</v>
      </c>
      <c r="G142" s="15">
        <v>0</v>
      </c>
      <c r="H142" s="15">
        <v>0</v>
      </c>
      <c r="I142" s="15">
        <v>0</v>
      </c>
      <c r="J142" s="15"/>
      <c r="K142" s="15">
        <v>110</v>
      </c>
      <c r="L142" s="13">
        <v>2400.3</v>
      </c>
    </row>
    <row r="143" spans="1:12" ht="12.75">
      <c r="A143" s="4">
        <f>'Obligacje(A)'!A143</f>
        <v>42429</v>
      </c>
      <c r="B143" s="15">
        <v>4265.3</v>
      </c>
      <c r="C143" s="15">
        <v>0</v>
      </c>
      <c r="D143" s="15">
        <v>50</v>
      </c>
      <c r="E143" s="15">
        <v>292.5</v>
      </c>
      <c r="F143" s="15">
        <v>0</v>
      </c>
      <c r="G143" s="15">
        <v>70</v>
      </c>
      <c r="H143" s="15">
        <v>0</v>
      </c>
      <c r="I143" s="15">
        <v>0</v>
      </c>
      <c r="J143" s="15"/>
      <c r="K143" s="15">
        <v>112.5</v>
      </c>
      <c r="L143" s="13">
        <v>4790.3</v>
      </c>
    </row>
    <row r="144" spans="1:12" ht="12.75">
      <c r="A144" s="4">
        <f>'Obligacje(A)'!A144</f>
        <v>42460</v>
      </c>
      <c r="B144" s="15">
        <v>5831.15</v>
      </c>
      <c r="C144" s="15">
        <v>0</v>
      </c>
      <c r="D144" s="15">
        <v>50.65</v>
      </c>
      <c r="E144" s="15">
        <v>254.5</v>
      </c>
      <c r="F144" s="15">
        <v>0</v>
      </c>
      <c r="G144" s="15">
        <v>151.5</v>
      </c>
      <c r="H144" s="15">
        <v>0</v>
      </c>
      <c r="I144" s="15">
        <v>15</v>
      </c>
      <c r="J144" s="15"/>
      <c r="K144" s="15">
        <v>179.5</v>
      </c>
      <c r="L144" s="13">
        <v>6482.299999999999</v>
      </c>
    </row>
    <row r="145" spans="1:12" ht="12.75">
      <c r="A145" s="4">
        <f>'Obligacje(A)'!A145</f>
        <v>42490</v>
      </c>
      <c r="B145" s="15">
        <v>5824.85</v>
      </c>
      <c r="C145" s="15">
        <v>0</v>
      </c>
      <c r="D145" s="15">
        <v>61.15</v>
      </c>
      <c r="E145" s="15">
        <v>244</v>
      </c>
      <c r="F145" s="15">
        <v>0</v>
      </c>
      <c r="G145" s="15">
        <v>157.8</v>
      </c>
      <c r="H145" s="15">
        <v>0</v>
      </c>
      <c r="I145" s="15">
        <v>15</v>
      </c>
      <c r="J145" s="15"/>
      <c r="K145" s="15">
        <v>179.5</v>
      </c>
      <c r="L145" s="13">
        <v>6482.3</v>
      </c>
    </row>
    <row r="146" spans="1:12" ht="12.75">
      <c r="A146" s="4">
        <f>'Obligacje(A)'!A146</f>
        <v>42521</v>
      </c>
      <c r="B146" s="15">
        <v>5919.85</v>
      </c>
      <c r="C146" s="15">
        <v>0</v>
      </c>
      <c r="D146" s="15">
        <v>38.15</v>
      </c>
      <c r="E146" s="15">
        <v>242</v>
      </c>
      <c r="F146" s="15">
        <v>0</v>
      </c>
      <c r="G146" s="15">
        <v>87.8</v>
      </c>
      <c r="H146" s="15">
        <v>0</v>
      </c>
      <c r="I146" s="15">
        <v>15</v>
      </c>
      <c r="J146" s="15"/>
      <c r="K146" s="15">
        <v>179.5</v>
      </c>
      <c r="L146" s="13">
        <v>6482.3</v>
      </c>
    </row>
    <row r="147" spans="1:12" ht="12.75">
      <c r="A147" s="4">
        <f>'Obligacje(A)'!A147</f>
        <v>42551</v>
      </c>
      <c r="B147" s="15">
        <v>5920.65</v>
      </c>
      <c r="C147" s="15">
        <v>0</v>
      </c>
      <c r="D147" s="15">
        <v>41.15</v>
      </c>
      <c r="E147" s="15">
        <v>239</v>
      </c>
      <c r="F147" s="15">
        <v>0</v>
      </c>
      <c r="G147" s="15">
        <v>87</v>
      </c>
      <c r="H147" s="15">
        <v>0</v>
      </c>
      <c r="I147" s="15">
        <v>15</v>
      </c>
      <c r="J147" s="15"/>
      <c r="K147" s="15">
        <v>179.5</v>
      </c>
      <c r="L147" s="13">
        <v>6482.299999999999</v>
      </c>
    </row>
    <row r="148" spans="1:12" ht="12.75">
      <c r="A148" s="4">
        <f>'Obligacje(A)'!A148</f>
        <v>42582</v>
      </c>
      <c r="B148" s="15">
        <v>5905.65</v>
      </c>
      <c r="C148" s="15">
        <v>0</v>
      </c>
      <c r="D148" s="15">
        <v>16.15</v>
      </c>
      <c r="E148" s="15">
        <v>279</v>
      </c>
      <c r="F148" s="15">
        <v>0</v>
      </c>
      <c r="G148" s="15">
        <v>87</v>
      </c>
      <c r="H148" s="15">
        <v>0</v>
      </c>
      <c r="I148" s="15">
        <v>15</v>
      </c>
      <c r="J148" s="15"/>
      <c r="K148" s="15">
        <v>179.5</v>
      </c>
      <c r="L148" s="13">
        <v>6482.299999999999</v>
      </c>
    </row>
    <row r="149" spans="1:12" ht="12.75">
      <c r="A149" s="4">
        <f>'Obligacje(A)'!A149</f>
        <v>42613</v>
      </c>
      <c r="B149" s="15">
        <v>3908</v>
      </c>
      <c r="C149" s="15">
        <v>0</v>
      </c>
      <c r="D149" s="15">
        <v>0</v>
      </c>
      <c r="E149" s="15">
        <v>22.5</v>
      </c>
      <c r="F149" s="15">
        <v>0</v>
      </c>
      <c r="G149" s="15">
        <v>67</v>
      </c>
      <c r="H149" s="15">
        <v>0</v>
      </c>
      <c r="I149" s="15">
        <v>15</v>
      </c>
      <c r="J149" s="15"/>
      <c r="K149" s="15">
        <v>69.5</v>
      </c>
      <c r="L149" s="13">
        <v>4082</v>
      </c>
    </row>
    <row r="150" spans="1:12" ht="12.75">
      <c r="A150" s="4">
        <f>'Obligacje(A)'!A150</f>
        <v>42643</v>
      </c>
      <c r="B150" s="15">
        <v>1543</v>
      </c>
      <c r="C150" s="15">
        <v>0</v>
      </c>
      <c r="D150" s="15">
        <v>0</v>
      </c>
      <c r="E150" s="15">
        <v>0</v>
      </c>
      <c r="F150" s="15">
        <v>0</v>
      </c>
      <c r="G150" s="15">
        <v>67</v>
      </c>
      <c r="H150" s="15">
        <v>0</v>
      </c>
      <c r="I150" s="15">
        <v>15</v>
      </c>
      <c r="J150" s="15"/>
      <c r="K150" s="15">
        <v>67</v>
      </c>
      <c r="L150" s="13">
        <v>1692</v>
      </c>
    </row>
    <row r="151" spans="1:12" ht="12.75">
      <c r="A151" s="4">
        <f>'Obligacje(A)'!A151</f>
        <v>42674</v>
      </c>
      <c r="B151" s="15">
        <v>1548</v>
      </c>
      <c r="C151" s="15">
        <v>0</v>
      </c>
      <c r="D151" s="15">
        <v>0</v>
      </c>
      <c r="E151" s="15">
        <v>0</v>
      </c>
      <c r="F151" s="15">
        <v>0</v>
      </c>
      <c r="G151" s="15">
        <v>67</v>
      </c>
      <c r="H151" s="15">
        <v>0</v>
      </c>
      <c r="I151" s="15">
        <v>10</v>
      </c>
      <c r="J151" s="15"/>
      <c r="K151" s="15">
        <v>67</v>
      </c>
      <c r="L151" s="13">
        <v>1692</v>
      </c>
    </row>
    <row r="152" spans="1:12" ht="12.75">
      <c r="A152" s="4">
        <f>'Obligacje(A)'!A152</f>
        <v>42704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/>
      <c r="K152" s="15">
        <v>0</v>
      </c>
      <c r="L152" s="13">
        <v>0</v>
      </c>
    </row>
    <row r="153" spans="1:12" ht="12.75">
      <c r="A153" s="4">
        <f>'Obligacje(A)'!A153</f>
        <v>42735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/>
      <c r="K153" s="15">
        <v>0</v>
      </c>
      <c r="L153" s="13">
        <v>0</v>
      </c>
    </row>
    <row r="154" spans="1:12" ht="12.75">
      <c r="A154" s="4">
        <f>'Obligacje(A)'!A154</f>
        <v>42766</v>
      </c>
      <c r="B154" s="15">
        <v>2463.2</v>
      </c>
      <c r="C154" s="15">
        <v>0</v>
      </c>
      <c r="D154" s="15">
        <v>20</v>
      </c>
      <c r="E154" s="15">
        <v>26.8</v>
      </c>
      <c r="F154" s="15">
        <v>0</v>
      </c>
      <c r="G154" s="15">
        <v>345</v>
      </c>
      <c r="H154" s="15">
        <v>0</v>
      </c>
      <c r="I154" s="15">
        <v>0</v>
      </c>
      <c r="J154" s="15"/>
      <c r="K154" s="15">
        <v>1170</v>
      </c>
      <c r="L154" s="13">
        <v>4025</v>
      </c>
    </row>
    <row r="155" spans="1:12" ht="12.75">
      <c r="A155" s="4">
        <f>'Obligacje(A)'!A155</f>
        <v>42794</v>
      </c>
      <c r="B155" s="15">
        <v>3933.2</v>
      </c>
      <c r="C155" s="15">
        <v>0</v>
      </c>
      <c r="D155" s="15">
        <v>49</v>
      </c>
      <c r="E155" s="15">
        <v>78.4</v>
      </c>
      <c r="F155" s="15">
        <v>0</v>
      </c>
      <c r="G155" s="15">
        <v>345</v>
      </c>
      <c r="H155" s="15">
        <v>0</v>
      </c>
      <c r="I155" s="15">
        <v>0</v>
      </c>
      <c r="J155" s="15"/>
      <c r="K155" s="15">
        <v>1570</v>
      </c>
      <c r="L155" s="13">
        <v>5975.6</v>
      </c>
    </row>
    <row r="156" spans="1:12" ht="12.75">
      <c r="A156" s="4">
        <f>'Obligacje(A)'!A156</f>
        <v>42825</v>
      </c>
      <c r="B156" s="15">
        <v>3905.9</v>
      </c>
      <c r="C156" s="15">
        <v>0</v>
      </c>
      <c r="D156" s="15">
        <v>69</v>
      </c>
      <c r="E156" s="15">
        <v>79.7</v>
      </c>
      <c r="F156" s="15">
        <v>0</v>
      </c>
      <c r="G156" s="15">
        <v>351</v>
      </c>
      <c r="H156" s="15">
        <v>0</v>
      </c>
      <c r="I156" s="15">
        <v>0</v>
      </c>
      <c r="J156" s="15"/>
      <c r="K156" s="15">
        <v>1570</v>
      </c>
      <c r="L156" s="13">
        <v>5975.6</v>
      </c>
    </row>
    <row r="157" spans="1:12" ht="12.75">
      <c r="A157" s="4">
        <f>'Obligacje(A)'!A157</f>
        <v>42855</v>
      </c>
      <c r="B157" s="15">
        <v>3911.42</v>
      </c>
      <c r="C157" s="15">
        <v>0</v>
      </c>
      <c r="D157" s="15">
        <v>69</v>
      </c>
      <c r="E157" s="15">
        <v>84.18</v>
      </c>
      <c r="F157" s="15">
        <v>0</v>
      </c>
      <c r="G157" s="15">
        <v>341</v>
      </c>
      <c r="H157" s="15">
        <v>0</v>
      </c>
      <c r="I157" s="15">
        <v>0</v>
      </c>
      <c r="J157" s="15"/>
      <c r="K157" s="15">
        <v>1570</v>
      </c>
      <c r="L157" s="13">
        <v>5975.6</v>
      </c>
    </row>
    <row r="158" spans="1:12" ht="12.75">
      <c r="A158" s="4">
        <f>'Obligacje(A)'!A158</f>
        <v>42886</v>
      </c>
      <c r="B158" s="15">
        <v>4204</v>
      </c>
      <c r="C158" s="15">
        <v>0</v>
      </c>
      <c r="D158" s="15">
        <v>79</v>
      </c>
      <c r="E158" s="15">
        <v>116.6</v>
      </c>
      <c r="F158" s="15">
        <v>0</v>
      </c>
      <c r="G158" s="15">
        <v>6</v>
      </c>
      <c r="H158" s="15">
        <v>0</v>
      </c>
      <c r="I158" s="15">
        <v>0</v>
      </c>
      <c r="J158" s="15"/>
      <c r="K158" s="15">
        <v>1570</v>
      </c>
      <c r="L158" s="13">
        <v>5975.6</v>
      </c>
    </row>
    <row r="159" spans="1:12" ht="12.75">
      <c r="A159" s="4">
        <f>'Obligacje(A)'!A159</f>
        <v>42916</v>
      </c>
      <c r="B159" s="15">
        <v>4199</v>
      </c>
      <c r="C159" s="15">
        <v>0</v>
      </c>
      <c r="D159" s="15">
        <v>79</v>
      </c>
      <c r="E159" s="15">
        <v>116.6</v>
      </c>
      <c r="F159" s="15">
        <v>0</v>
      </c>
      <c r="G159" s="15">
        <v>11</v>
      </c>
      <c r="H159" s="15">
        <v>0</v>
      </c>
      <c r="I159" s="15">
        <v>0</v>
      </c>
      <c r="J159" s="15"/>
      <c r="K159" s="15">
        <v>1570</v>
      </c>
      <c r="L159" s="13">
        <v>5975.6</v>
      </c>
    </row>
    <row r="160" spans="1:12" ht="12.75">
      <c r="A160" s="4">
        <f>'Obligacje(A)'!A160</f>
        <v>42947</v>
      </c>
      <c r="B160" s="15">
        <v>4194</v>
      </c>
      <c r="C160" s="15">
        <v>0</v>
      </c>
      <c r="D160" s="15">
        <v>79</v>
      </c>
      <c r="E160" s="15">
        <v>116.6</v>
      </c>
      <c r="F160" s="15">
        <v>0</v>
      </c>
      <c r="G160" s="15">
        <v>16</v>
      </c>
      <c r="H160" s="15">
        <v>0</v>
      </c>
      <c r="I160" s="15">
        <v>0</v>
      </c>
      <c r="J160" s="15"/>
      <c r="K160" s="15">
        <v>1570</v>
      </c>
      <c r="L160" s="13">
        <v>5975.6</v>
      </c>
    </row>
    <row r="161" spans="1:12" ht="12.75">
      <c r="A161" s="4">
        <f>'Obligacje(A)'!A161</f>
        <v>42978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/>
      <c r="K161" s="15">
        <v>0</v>
      </c>
      <c r="L161" s="13">
        <v>0</v>
      </c>
    </row>
    <row r="162" spans="1:12" ht="12.75">
      <c r="A162" s="4">
        <f>'Obligacje(A)'!A162</f>
        <v>43008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/>
      <c r="K162" s="15">
        <v>0</v>
      </c>
      <c r="L162" s="13">
        <v>0</v>
      </c>
    </row>
    <row r="163" spans="1:12" ht="12.75">
      <c r="A163" s="4">
        <f>'Obligacje(A)'!A163</f>
        <v>43039</v>
      </c>
      <c r="B163" s="15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/>
      <c r="K163" s="15">
        <v>0</v>
      </c>
      <c r="L163" s="13">
        <v>0</v>
      </c>
    </row>
    <row r="164" spans="1:12" ht="12.75">
      <c r="A164" s="4">
        <f>'Obligacje(A)'!A164</f>
        <v>43069</v>
      </c>
      <c r="B164" s="15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/>
      <c r="K164" s="15">
        <v>0</v>
      </c>
      <c r="L164" s="13">
        <v>0</v>
      </c>
    </row>
    <row r="165" spans="1:12" ht="12.75">
      <c r="A165" s="4">
        <f>'Obligacje(A)'!A165</f>
        <v>43100</v>
      </c>
      <c r="B165" s="15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/>
      <c r="K165" s="15">
        <v>0</v>
      </c>
      <c r="L165" s="13">
        <v>0</v>
      </c>
    </row>
    <row r="166" spans="1:12" ht="12.75">
      <c r="A166" s="4">
        <f>'Obligacje(A)'!A166</f>
        <v>43131</v>
      </c>
      <c r="B166" s="15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/>
      <c r="K166" s="15">
        <v>0</v>
      </c>
      <c r="L166" s="13">
        <v>0</v>
      </c>
    </row>
    <row r="167" spans="1:12" ht="12.75">
      <c r="A167" s="4">
        <f>'Obligacje(A)'!A167</f>
        <v>43159</v>
      </c>
      <c r="B167" s="15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/>
      <c r="K167" s="15">
        <v>0</v>
      </c>
      <c r="L167" s="13">
        <v>0</v>
      </c>
    </row>
    <row r="168" spans="1:12" ht="12.75">
      <c r="A168" s="4">
        <f>'Obligacje(A)'!A168</f>
        <v>43190</v>
      </c>
      <c r="B168" s="15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/>
      <c r="K168" s="15">
        <v>0</v>
      </c>
      <c r="L168" s="13">
        <v>0</v>
      </c>
    </row>
    <row r="169" spans="1:12" ht="12.75">
      <c r="A169" s="4">
        <f>'Obligacje(A)'!A169</f>
        <v>43220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/>
      <c r="K169" s="15">
        <v>0</v>
      </c>
      <c r="L169" s="13">
        <v>0</v>
      </c>
    </row>
    <row r="170" spans="1:12" ht="12.75">
      <c r="A170" s="4">
        <f>'Obligacje(A)'!A170</f>
        <v>43251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/>
      <c r="K170" s="15">
        <v>0</v>
      </c>
      <c r="L170" s="13">
        <v>0</v>
      </c>
    </row>
    <row r="171" spans="1:12" ht="12.75">
      <c r="A171" s="4">
        <f>'Obligacje(A)'!A171</f>
        <v>43281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/>
      <c r="K171" s="15">
        <v>0</v>
      </c>
      <c r="L171" s="13">
        <v>0</v>
      </c>
    </row>
    <row r="172" spans="1:12" ht="12.75">
      <c r="A172" s="4">
        <f>'Obligacje(A)'!A172</f>
        <v>43312</v>
      </c>
      <c r="B172" s="15">
        <v>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/>
      <c r="K172" s="15">
        <v>0</v>
      </c>
      <c r="L172" s="13">
        <v>0</v>
      </c>
    </row>
    <row r="173" spans="1:12" ht="12.75">
      <c r="A173" s="4">
        <f>'Obligacje(A)'!A173</f>
        <v>43343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/>
      <c r="K173" s="15">
        <v>0</v>
      </c>
      <c r="L173" s="13">
        <v>0</v>
      </c>
    </row>
    <row r="174" spans="1:12" ht="12.75">
      <c r="A174" s="4">
        <f>'Obligacje(A)'!A174</f>
        <v>43373</v>
      </c>
      <c r="B174" s="15">
        <v>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/>
      <c r="K174" s="15">
        <v>0</v>
      </c>
      <c r="L174" s="13">
        <v>0</v>
      </c>
    </row>
    <row r="175" spans="1:12" ht="12.75">
      <c r="A175" s="4">
        <f>'Obligacje(A)'!A175</f>
        <v>43404</v>
      </c>
      <c r="B175" s="15"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/>
      <c r="K175" s="15">
        <v>0</v>
      </c>
      <c r="L175" s="13">
        <v>0</v>
      </c>
    </row>
    <row r="176" spans="1:12" ht="12.75">
      <c r="A176" s="4">
        <f>'Obligacje(A)'!A176</f>
        <v>43434</v>
      </c>
      <c r="B176" s="15"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/>
      <c r="K176" s="15">
        <v>0</v>
      </c>
      <c r="L176" s="13">
        <v>0</v>
      </c>
    </row>
    <row r="177" spans="1:12" ht="12.75">
      <c r="A177" s="4">
        <f>'Obligacje(A)'!A177</f>
        <v>43465</v>
      </c>
      <c r="B177" s="15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/>
      <c r="K177" s="15">
        <v>0</v>
      </c>
      <c r="L177" s="13">
        <v>0</v>
      </c>
    </row>
    <row r="178" spans="1:12" ht="12.75">
      <c r="A178" s="4">
        <f>'Obligacje(A)'!A178</f>
        <v>43496</v>
      </c>
      <c r="B178" s="15">
        <v>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/>
      <c r="K178" s="15">
        <v>0</v>
      </c>
      <c r="L178" s="13">
        <v>0</v>
      </c>
    </row>
    <row r="179" spans="1:12" ht="12.75">
      <c r="A179" s="4">
        <f>'Obligacje(A)'!A179</f>
        <v>43524</v>
      </c>
      <c r="B179" s="15">
        <v>0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/>
      <c r="K179" s="15">
        <v>0</v>
      </c>
      <c r="L179" s="13">
        <v>0</v>
      </c>
    </row>
    <row r="180" spans="1:12" ht="12.75">
      <c r="A180" s="4">
        <f>'Obligacje(A)'!A180</f>
        <v>43555</v>
      </c>
      <c r="B180" s="15">
        <v>0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/>
      <c r="K180" s="15">
        <v>0</v>
      </c>
      <c r="L180" s="13">
        <v>0</v>
      </c>
    </row>
    <row r="181" spans="1:12" ht="12.75">
      <c r="A181" s="4">
        <f>'Obligacje(A)'!A181</f>
        <v>43585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/>
      <c r="K181" s="15">
        <v>0</v>
      </c>
      <c r="L181" s="13">
        <v>0</v>
      </c>
    </row>
    <row r="182" spans="1:12" ht="12.75">
      <c r="A182" s="4">
        <f>'Obligacje(A)'!A182</f>
        <v>43616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/>
      <c r="K182" s="15">
        <v>0</v>
      </c>
      <c r="L182" s="13">
        <v>0</v>
      </c>
    </row>
    <row r="183" spans="1:12" ht="12.75">
      <c r="A183" s="4">
        <f>'Obligacje(A)'!A183</f>
        <v>43646</v>
      </c>
      <c r="B183" s="15">
        <v>0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/>
      <c r="K183" s="15">
        <v>0</v>
      </c>
      <c r="L183" s="13">
        <v>0</v>
      </c>
    </row>
    <row r="184" spans="1:12" ht="12.75">
      <c r="A184" s="4">
        <f>'Obligacje(A)'!A184</f>
        <v>43677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/>
      <c r="K184" s="15">
        <v>0</v>
      </c>
      <c r="L184" s="13">
        <v>0</v>
      </c>
    </row>
    <row r="185" spans="1:12" ht="12.75">
      <c r="A185" s="4">
        <f>'Obligacje(A)'!A185</f>
        <v>43708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/>
      <c r="K185" s="15">
        <v>0</v>
      </c>
      <c r="L185" s="13">
        <v>0</v>
      </c>
    </row>
    <row r="186" spans="1:12" ht="12.75">
      <c r="A186" s="4">
        <f>'Obligacje(A)'!A186</f>
        <v>43738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/>
      <c r="K186" s="15">
        <v>0</v>
      </c>
      <c r="L186" s="13">
        <v>0</v>
      </c>
    </row>
    <row r="187" spans="1:12" ht="12.75">
      <c r="A187" s="4">
        <f>'Obligacje(A)'!A187</f>
        <v>43769</v>
      </c>
      <c r="B187" s="15">
        <v>0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/>
      <c r="K187" s="15">
        <v>0</v>
      </c>
      <c r="L187" s="13">
        <v>0</v>
      </c>
    </row>
    <row r="188" spans="1:12" ht="12.75">
      <c r="A188" s="4">
        <f>'Obligacje(A)'!A188</f>
        <v>43799</v>
      </c>
      <c r="B188" s="15">
        <v>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/>
      <c r="K188" s="15">
        <v>0</v>
      </c>
      <c r="L188" s="13">
        <v>0</v>
      </c>
    </row>
    <row r="189" spans="1:12" ht="12.75">
      <c r="A189" s="4">
        <f>'Obligacje(A)'!A189</f>
        <v>43830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/>
      <c r="K189" s="15">
        <v>0</v>
      </c>
      <c r="L189" s="13">
        <v>0</v>
      </c>
    </row>
    <row r="190" spans="1:12" ht="12.75">
      <c r="A190" s="4">
        <f>'Obligacje(A)'!A190</f>
        <v>43861</v>
      </c>
      <c r="B190" s="15">
        <v>0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/>
      <c r="K190" s="15">
        <v>0</v>
      </c>
      <c r="L190" s="13">
        <v>0</v>
      </c>
    </row>
    <row r="191" spans="1:12" ht="12.75">
      <c r="A191" s="4">
        <f>'Obligacje(A)'!A191</f>
        <v>43890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/>
      <c r="K191" s="15">
        <v>0</v>
      </c>
      <c r="L191" s="13">
        <v>0</v>
      </c>
    </row>
    <row r="192" spans="1:12" ht="12.75">
      <c r="A192" s="4">
        <f>'Obligacje(A)'!A192</f>
        <v>43921</v>
      </c>
      <c r="B192" s="15">
        <v>0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/>
      <c r="K192" s="15">
        <v>0</v>
      </c>
      <c r="L192" s="13">
        <v>0</v>
      </c>
    </row>
    <row r="193" spans="1:12" ht="12.75">
      <c r="A193" s="4">
        <f>'Obligacje(A)'!A193</f>
        <v>43951</v>
      </c>
      <c r="B193" s="15">
        <v>13914.96</v>
      </c>
      <c r="C193" s="15">
        <v>0</v>
      </c>
      <c r="D193" s="15">
        <v>400</v>
      </c>
      <c r="E193" s="15">
        <v>435.89</v>
      </c>
      <c r="F193" s="15">
        <v>0</v>
      </c>
      <c r="G193" s="15">
        <v>1038.65</v>
      </c>
      <c r="H193" s="15">
        <v>0</v>
      </c>
      <c r="I193" s="15">
        <v>0</v>
      </c>
      <c r="J193" s="15"/>
      <c r="K193" s="15">
        <v>1957</v>
      </c>
      <c r="L193" s="13">
        <v>17746.5</v>
      </c>
    </row>
    <row r="194" spans="1:12" ht="12.75">
      <c r="A194" s="4">
        <f>'Obligacje(A)'!A194</f>
        <v>43982</v>
      </c>
      <c r="B194" s="15">
        <v>14144.8</v>
      </c>
      <c r="C194" s="15">
        <v>0</v>
      </c>
      <c r="D194" s="15">
        <v>200</v>
      </c>
      <c r="E194" s="15">
        <v>495.89</v>
      </c>
      <c r="F194" s="15">
        <v>0</v>
      </c>
      <c r="G194" s="15">
        <v>848.81</v>
      </c>
      <c r="H194" s="15">
        <v>0</v>
      </c>
      <c r="I194" s="15">
        <v>0</v>
      </c>
      <c r="J194" s="15"/>
      <c r="K194" s="15">
        <v>2057</v>
      </c>
      <c r="L194" s="13">
        <v>17746.5</v>
      </c>
    </row>
    <row r="195" spans="1:12" ht="12.75">
      <c r="A195" s="4">
        <f>'Obligacje(A)'!A195</f>
        <v>44012</v>
      </c>
      <c r="B195" s="15">
        <v>14340.35</v>
      </c>
      <c r="C195" s="15">
        <v>0</v>
      </c>
      <c r="D195" s="15">
        <v>307.8</v>
      </c>
      <c r="E195" s="15">
        <v>505.89</v>
      </c>
      <c r="F195" s="15">
        <v>0</v>
      </c>
      <c r="G195" s="15">
        <v>535.46</v>
      </c>
      <c r="H195" s="15">
        <v>0</v>
      </c>
      <c r="I195" s="15">
        <v>0</v>
      </c>
      <c r="J195" s="15"/>
      <c r="K195" s="15">
        <v>2057</v>
      </c>
      <c r="L195" s="13">
        <v>17746.5</v>
      </c>
    </row>
    <row r="196" spans="1:12" ht="12.75">
      <c r="A196" s="4">
        <v>44043</v>
      </c>
      <c r="B196" s="15">
        <v>13594.35</v>
      </c>
      <c r="C196" s="15">
        <v>0</v>
      </c>
      <c r="D196" s="15">
        <v>307.8</v>
      </c>
      <c r="E196" s="15">
        <v>418.39</v>
      </c>
      <c r="F196" s="15">
        <v>0</v>
      </c>
      <c r="G196" s="15">
        <v>531.46</v>
      </c>
      <c r="H196" s="15">
        <v>0</v>
      </c>
      <c r="I196" s="15">
        <v>0</v>
      </c>
      <c r="J196" s="15"/>
      <c r="K196" s="15">
        <v>1957</v>
      </c>
      <c r="L196" s="13">
        <v>16809</v>
      </c>
    </row>
    <row r="197" spans="1:12" ht="12.75">
      <c r="A197" s="4">
        <v>44074</v>
      </c>
      <c r="B197" s="15">
        <v>10327.25</v>
      </c>
      <c r="C197" s="15">
        <v>0</v>
      </c>
      <c r="D197" s="15">
        <v>245</v>
      </c>
      <c r="E197" s="15">
        <v>273.05</v>
      </c>
      <c r="F197" s="15">
        <v>0</v>
      </c>
      <c r="G197" s="15">
        <v>10</v>
      </c>
      <c r="H197" s="15">
        <v>0</v>
      </c>
      <c r="I197" s="15">
        <v>0</v>
      </c>
      <c r="J197" s="15"/>
      <c r="K197" s="15">
        <v>1386</v>
      </c>
      <c r="L197" s="13">
        <v>12241.3</v>
      </c>
    </row>
    <row r="198" spans="1:12" ht="12.75">
      <c r="A198" s="4">
        <v>44104</v>
      </c>
      <c r="B198" s="15">
        <v>9532.25</v>
      </c>
      <c r="C198" s="15">
        <v>0</v>
      </c>
      <c r="D198" s="15">
        <v>245</v>
      </c>
      <c r="E198" s="15">
        <v>53.05</v>
      </c>
      <c r="F198" s="15">
        <v>0</v>
      </c>
      <c r="G198" s="15">
        <v>10</v>
      </c>
      <c r="H198" s="15">
        <v>0</v>
      </c>
      <c r="I198" s="15">
        <v>0</v>
      </c>
      <c r="J198" s="15">
        <v>100</v>
      </c>
      <c r="K198" s="15">
        <v>980</v>
      </c>
      <c r="L198" s="13">
        <v>10920.3</v>
      </c>
    </row>
    <row r="199" spans="1:12" ht="12.75">
      <c r="A199" s="4">
        <v>44135</v>
      </c>
      <c r="B199" s="15">
        <v>9777.25</v>
      </c>
      <c r="C199" s="15">
        <v>0</v>
      </c>
      <c r="D199" s="15">
        <v>0</v>
      </c>
      <c r="E199" s="15">
        <v>53.05</v>
      </c>
      <c r="F199" s="15">
        <v>0</v>
      </c>
      <c r="G199" s="15">
        <v>10</v>
      </c>
      <c r="H199" s="15">
        <v>0</v>
      </c>
      <c r="I199" s="15">
        <v>0</v>
      </c>
      <c r="J199" s="15">
        <v>100</v>
      </c>
      <c r="K199" s="15">
        <v>980</v>
      </c>
      <c r="L199" s="13">
        <v>10920.3</v>
      </c>
    </row>
    <row r="200" spans="1:12" ht="12.75">
      <c r="A200" s="4">
        <v>44165</v>
      </c>
      <c r="B200" s="15">
        <v>9592.25</v>
      </c>
      <c r="C200" s="15">
        <v>0</v>
      </c>
      <c r="D200" s="15">
        <v>0</v>
      </c>
      <c r="E200" s="15">
        <v>238.05</v>
      </c>
      <c r="F200" s="15">
        <v>0</v>
      </c>
      <c r="G200" s="15">
        <v>10</v>
      </c>
      <c r="H200" s="15">
        <v>0</v>
      </c>
      <c r="I200" s="15">
        <v>0</v>
      </c>
      <c r="J200" s="15">
        <v>100</v>
      </c>
      <c r="K200" s="15">
        <v>980</v>
      </c>
      <c r="L200" s="13">
        <v>10920.3</v>
      </c>
    </row>
    <row r="201" spans="1:12" ht="12.75">
      <c r="A201" s="4">
        <v>44196</v>
      </c>
      <c r="B201" s="15">
        <v>9527.25</v>
      </c>
      <c r="C201" s="15">
        <v>0</v>
      </c>
      <c r="D201" s="15">
        <v>0</v>
      </c>
      <c r="E201" s="15">
        <v>302.25</v>
      </c>
      <c r="F201" s="15">
        <v>0</v>
      </c>
      <c r="G201" s="15">
        <v>10.8</v>
      </c>
      <c r="H201" s="15">
        <v>0</v>
      </c>
      <c r="I201" s="15">
        <v>0</v>
      </c>
      <c r="J201" s="15">
        <v>100</v>
      </c>
      <c r="K201" s="15">
        <v>980</v>
      </c>
      <c r="L201" s="40">
        <v>10920.3</v>
      </c>
    </row>
    <row r="202" spans="1:12" ht="12.75">
      <c r="A202" s="4">
        <v>44227</v>
      </c>
      <c r="B202" s="15">
        <v>9501.35</v>
      </c>
      <c r="C202" s="15">
        <v>0</v>
      </c>
      <c r="D202" s="15">
        <v>0</v>
      </c>
      <c r="E202" s="15">
        <v>151.05</v>
      </c>
      <c r="F202" s="15">
        <v>0</v>
      </c>
      <c r="G202" s="15">
        <v>187.9</v>
      </c>
      <c r="H202" s="15">
        <v>0</v>
      </c>
      <c r="I202" s="15">
        <v>0</v>
      </c>
      <c r="J202" s="15">
        <v>100</v>
      </c>
      <c r="K202" s="15">
        <v>980</v>
      </c>
      <c r="L202" s="40">
        <v>10920.3</v>
      </c>
    </row>
    <row r="203" spans="1:12" ht="12.75">
      <c r="A203" s="4">
        <v>44255</v>
      </c>
      <c r="B203" s="15">
        <v>8762.25</v>
      </c>
      <c r="C203" s="15">
        <v>0</v>
      </c>
      <c r="D203" s="15">
        <v>950</v>
      </c>
      <c r="E203" s="15">
        <v>117.25</v>
      </c>
      <c r="F203" s="15">
        <v>0</v>
      </c>
      <c r="G203" s="15">
        <v>10.8</v>
      </c>
      <c r="H203" s="15">
        <v>0</v>
      </c>
      <c r="I203" s="15">
        <v>0</v>
      </c>
      <c r="J203" s="15">
        <v>100</v>
      </c>
      <c r="K203" s="15">
        <v>980</v>
      </c>
      <c r="L203" s="40">
        <v>10920.3</v>
      </c>
    </row>
    <row r="204" spans="1:13" ht="12.75">
      <c r="A204" s="17">
        <v>44286</v>
      </c>
      <c r="B204" s="18">
        <v>0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39">
        <v>0</v>
      </c>
      <c r="M204" s="39">
        <v>0</v>
      </c>
    </row>
    <row r="205" spans="1:12" ht="12.75">
      <c r="A205" s="17">
        <v>44316</v>
      </c>
      <c r="B205" s="18">
        <v>0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39">
        <v>0</v>
      </c>
    </row>
    <row r="206" spans="1:12" ht="12.75">
      <c r="A206" s="17">
        <v>44347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39">
        <v>0</v>
      </c>
    </row>
    <row r="207" spans="1:12" ht="12.75">
      <c r="A207" s="17">
        <v>44377</v>
      </c>
      <c r="B207" s="18">
        <v>0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39">
        <v>0</v>
      </c>
    </row>
    <row r="208" spans="1:12" ht="12.75">
      <c r="A208" s="17">
        <v>44408</v>
      </c>
      <c r="B208" s="18">
        <v>0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39">
        <v>0</v>
      </c>
    </row>
    <row r="209" spans="1:12" ht="12.75">
      <c r="A209" s="17">
        <v>44439</v>
      </c>
      <c r="B209" s="18">
        <v>0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39">
        <v>0</v>
      </c>
    </row>
    <row r="210" spans="1:12" ht="12.75">
      <c r="A210" s="17">
        <v>44469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39">
        <v>0</v>
      </c>
    </row>
    <row r="211" spans="1:12" ht="12.75">
      <c r="A211" s="17">
        <v>44500</v>
      </c>
      <c r="B211" s="18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39">
        <v>0</v>
      </c>
    </row>
    <row r="212" spans="1:12" ht="12.75">
      <c r="A212" s="17">
        <v>44530</v>
      </c>
      <c r="B212" s="18">
        <v>0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39">
        <v>0</v>
      </c>
    </row>
    <row r="213" spans="1:12" ht="12.75">
      <c r="A213" s="17">
        <v>44561</v>
      </c>
      <c r="B213" s="18">
        <v>0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39">
        <v>0</v>
      </c>
    </row>
    <row r="214" spans="1:12" ht="12.75">
      <c r="A214" s="17">
        <v>44592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39">
        <v>0</v>
      </c>
    </row>
    <row r="215" spans="1:12" ht="12.75">
      <c r="A215" s="17">
        <v>44620</v>
      </c>
      <c r="B215" s="18">
        <v>0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39">
        <v>0</v>
      </c>
    </row>
    <row r="216" spans="1:12" ht="12.75">
      <c r="A216" s="17">
        <v>44651</v>
      </c>
      <c r="B216" s="18">
        <v>0</v>
      </c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39">
        <v>0</v>
      </c>
    </row>
    <row r="217" spans="1:12" ht="12.75">
      <c r="A217" s="17">
        <v>44681</v>
      </c>
      <c r="B217" s="18">
        <v>0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39">
        <v>0</v>
      </c>
    </row>
    <row r="218" spans="1:12" ht="12.75">
      <c r="A218" s="17">
        <v>44712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39">
        <v>0</v>
      </c>
    </row>
    <row r="219" spans="1:12" ht="12.75">
      <c r="A219" s="17">
        <v>44742</v>
      </c>
      <c r="B219" s="18">
        <v>0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39">
        <v>0</v>
      </c>
    </row>
    <row r="220" spans="1:12" ht="12.75">
      <c r="A220" s="17">
        <v>44773</v>
      </c>
      <c r="B220" s="18">
        <v>0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39">
        <v>0</v>
      </c>
    </row>
    <row r="221" spans="1:12" ht="12.75">
      <c r="A221" s="17">
        <v>44804</v>
      </c>
      <c r="B221" s="18">
        <v>0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39">
        <v>0</v>
      </c>
    </row>
    <row r="222" spans="1:12" ht="12.75">
      <c r="A222" s="17">
        <v>44834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39">
        <v>0</v>
      </c>
    </row>
    <row r="223" spans="1:12" ht="12.75">
      <c r="A223" s="17">
        <v>44865</v>
      </c>
      <c r="B223" s="18">
        <v>0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39">
        <v>0</v>
      </c>
    </row>
    <row r="224" spans="1:12" ht="12.75">
      <c r="A224" s="17">
        <v>44895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39">
        <v>0</v>
      </c>
    </row>
    <row r="225" spans="1:12" ht="12.75">
      <c r="A225" s="17">
        <v>44926</v>
      </c>
      <c r="B225" s="18">
        <v>0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39">
        <v>0</v>
      </c>
    </row>
    <row r="226" spans="1:12" ht="12.75">
      <c r="A226" s="17">
        <v>44957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39">
        <v>0</v>
      </c>
    </row>
    <row r="227" spans="1:12" ht="12.75">
      <c r="A227" s="17">
        <v>44985</v>
      </c>
      <c r="B227" s="18">
        <v>0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39">
        <v>0</v>
      </c>
    </row>
    <row r="228" spans="1:12" ht="12.75">
      <c r="A228" s="17">
        <v>45016</v>
      </c>
      <c r="B228" s="18">
        <v>0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39">
        <v>0</v>
      </c>
    </row>
    <row r="229" spans="1:12" ht="12.75">
      <c r="A229" s="17">
        <v>45046</v>
      </c>
      <c r="B229" s="18">
        <v>0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39">
        <v>0</v>
      </c>
    </row>
    <row r="230" spans="1:12" ht="12.75">
      <c r="A230" s="17">
        <v>45077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39">
        <v>0</v>
      </c>
    </row>
    <row r="231" spans="1:12" ht="12.75">
      <c r="A231" s="17">
        <v>45107</v>
      </c>
      <c r="B231" s="18">
        <v>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39">
        <v>0</v>
      </c>
    </row>
    <row r="232" spans="1:12" ht="12.75">
      <c r="A232" s="17">
        <v>45138</v>
      </c>
      <c r="B232" s="18">
        <v>0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39">
        <v>0</v>
      </c>
    </row>
    <row r="233" spans="1:12" ht="12.75">
      <c r="A233" s="17">
        <v>45169</v>
      </c>
      <c r="B233" s="18">
        <v>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39">
        <v>0</v>
      </c>
    </row>
    <row r="234" spans="1:12" ht="12.75">
      <c r="A234" s="17">
        <v>45199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39">
        <v>0</v>
      </c>
    </row>
    <row r="235" spans="1:12" ht="12.75">
      <c r="A235" s="17">
        <v>45230</v>
      </c>
      <c r="B235" s="18">
        <v>0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39">
        <v>0</v>
      </c>
    </row>
    <row r="236" spans="1:12" ht="12.75">
      <c r="A236" s="17">
        <v>45260</v>
      </c>
      <c r="B236" s="18">
        <v>0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39">
        <v>0</v>
      </c>
    </row>
    <row r="237" spans="1:12" ht="12.75">
      <c r="A237" s="17">
        <v>45291</v>
      </c>
      <c r="B237" s="18">
        <v>0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39">
        <v>0</v>
      </c>
    </row>
    <row r="238" spans="1:12" ht="12.75">
      <c r="A238" s="17">
        <v>45322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39">
        <v>0</v>
      </c>
    </row>
    <row r="239" spans="1:12" ht="12.75">
      <c r="A239" s="17">
        <v>45351</v>
      </c>
      <c r="B239" s="18">
        <v>0</v>
      </c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39">
        <v>0</v>
      </c>
    </row>
    <row r="240" spans="1:12" ht="12.75">
      <c r="A240" s="17">
        <v>45382</v>
      </c>
      <c r="B240" s="18">
        <v>0</v>
      </c>
      <c r="C240" s="18">
        <v>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39">
        <v>0</v>
      </c>
    </row>
    <row r="241" spans="1:12" ht="12.75">
      <c r="A241" s="17">
        <v>45412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39">
        <v>0</v>
      </c>
    </row>
    <row r="242" spans="1:12" ht="12.75">
      <c r="A242" s="17">
        <v>45443</v>
      </c>
      <c r="B242" s="18">
        <v>0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39">
        <v>0</v>
      </c>
    </row>
  </sheetData>
  <sheetProtection/>
  <mergeCells count="11">
    <mergeCell ref="K1:K2"/>
    <mergeCell ref="J1:J2"/>
    <mergeCell ref="A1:A2"/>
    <mergeCell ref="B1:C1"/>
    <mergeCell ref="E1:E2"/>
    <mergeCell ref="F1:F2"/>
    <mergeCell ref="L1:L2"/>
    <mergeCell ref="D1:D2"/>
    <mergeCell ref="G1:G2"/>
    <mergeCell ref="H1:H2"/>
    <mergeCell ref="I1:I2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IV253"/>
  <sheetViews>
    <sheetView tabSelected="1" zoomScale="148" zoomScaleNormal="148" zoomScalePageLayoutView="0" workbookViewId="0" topLeftCell="A1">
      <pane ySplit="2" topLeftCell="A232" activePane="bottomLeft" state="frozen"/>
      <selection pane="topLeft" activeCell="A1" sqref="A1"/>
      <selection pane="bottomLeft" activeCell="I247" sqref="I247"/>
    </sheetView>
  </sheetViews>
  <sheetFormatPr defaultColWidth="0" defaultRowHeight="12.75"/>
  <cols>
    <col min="1" max="1" width="11.375" style="1" customWidth="1"/>
    <col min="2" max="2" width="12.625" style="7" customWidth="1"/>
    <col min="3" max="3" width="12.375" style="7" customWidth="1"/>
    <col min="4" max="4" width="12.875" style="7" customWidth="1"/>
    <col min="5" max="5" width="17.875" style="7" customWidth="1"/>
    <col min="6" max="6" width="12.00390625" style="7" customWidth="1"/>
    <col min="7" max="7" width="13.25390625" style="7" customWidth="1"/>
    <col min="8" max="8" width="15.00390625" style="7" customWidth="1"/>
    <col min="9" max="9" width="18.875" style="7" customWidth="1"/>
    <col min="10" max="10" width="20.75390625" style="7" customWidth="1"/>
    <col min="11" max="12" width="13.375" style="7" customWidth="1"/>
    <col min="13" max="16384" width="9.125" style="0" hidden="1" customWidth="1"/>
  </cols>
  <sheetData>
    <row r="1" spans="1:12" ht="20.25" customHeight="1">
      <c r="A1" s="61" t="s">
        <v>2</v>
      </c>
      <c r="B1" s="63" t="s">
        <v>3</v>
      </c>
      <c r="C1" s="63" t="s">
        <v>1</v>
      </c>
      <c r="D1" s="61" t="s">
        <v>1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12</v>
      </c>
      <c r="L1" s="64" t="s">
        <v>10</v>
      </c>
    </row>
    <row r="2" spans="1:12" ht="20.25" customHeight="1">
      <c r="A2" s="62"/>
      <c r="B2" s="14" t="s">
        <v>10</v>
      </c>
      <c r="C2" s="14" t="s">
        <v>11</v>
      </c>
      <c r="D2" s="62"/>
      <c r="E2" s="62"/>
      <c r="F2" s="62"/>
      <c r="G2" s="62"/>
      <c r="H2" s="62"/>
      <c r="I2" s="62"/>
      <c r="J2" s="62"/>
      <c r="K2" s="62"/>
      <c r="L2" s="65"/>
    </row>
    <row r="3" spans="1:12" ht="12.75">
      <c r="A3" s="4">
        <f>'Bony Skarbowe(B)'!A3</f>
        <v>38168</v>
      </c>
      <c r="B3" s="5">
        <f>'Obligacje(B)'!B3+'Bony Skarbowe(B)'!B3</f>
        <v>79061.00615494254</v>
      </c>
      <c r="C3" s="5">
        <f>IF('Obligacje(B)'!C3="-",'Bony Skarbowe(B)'!C3,'Obligacje(B)'!C3+'Bony Skarbowe(B)'!C3)</f>
        <v>1532.91</v>
      </c>
      <c r="D3" s="5">
        <f>'Obligacje(B)'!D3+'Bony Skarbowe(B)'!D3</f>
        <v>52394.57899999999</v>
      </c>
      <c r="E3" s="5">
        <f>'Obligacje(B)'!E3+'Bony Skarbowe(B)'!E3</f>
        <v>47402.78994734968</v>
      </c>
      <c r="F3" s="5">
        <f>'Obligacje(B)'!F3+'Bony Skarbowe(B)'!F3</f>
        <v>34865.049143121</v>
      </c>
      <c r="G3" s="5">
        <f>'Obligacje(B)'!G3+'Bony Skarbowe(B)'!G3</f>
        <v>17538.143442486868</v>
      </c>
      <c r="H3" s="5">
        <f>'Obligacje(B)'!H3+'Bony Skarbowe(B)'!H3</f>
        <v>20635.117520338048</v>
      </c>
      <c r="I3" s="5">
        <f>'Obligacje(B)'!I3+'Bony Skarbowe(B)'!I3</f>
        <v>3382.7891555675415</v>
      </c>
      <c r="J3" s="5"/>
      <c r="K3" s="5">
        <f>'Obligacje(B)'!K3+'Bony Skarbowe(B)'!K3</f>
        <v>11065.781336194312</v>
      </c>
      <c r="L3" s="13">
        <f aca="true" t="shared" si="0" ref="L3:L57">SUM(B3:K3)-C3</f>
        <v>266345.2557</v>
      </c>
    </row>
    <row r="4" spans="1:12" ht="12.75">
      <c r="A4" s="4">
        <f>'Bony Skarbowe(B)'!A4</f>
        <v>38199</v>
      </c>
      <c r="B4" s="5">
        <f>'Obligacje(B)'!B4+'Bony Skarbowe(B)'!B4</f>
        <v>78170.92242291772</v>
      </c>
      <c r="C4" s="5">
        <f>IF('Obligacje(B)'!C4="-",'Bony Skarbowe(B)'!C4,'Obligacje(B)'!C4+'Bony Skarbowe(B)'!C4)</f>
        <v>571.04</v>
      </c>
      <c r="D4" s="5">
        <f>'Obligacje(B)'!D4+'Bony Skarbowe(B)'!D4</f>
        <v>52320.38249999999</v>
      </c>
      <c r="E4" s="5">
        <f>'Obligacje(B)'!E4+'Bony Skarbowe(B)'!E4</f>
        <v>47836.85937256437</v>
      </c>
      <c r="F4" s="5">
        <f>'Obligacje(B)'!F4+'Bony Skarbowe(B)'!F4</f>
        <v>35866.69616664542</v>
      </c>
      <c r="G4" s="5">
        <f>'Obligacje(B)'!G4+'Bony Skarbowe(B)'!G4</f>
        <v>18303.813448468773</v>
      </c>
      <c r="H4" s="5">
        <f>'Obligacje(B)'!H4+'Bony Skarbowe(B)'!H4</f>
        <v>21118.461423176203</v>
      </c>
      <c r="I4" s="5">
        <f>'Obligacje(B)'!I4+'Bony Skarbowe(B)'!I4</f>
        <v>4745.240996653427</v>
      </c>
      <c r="J4" s="5"/>
      <c r="K4" s="5">
        <f>'Obligacje(B)'!K4+'Bony Skarbowe(B)'!K4</f>
        <v>10863.91276957405</v>
      </c>
      <c r="L4" s="13">
        <f t="shared" si="0"/>
        <v>269226.28909999994</v>
      </c>
    </row>
    <row r="5" spans="1:12" ht="12.75">
      <c r="A5" s="4">
        <f>'Bony Skarbowe(B)'!A5</f>
        <v>38230</v>
      </c>
      <c r="B5" s="5">
        <f>'Obligacje(B)'!B5+'Bony Skarbowe(B)'!B5</f>
        <v>77134.34074886928</v>
      </c>
      <c r="C5" s="5">
        <f>IF('Obligacje(B)'!C5="-",'Bony Skarbowe(B)'!C5,'Obligacje(B)'!C5+'Bony Skarbowe(B)'!C5)</f>
        <v>606.4</v>
      </c>
      <c r="D5" s="5">
        <f>'Obligacje(B)'!D5+'Bony Skarbowe(B)'!D5</f>
        <v>53761.11298242</v>
      </c>
      <c r="E5" s="5">
        <f>'Obligacje(B)'!E5+'Bony Skarbowe(B)'!E5</f>
        <v>47703.787207626934</v>
      </c>
      <c r="F5" s="5">
        <f>'Obligacje(B)'!F5+'Bony Skarbowe(B)'!F5</f>
        <v>36246.988881940415</v>
      </c>
      <c r="G5" s="5">
        <f>'Obligacje(B)'!G5+'Bony Skarbowe(B)'!G5</f>
        <v>18048.898251969003</v>
      </c>
      <c r="H5" s="5">
        <f>'Obligacje(B)'!H5+'Bony Skarbowe(B)'!H5</f>
        <v>21229.013300082064</v>
      </c>
      <c r="I5" s="5">
        <f>'Obligacje(B)'!I5+'Bony Skarbowe(B)'!I5</f>
        <v>4644.429262649817</v>
      </c>
      <c r="J5" s="5"/>
      <c r="K5" s="5">
        <f>'Obligacje(B)'!K5+'Bony Skarbowe(B)'!K5</f>
        <v>10625.384264442506</v>
      </c>
      <c r="L5" s="13">
        <f t="shared" si="0"/>
        <v>269393.9549</v>
      </c>
    </row>
    <row r="6" spans="1:12" ht="12.75">
      <c r="A6" s="4">
        <f>'Bony Skarbowe(B)'!A6</f>
        <v>38260</v>
      </c>
      <c r="B6" s="5">
        <f>'Obligacje(B)'!B6+'Bony Skarbowe(B)'!B6</f>
        <v>79920.94965305849</v>
      </c>
      <c r="C6" s="5">
        <f>IF('Obligacje(B)'!C6="-",'Bony Skarbowe(B)'!C6,'Obligacje(B)'!C6+'Bony Skarbowe(B)'!C6)</f>
        <v>703.95</v>
      </c>
      <c r="D6" s="5">
        <f>'Obligacje(B)'!D6+'Bony Skarbowe(B)'!D6</f>
        <v>55701.65180614</v>
      </c>
      <c r="E6" s="5">
        <f>'Obligacje(B)'!E6+'Bony Skarbowe(B)'!E6</f>
        <v>48196.336805429906</v>
      </c>
      <c r="F6" s="5">
        <f>'Obligacje(B)'!F6+'Bony Skarbowe(B)'!F6</f>
        <v>37465.45312380412</v>
      </c>
      <c r="G6" s="5">
        <f>'Obligacje(B)'!G6+'Bony Skarbowe(B)'!G6</f>
        <v>18002.827828647074</v>
      </c>
      <c r="H6" s="5">
        <f>'Obligacje(B)'!H6+'Bony Skarbowe(B)'!H6</f>
        <v>21373.553940519756</v>
      </c>
      <c r="I6" s="5">
        <f>'Obligacje(B)'!I6+'Bony Skarbowe(B)'!I6</f>
        <v>4763.020050139616</v>
      </c>
      <c r="J6" s="5"/>
      <c r="K6" s="5">
        <f>'Obligacje(B)'!K6+'Bony Skarbowe(B)'!K6</f>
        <v>11249.022092261028</v>
      </c>
      <c r="L6" s="13">
        <f t="shared" si="0"/>
        <v>276672.8152999999</v>
      </c>
    </row>
    <row r="7" spans="1:12" ht="12.75">
      <c r="A7" s="4">
        <f>'Bony Skarbowe(B)'!A7</f>
        <v>38291</v>
      </c>
      <c r="B7" s="5">
        <f>'Obligacje(B)'!B7+'Bony Skarbowe(B)'!B7</f>
        <v>79750.96342808945</v>
      </c>
      <c r="C7" s="5">
        <f>IF('Obligacje(B)'!C7="-",'Bony Skarbowe(B)'!C7,'Obligacje(B)'!C7+'Bony Skarbowe(B)'!C7)</f>
        <v>900</v>
      </c>
      <c r="D7" s="5">
        <f>'Obligacje(B)'!D7+'Bony Skarbowe(B)'!D7</f>
        <v>58418.94947702999</v>
      </c>
      <c r="E7" s="5">
        <f>'Obligacje(B)'!E7+'Bony Skarbowe(B)'!E7</f>
        <v>49010.99693911592</v>
      </c>
      <c r="F7" s="5">
        <f>'Obligacje(B)'!F7+'Bony Skarbowe(B)'!F7</f>
        <v>38016.057001026675</v>
      </c>
      <c r="G7" s="5">
        <f>'Obligacje(B)'!G7+'Bony Skarbowe(B)'!G7</f>
        <v>17712.270384017364</v>
      </c>
      <c r="H7" s="5">
        <f>'Obligacje(B)'!H7+'Bony Skarbowe(B)'!H7</f>
        <v>20973.97975097147</v>
      </c>
      <c r="I7" s="5">
        <f>'Obligacje(B)'!I7+'Bony Skarbowe(B)'!I7</f>
        <v>5229.3761729937505</v>
      </c>
      <c r="J7" s="5"/>
      <c r="K7" s="5">
        <f>'Obligacje(B)'!K7+'Bony Skarbowe(B)'!K7</f>
        <v>11764.86184675536</v>
      </c>
      <c r="L7" s="13">
        <f t="shared" si="0"/>
        <v>280877.455</v>
      </c>
    </row>
    <row r="8" spans="1:12" ht="12.75">
      <c r="A8" s="4">
        <f>'Bony Skarbowe(B)'!A8</f>
        <v>38321</v>
      </c>
      <c r="B8" s="5">
        <f>'Obligacje(B)'!B8+'Bony Skarbowe(B)'!B8</f>
        <v>81231.3174933605</v>
      </c>
      <c r="C8" s="5">
        <f>IF('Obligacje(B)'!C8="-",'Bony Skarbowe(B)'!C8,'Obligacje(B)'!C8+'Bony Skarbowe(B)'!C8)</f>
        <v>1489.95</v>
      </c>
      <c r="D8" s="5">
        <f>'Obligacje(B)'!D8+'Bony Skarbowe(B)'!D8</f>
        <v>62311.52104758</v>
      </c>
      <c r="E8" s="5">
        <f>'Obligacje(B)'!E8+'Bony Skarbowe(B)'!E8</f>
        <v>49495.11648507225</v>
      </c>
      <c r="F8" s="5">
        <f>'Obligacje(B)'!F8+'Bony Skarbowe(B)'!F8</f>
        <v>37800.98695682233</v>
      </c>
      <c r="G8" s="5">
        <f>'Obligacje(B)'!G8+'Bony Skarbowe(B)'!G8</f>
        <v>17549.451005454634</v>
      </c>
      <c r="H8" s="5">
        <f>'Obligacje(B)'!H8+'Bony Skarbowe(B)'!H8</f>
        <v>20445.54085963865</v>
      </c>
      <c r="I8" s="5">
        <f>'Obligacje(B)'!I8+'Bony Skarbowe(B)'!I8</f>
        <v>6622.942290126266</v>
      </c>
      <c r="J8" s="5"/>
      <c r="K8" s="5">
        <f>'Obligacje(B)'!K8+'Bony Skarbowe(B)'!K8</f>
        <v>11575.430061945364</v>
      </c>
      <c r="L8" s="13">
        <f t="shared" si="0"/>
        <v>287032.3062</v>
      </c>
    </row>
    <row r="9" spans="1:12" ht="12.75">
      <c r="A9" s="4">
        <f>'Bony Skarbowe(B)'!A9</f>
        <v>38352</v>
      </c>
      <c r="B9" s="5">
        <f>'Obligacje(B)'!B9+'Bony Skarbowe(B)'!B9</f>
        <v>77129.0960455139</v>
      </c>
      <c r="C9" s="5">
        <f>IF('Obligacje(B)'!C9="-",'Bony Skarbowe(B)'!C9,'Obligacje(B)'!C9+'Bony Skarbowe(B)'!C9)</f>
        <v>0</v>
      </c>
      <c r="D9" s="5">
        <f>'Obligacje(B)'!D9+'Bony Skarbowe(B)'!D9</f>
        <v>62317.9093386</v>
      </c>
      <c r="E9" s="5">
        <f>'Obligacje(B)'!E9+'Bony Skarbowe(B)'!E9</f>
        <v>49147.29482705069</v>
      </c>
      <c r="F9" s="5">
        <f>'Obligacje(B)'!F9+'Bony Skarbowe(B)'!F9</f>
        <v>39195.48212276979</v>
      </c>
      <c r="G9" s="5">
        <f>'Obligacje(B)'!G9+'Bony Skarbowe(B)'!G9</f>
        <v>18583.58303469235</v>
      </c>
      <c r="H9" s="5">
        <f>'Obligacje(B)'!H9+'Bony Skarbowe(B)'!H9</f>
        <v>20377.543306953954</v>
      </c>
      <c r="I9" s="5">
        <f>'Obligacje(B)'!I9+'Bony Skarbowe(B)'!I9</f>
        <v>7467.391849390255</v>
      </c>
      <c r="J9" s="5"/>
      <c r="K9" s="5">
        <f>'Obligacje(B)'!K9+'Bony Skarbowe(B)'!K9</f>
        <v>8332.208075029064</v>
      </c>
      <c r="L9" s="13">
        <f t="shared" si="0"/>
        <v>282550.5086</v>
      </c>
    </row>
    <row r="10" spans="1:12" ht="12.75">
      <c r="A10" s="4">
        <f>'Bony Skarbowe(B)'!A10</f>
        <v>38383</v>
      </c>
      <c r="B10" s="5">
        <f>'Obligacje(B)'!B10+'Bony Skarbowe(B)'!B10</f>
        <v>82871.08057270716</v>
      </c>
      <c r="C10" s="5">
        <f>IF('Obligacje(B)'!C10="-",'Bony Skarbowe(B)'!C10,'Obligacje(B)'!C10+'Bony Skarbowe(B)'!C10)</f>
        <v>6569.5</v>
      </c>
      <c r="D10" s="5">
        <f>'Obligacje(B)'!D10+'Bony Skarbowe(B)'!D10</f>
        <v>60821.24993746001</v>
      </c>
      <c r="E10" s="5">
        <f>'Obligacje(B)'!E10+'Bony Skarbowe(B)'!E10</f>
        <v>49825.25607653814</v>
      </c>
      <c r="F10" s="5">
        <f>'Obligacje(B)'!F10+'Bony Skarbowe(B)'!F10</f>
        <v>40627.40276109556</v>
      </c>
      <c r="G10" s="5">
        <f>'Obligacje(B)'!G10+'Bony Skarbowe(B)'!G10</f>
        <v>18924.556205932597</v>
      </c>
      <c r="H10" s="5">
        <f>'Obligacje(B)'!H10+'Bony Skarbowe(B)'!H10</f>
        <v>20257.21300455066</v>
      </c>
      <c r="I10" s="5">
        <f>'Obligacje(B)'!I10+'Bony Skarbowe(B)'!I10</f>
        <v>9030.65609481113</v>
      </c>
      <c r="J10" s="5"/>
      <c r="K10" s="5">
        <f>'Obligacje(B)'!K10+'Bony Skarbowe(B)'!K10</f>
        <v>5972.755346904763</v>
      </c>
      <c r="L10" s="13">
        <f t="shared" si="0"/>
        <v>288330.17000000004</v>
      </c>
    </row>
    <row r="11" spans="1:12" ht="12.75">
      <c r="A11" s="4">
        <f>'Bony Skarbowe(B)'!A11</f>
        <v>38411</v>
      </c>
      <c r="B11" s="5">
        <f>'Obligacje(B)'!B11+'Bony Skarbowe(B)'!B11</f>
        <v>75597.58944710031</v>
      </c>
      <c r="C11" s="5">
        <f>IF('Obligacje(B)'!C11="-",'Bony Skarbowe(B)'!C11,'Obligacje(B)'!C11+'Bony Skarbowe(B)'!C11)</f>
        <v>1272.33</v>
      </c>
      <c r="D11" s="5">
        <f>'Obligacje(B)'!D11+'Bony Skarbowe(B)'!D11</f>
        <v>65030.764748329995</v>
      </c>
      <c r="E11" s="5">
        <f>'Obligacje(B)'!E11+'Bony Skarbowe(B)'!E11</f>
        <v>50141.57265557103</v>
      </c>
      <c r="F11" s="5">
        <f>'Obligacje(B)'!F11+'Bony Skarbowe(B)'!F11</f>
        <v>41105.52722167069</v>
      </c>
      <c r="G11" s="5">
        <f>'Obligacje(B)'!G11+'Bony Skarbowe(B)'!G11</f>
        <v>20166.692990231975</v>
      </c>
      <c r="H11" s="5">
        <f>'Obligacje(B)'!H11+'Bony Skarbowe(B)'!H11</f>
        <v>20225.12892845483</v>
      </c>
      <c r="I11" s="5">
        <f>'Obligacje(B)'!I11+'Bony Skarbowe(B)'!I11</f>
        <v>8901.19605327323</v>
      </c>
      <c r="J11" s="5"/>
      <c r="K11" s="5">
        <f>'Obligacje(B)'!K11+'Bony Skarbowe(B)'!K11</f>
        <v>10272.611255367941</v>
      </c>
      <c r="L11" s="13">
        <f t="shared" si="0"/>
        <v>291441.0833</v>
      </c>
    </row>
    <row r="12" spans="1:12" ht="12.75">
      <c r="A12" s="4">
        <f>'Bony Skarbowe(B)'!A12</f>
        <v>38442</v>
      </c>
      <c r="B12" s="5">
        <f>'Obligacje(B)'!B12+'Bony Skarbowe(B)'!B12</f>
        <v>78822.47812873225</v>
      </c>
      <c r="C12" s="5">
        <f>IF('Obligacje(B)'!C12="-",'Bony Skarbowe(B)'!C12,'Obligacje(B)'!C12+'Bony Skarbowe(B)'!C12)</f>
        <v>1353.31</v>
      </c>
      <c r="D12" s="5">
        <f>'Obligacje(B)'!D12+'Bony Skarbowe(B)'!D12</f>
        <v>65519.82874009999</v>
      </c>
      <c r="E12" s="5">
        <f>'Obligacje(B)'!E12+'Bony Skarbowe(B)'!E12</f>
        <v>50548.27748442067</v>
      </c>
      <c r="F12" s="5">
        <f>'Obligacje(B)'!F12+'Bony Skarbowe(B)'!F12</f>
        <v>42929.85516117623</v>
      </c>
      <c r="G12" s="5">
        <f>'Obligacje(B)'!G12+'Bony Skarbowe(B)'!G12</f>
        <v>21250.667191976438</v>
      </c>
      <c r="H12" s="5">
        <f>'Obligacje(B)'!H12+'Bony Skarbowe(B)'!H12</f>
        <v>19949.219546693577</v>
      </c>
      <c r="I12" s="5">
        <f>'Obligacje(B)'!I12+'Bony Skarbowe(B)'!I12</f>
        <v>8196.063588842253</v>
      </c>
      <c r="J12" s="5"/>
      <c r="K12" s="5">
        <f>'Obligacje(B)'!K12+'Bony Skarbowe(B)'!K12</f>
        <v>10418.850758058546</v>
      </c>
      <c r="L12" s="13">
        <f t="shared" si="0"/>
        <v>297635.2405999999</v>
      </c>
    </row>
    <row r="13" spans="1:12" ht="12.75">
      <c r="A13" s="4">
        <f>'Bony Skarbowe(B)'!A13</f>
        <v>38472</v>
      </c>
      <c r="B13" s="5">
        <f>'Obligacje(B)'!B13+'Bony Skarbowe(B)'!B13</f>
        <v>72570.69780092934</v>
      </c>
      <c r="C13" s="5">
        <f>IF('Obligacje(B)'!C13="-",'Bony Skarbowe(B)'!C13,'Obligacje(B)'!C13+'Bony Skarbowe(B)'!C13)</f>
        <v>378</v>
      </c>
      <c r="D13" s="5">
        <f>'Obligacje(B)'!D13+'Bony Skarbowe(B)'!D13</f>
        <v>69323.70566195</v>
      </c>
      <c r="E13" s="5">
        <f>'Obligacje(B)'!E13+'Bony Skarbowe(B)'!E13</f>
        <v>50715.28981541164</v>
      </c>
      <c r="F13" s="5">
        <f>'Obligacje(B)'!F13+'Bony Skarbowe(B)'!F13</f>
        <v>44490.433126040996</v>
      </c>
      <c r="G13" s="5">
        <f>'Obligacje(B)'!G13+'Bony Skarbowe(B)'!G13</f>
        <v>21518.858599333507</v>
      </c>
      <c r="H13" s="5">
        <f>'Obligacje(B)'!H13+'Bony Skarbowe(B)'!H13</f>
        <v>19873.21151632281</v>
      </c>
      <c r="I13" s="5">
        <f>'Obligacje(B)'!I13+'Bony Skarbowe(B)'!I13</f>
        <v>9167.243789055046</v>
      </c>
      <c r="J13" s="5"/>
      <c r="K13" s="5">
        <f>'Obligacje(B)'!K13+'Bony Skarbowe(B)'!K13</f>
        <v>10769.011490956662</v>
      </c>
      <c r="L13" s="13">
        <f t="shared" si="0"/>
        <v>298428.4518</v>
      </c>
    </row>
    <row r="14" spans="1:12" ht="12.75">
      <c r="A14" s="4">
        <f>'Bony Skarbowe(B)'!A14</f>
        <v>38503</v>
      </c>
      <c r="B14" s="5">
        <f>'Obligacje(B)'!B14+'Bony Skarbowe(B)'!B14</f>
        <v>71479.20017568555</v>
      </c>
      <c r="C14" s="5">
        <f>IF('Obligacje(B)'!C14="-",'Bony Skarbowe(B)'!C14,'Obligacje(B)'!C14+'Bony Skarbowe(B)'!C14)</f>
        <v>423</v>
      </c>
      <c r="D14" s="5">
        <f>'Obligacje(B)'!D14+'Bony Skarbowe(B)'!D14</f>
        <v>73998.3123401</v>
      </c>
      <c r="E14" s="5">
        <f>'Obligacje(B)'!E14+'Bony Skarbowe(B)'!E14</f>
        <v>50993.49813486919</v>
      </c>
      <c r="F14" s="5">
        <f>'Obligacje(B)'!F14+'Bony Skarbowe(B)'!F14</f>
        <v>45536.28727093629</v>
      </c>
      <c r="G14" s="5">
        <f>'Obligacje(B)'!G14+'Bony Skarbowe(B)'!G14</f>
        <v>22622.263400236247</v>
      </c>
      <c r="H14" s="5">
        <f>'Obligacje(B)'!H14+'Bony Skarbowe(B)'!H14</f>
        <v>19546.857954970907</v>
      </c>
      <c r="I14" s="5">
        <f>'Obligacje(B)'!I14+'Bony Skarbowe(B)'!I14</f>
        <v>8838.982242655962</v>
      </c>
      <c r="J14" s="5"/>
      <c r="K14" s="5">
        <f>'Obligacje(B)'!K14+'Bony Skarbowe(B)'!K14</f>
        <v>10700.859980545854</v>
      </c>
      <c r="L14" s="13">
        <f t="shared" si="0"/>
        <v>303716.2615</v>
      </c>
    </row>
    <row r="15" spans="1:12" ht="12.75">
      <c r="A15" s="4">
        <f>'Bony Skarbowe(B)'!A15</f>
        <v>38533</v>
      </c>
      <c r="B15" s="5">
        <f>'Obligacje(B)'!B15+'Bony Skarbowe(B)'!B15</f>
        <v>73392.1496452183</v>
      </c>
      <c r="C15" s="5">
        <f>IF('Obligacje(B)'!C15="-",'Bony Skarbowe(B)'!C15,'Obligacje(B)'!C15+'Bony Skarbowe(B)'!C15)</f>
        <v>100</v>
      </c>
      <c r="D15" s="5">
        <f>'Obligacje(B)'!D15+'Bony Skarbowe(B)'!D15</f>
        <v>73951.87372947996</v>
      </c>
      <c r="E15" s="5">
        <f>'Obligacje(B)'!E15+'Bony Skarbowe(B)'!E15</f>
        <v>51326.55353758935</v>
      </c>
      <c r="F15" s="5">
        <f>'Obligacje(B)'!F15+'Bony Skarbowe(B)'!F15</f>
        <v>46483.6199776702</v>
      </c>
      <c r="G15" s="5">
        <f>'Obligacje(B)'!G15+'Bony Skarbowe(B)'!G15</f>
        <v>23281.49283359754</v>
      </c>
      <c r="H15" s="5">
        <f>'Obligacje(B)'!H15+'Bony Skarbowe(B)'!H15</f>
        <v>19503.002718032985</v>
      </c>
      <c r="I15" s="5">
        <f>'Obligacje(B)'!I15+'Bony Skarbowe(B)'!I15</f>
        <v>8059.355147684074</v>
      </c>
      <c r="J15" s="5"/>
      <c r="K15" s="5">
        <f>'Obligacje(B)'!K15+'Bony Skarbowe(B)'!K15</f>
        <v>10969.780210727557</v>
      </c>
      <c r="L15" s="13">
        <f t="shared" si="0"/>
        <v>306967.8277999999</v>
      </c>
    </row>
    <row r="16" spans="1:12" ht="12.75">
      <c r="A16" s="4">
        <f>'Bony Skarbowe(B)'!A16</f>
        <v>38564</v>
      </c>
      <c r="B16" s="5">
        <f>'Obligacje(B)'!B16+'Bony Skarbowe(B)'!B16</f>
        <v>74572.69885861158</v>
      </c>
      <c r="C16" s="5">
        <f>IF('Obligacje(B)'!C16="-",'Bony Skarbowe(B)'!C16,'Obligacje(B)'!C16+'Bony Skarbowe(B)'!C16)</f>
        <v>3079.215</v>
      </c>
      <c r="D16" s="5">
        <f>'Obligacje(B)'!D16+'Bony Skarbowe(B)'!D16</f>
        <v>73325.32718824</v>
      </c>
      <c r="E16" s="5">
        <f>'Obligacje(B)'!E16+'Bony Skarbowe(B)'!E16</f>
        <v>51205.04456044059</v>
      </c>
      <c r="F16" s="5">
        <f>'Obligacje(B)'!F16+'Bony Skarbowe(B)'!F16</f>
        <v>47999.95107971007</v>
      </c>
      <c r="G16" s="5">
        <f>'Obligacje(B)'!G16+'Bony Skarbowe(B)'!G16</f>
        <v>24856.295454180254</v>
      </c>
      <c r="H16" s="5">
        <f>'Obligacje(B)'!H16+'Bony Skarbowe(B)'!H16</f>
        <v>19565.981916083707</v>
      </c>
      <c r="I16" s="5">
        <f>'Obligacje(B)'!I16+'Bony Skarbowe(B)'!I16</f>
        <v>7964.988463672347</v>
      </c>
      <c r="J16" s="5"/>
      <c r="K16" s="5">
        <f>'Obligacje(B)'!K16+'Bony Skarbowe(B)'!K16</f>
        <v>11290.85907906144</v>
      </c>
      <c r="L16" s="13">
        <f t="shared" si="0"/>
        <v>310781.1465999999</v>
      </c>
    </row>
    <row r="17" spans="1:12" ht="12.75">
      <c r="A17" s="4">
        <f>'Bony Skarbowe(B)'!A17</f>
        <v>38595</v>
      </c>
      <c r="B17" s="5">
        <f>'Obligacje(B)'!B17+'Bony Skarbowe(B)'!B17</f>
        <v>65915.26617244647</v>
      </c>
      <c r="C17" s="5">
        <f>IF('Obligacje(B)'!C17="-",'Bony Skarbowe(B)'!C17,'Obligacje(B)'!C17+'Bony Skarbowe(B)'!C17)</f>
        <v>502</v>
      </c>
      <c r="D17" s="5">
        <f>'Obligacje(B)'!D17+'Bony Skarbowe(B)'!D17</f>
        <v>74297.83537765002</v>
      </c>
      <c r="E17" s="5">
        <f>'Obligacje(B)'!E17+'Bony Skarbowe(B)'!E17</f>
        <v>50527.74993009212</v>
      </c>
      <c r="F17" s="5">
        <f>'Obligacje(B)'!F17+'Bony Skarbowe(B)'!F17</f>
        <v>49418.092207639485</v>
      </c>
      <c r="G17" s="5">
        <f>'Obligacje(B)'!G17+'Bony Skarbowe(B)'!G17</f>
        <v>26460.230085196934</v>
      </c>
      <c r="H17" s="5">
        <f>'Obligacje(B)'!H17+'Bony Skarbowe(B)'!H17</f>
        <v>18533.314024311472</v>
      </c>
      <c r="I17" s="5">
        <f>'Obligacje(B)'!I17+'Bony Skarbowe(B)'!I17</f>
        <v>7288.901082503382</v>
      </c>
      <c r="J17" s="5"/>
      <c r="K17" s="5">
        <f>'Obligacje(B)'!K17+'Bony Skarbowe(B)'!K17</f>
        <v>11064.458820160158</v>
      </c>
      <c r="L17" s="13">
        <f t="shared" si="0"/>
        <v>303505.84770000004</v>
      </c>
    </row>
    <row r="18" spans="1:12" ht="12.75">
      <c r="A18" s="4">
        <f>'Bony Skarbowe(B)'!A18</f>
        <v>38625</v>
      </c>
      <c r="B18" s="5">
        <f>'Obligacje(B)'!B18+'Bony Skarbowe(B)'!B18</f>
        <v>68403.09684527504</v>
      </c>
      <c r="C18" s="5">
        <f>IF('Obligacje(B)'!C18="-",'Bony Skarbowe(B)'!C18,'Obligacje(B)'!C18+'Bony Skarbowe(B)'!C18)</f>
        <v>1141.597</v>
      </c>
      <c r="D18" s="5">
        <f>'Obligacje(B)'!D18+'Bony Skarbowe(B)'!D18</f>
        <v>73183.06252594001</v>
      </c>
      <c r="E18" s="5">
        <f>'Obligacje(B)'!E18+'Bony Skarbowe(B)'!E18</f>
        <v>50674.96656092327</v>
      </c>
      <c r="F18" s="5">
        <f>'Obligacje(B)'!F18+'Bony Skarbowe(B)'!F18</f>
        <v>51245.12749958255</v>
      </c>
      <c r="G18" s="5">
        <f>'Obligacje(B)'!G18+'Bony Skarbowe(B)'!G18</f>
        <v>27062.867716263638</v>
      </c>
      <c r="H18" s="5">
        <f>'Obligacje(B)'!H18+'Bony Skarbowe(B)'!H18</f>
        <v>18829.920044059836</v>
      </c>
      <c r="I18" s="5">
        <f>'Obligacje(B)'!I18+'Bony Skarbowe(B)'!I18</f>
        <v>7024.455891211726</v>
      </c>
      <c r="J18" s="5"/>
      <c r="K18" s="5">
        <f>'Obligacje(B)'!K18+'Bony Skarbowe(B)'!K18</f>
        <v>10694.416816743942</v>
      </c>
      <c r="L18" s="13">
        <f t="shared" si="0"/>
        <v>307117.91390000004</v>
      </c>
    </row>
    <row r="19" spans="1:12" ht="12.75">
      <c r="A19" s="4">
        <f>'Bony Skarbowe(B)'!A19</f>
        <v>38656</v>
      </c>
      <c r="B19" s="5">
        <f>'Obligacje(B)'!B19+'Bony Skarbowe(B)'!B19</f>
        <v>65728.31381092887</v>
      </c>
      <c r="C19" s="5">
        <f>IF('Obligacje(B)'!C19="-",'Bony Skarbowe(B)'!C19,'Obligacje(B)'!C19+'Bony Skarbowe(B)'!C19)</f>
        <v>1333.155</v>
      </c>
      <c r="D19" s="5">
        <f>'Obligacje(B)'!D19+'Bony Skarbowe(B)'!D19</f>
        <v>70577.72841608999</v>
      </c>
      <c r="E19" s="5">
        <f>'Obligacje(B)'!E19+'Bony Skarbowe(B)'!E19</f>
        <v>51544.79944426104</v>
      </c>
      <c r="F19" s="5">
        <f>'Obligacje(B)'!F19+'Bony Skarbowe(B)'!F19</f>
        <v>52370.70183132014</v>
      </c>
      <c r="G19" s="5">
        <f>'Obligacje(B)'!G19+'Bony Skarbowe(B)'!G19</f>
        <v>28559.75564944723</v>
      </c>
      <c r="H19" s="5">
        <f>'Obligacje(B)'!H19+'Bony Skarbowe(B)'!H19</f>
        <v>18626.885352579207</v>
      </c>
      <c r="I19" s="5">
        <f>'Obligacje(B)'!I19+'Bony Skarbowe(B)'!I19</f>
        <v>9546.075340783209</v>
      </c>
      <c r="J19" s="5"/>
      <c r="K19" s="5">
        <f>'Obligacje(B)'!K19+'Bony Skarbowe(B)'!K19</f>
        <v>10624.979854590285</v>
      </c>
      <c r="L19" s="13">
        <f t="shared" si="0"/>
        <v>307579.2396999999</v>
      </c>
    </row>
    <row r="20" spans="1:12" ht="12.75">
      <c r="A20" s="4">
        <f>'Bony Skarbowe(B)'!A20</f>
        <v>38686</v>
      </c>
      <c r="B20" s="5">
        <f>'Obligacje(B)'!B20+'Bony Skarbowe(B)'!B20</f>
        <v>65978.49978477832</v>
      </c>
      <c r="C20" s="5">
        <f>IF('Obligacje(B)'!C20="-",'Bony Skarbowe(B)'!C20,'Obligacje(B)'!C20+'Bony Skarbowe(B)'!C20)</f>
        <v>831.176</v>
      </c>
      <c r="D20" s="5">
        <f>'Obligacje(B)'!D20+'Bony Skarbowe(B)'!D20</f>
        <v>69895.14848582001</v>
      </c>
      <c r="E20" s="5">
        <f>'Obligacje(B)'!E20+'Bony Skarbowe(B)'!E20</f>
        <v>53069.40693211978</v>
      </c>
      <c r="F20" s="5">
        <f>'Obligacje(B)'!F20+'Bony Skarbowe(B)'!F20</f>
        <v>53665.97663581</v>
      </c>
      <c r="G20" s="5">
        <f>'Obligacje(B)'!G20+'Bony Skarbowe(B)'!G20</f>
        <v>29039.770095318498</v>
      </c>
      <c r="H20" s="5">
        <f>'Obligacje(B)'!H20+'Bony Skarbowe(B)'!H20</f>
        <v>17403.048250685104</v>
      </c>
      <c r="I20" s="5">
        <f>'Obligacje(B)'!I20+'Bony Skarbowe(B)'!I20</f>
        <v>7979.377802647901</v>
      </c>
      <c r="J20" s="5"/>
      <c r="K20" s="5">
        <f>'Obligacje(B)'!K20+'Bony Skarbowe(B)'!K20</f>
        <v>10576.6870028204</v>
      </c>
      <c r="L20" s="13">
        <f t="shared" si="0"/>
        <v>307607.9149900001</v>
      </c>
    </row>
    <row r="21" spans="1:12" ht="12.75">
      <c r="A21" s="4">
        <f>'Bony Skarbowe(B)'!A21</f>
        <v>38717</v>
      </c>
      <c r="B21" s="5">
        <f>'Obligacje(B)'!B21+'Bony Skarbowe(B)'!B21</f>
        <v>71152.36512041588</v>
      </c>
      <c r="C21" s="5">
        <f>IF('Obligacje(B)'!C21="-",'Bony Skarbowe(B)'!C21,'Obligacje(B)'!C21+'Bony Skarbowe(B)'!C21)</f>
        <v>0</v>
      </c>
      <c r="D21" s="5">
        <f>'Obligacje(B)'!D21+'Bony Skarbowe(B)'!D21</f>
        <v>68931.41725681</v>
      </c>
      <c r="E21" s="5">
        <f>'Obligacje(B)'!E21+'Bony Skarbowe(B)'!E21</f>
        <v>53298.87447213356</v>
      </c>
      <c r="F21" s="5">
        <f>'Obligacje(B)'!F21+'Bony Skarbowe(B)'!F21</f>
        <v>54824.402661705826</v>
      </c>
      <c r="G21" s="5">
        <f>'Obligacje(B)'!G21+'Bony Skarbowe(B)'!G21</f>
        <v>29097.97237665613</v>
      </c>
      <c r="H21" s="5">
        <f>'Obligacje(B)'!H21+'Bony Skarbowe(B)'!H21</f>
        <v>16876.53910332838</v>
      </c>
      <c r="I21" s="5">
        <f>'Obligacje(B)'!I21+'Bony Skarbowe(B)'!I21</f>
        <v>6649.975009641265</v>
      </c>
      <c r="J21" s="5"/>
      <c r="K21" s="5">
        <f>'Obligacje(B)'!K21+'Bony Skarbowe(B)'!K21</f>
        <v>10568.802894308985</v>
      </c>
      <c r="L21" s="13">
        <f t="shared" si="0"/>
        <v>311400.348895</v>
      </c>
    </row>
    <row r="22" spans="1:12" ht="12.75">
      <c r="A22" s="4">
        <f>'Bony Skarbowe(B)'!A22</f>
        <v>38748</v>
      </c>
      <c r="B22" s="5">
        <f>'Obligacje(B)'!B22+'Bony Skarbowe(B)'!B22</f>
        <v>73412.0085925358</v>
      </c>
      <c r="C22" s="5">
        <f>IF('Obligacje(B)'!C22="-",'Bony Skarbowe(B)'!C22,'Obligacje(B)'!C22+'Bony Skarbowe(B)'!C22)</f>
        <v>1875.085</v>
      </c>
      <c r="D22" s="5">
        <f>'Obligacje(B)'!D22+'Bony Skarbowe(B)'!D22</f>
        <v>71555.04446635999</v>
      </c>
      <c r="E22" s="5">
        <f>'Obligacje(B)'!E22+'Bony Skarbowe(B)'!E22</f>
        <v>53836.426702179255</v>
      </c>
      <c r="F22" s="5">
        <f>'Obligacje(B)'!F22+'Bony Skarbowe(B)'!F22</f>
        <v>55833.70370983969</v>
      </c>
      <c r="G22" s="5">
        <f>'Obligacje(B)'!G22+'Bony Skarbowe(B)'!G22</f>
        <v>31283.42785180388</v>
      </c>
      <c r="H22" s="5">
        <f>'Obligacje(B)'!H22+'Bony Skarbowe(B)'!H22</f>
        <v>16743.43055471913</v>
      </c>
      <c r="I22" s="5">
        <f>'Obligacje(B)'!I22+'Bony Skarbowe(B)'!I22</f>
        <v>7625.192850733749</v>
      </c>
      <c r="J22" s="5"/>
      <c r="K22" s="5">
        <f>'Obligacje(B)'!K22+'Bony Skarbowe(B)'!K22</f>
        <v>10118.847791828484</v>
      </c>
      <c r="L22" s="13">
        <f t="shared" si="0"/>
        <v>320408.08252</v>
      </c>
    </row>
    <row r="23" spans="1:12" ht="12.75">
      <c r="A23" s="4">
        <f>'Bony Skarbowe(B)'!A23</f>
        <v>38776</v>
      </c>
      <c r="B23" s="5">
        <f>'Obligacje(B)'!B23+'Bony Skarbowe(B)'!B23</f>
        <v>71708.21529279821</v>
      </c>
      <c r="C23" s="5">
        <f>IF('Obligacje(B)'!C23="-",'Bony Skarbowe(B)'!C23,'Obligacje(B)'!C23+'Bony Skarbowe(B)'!C23)</f>
        <v>3297.905</v>
      </c>
      <c r="D23" s="5">
        <f>'Obligacje(B)'!D23+'Bony Skarbowe(B)'!D23</f>
        <v>74406.89630964998</v>
      </c>
      <c r="E23" s="5">
        <f>'Obligacje(B)'!E23+'Bony Skarbowe(B)'!E23</f>
        <v>53447.82679927831</v>
      </c>
      <c r="F23" s="5">
        <f>'Obligacje(B)'!F23+'Bony Skarbowe(B)'!F23</f>
        <v>55658.04531660562</v>
      </c>
      <c r="G23" s="5">
        <f>'Obligacje(B)'!G23+'Bony Skarbowe(B)'!G23</f>
        <v>32312.05807615196</v>
      </c>
      <c r="H23" s="5">
        <f>'Obligacje(B)'!H23+'Bony Skarbowe(B)'!H23</f>
        <v>16397.586031234936</v>
      </c>
      <c r="I23" s="5">
        <f>'Obligacje(B)'!I23+'Bony Skarbowe(B)'!I23</f>
        <v>7863.290725080559</v>
      </c>
      <c r="J23" s="5"/>
      <c r="K23" s="5">
        <f>'Obligacje(B)'!K23+'Bony Skarbowe(B)'!K23</f>
        <v>10654.576674200398</v>
      </c>
      <c r="L23" s="13">
        <f t="shared" si="0"/>
        <v>322448.495225</v>
      </c>
    </row>
    <row r="24" spans="1:12" ht="12.75">
      <c r="A24" s="4">
        <f>'Bony Skarbowe(B)'!A24</f>
        <v>38807</v>
      </c>
      <c r="B24" s="5">
        <f>'Obligacje(B)'!B24+'Bony Skarbowe(B)'!B24</f>
        <v>73084.7701963634</v>
      </c>
      <c r="C24" s="5">
        <f>IF('Obligacje(B)'!C24="-",'Bony Skarbowe(B)'!C24,'Obligacje(B)'!C24+'Bony Skarbowe(B)'!C24)</f>
        <v>2650.8379999999997</v>
      </c>
      <c r="D24" s="5">
        <f>'Obligacje(B)'!D24+'Bony Skarbowe(B)'!D24</f>
        <v>73179.70109794999</v>
      </c>
      <c r="E24" s="5">
        <f>'Obligacje(B)'!E24+'Bony Skarbowe(B)'!E24</f>
        <v>54724.43540754499</v>
      </c>
      <c r="F24" s="5">
        <f>'Obligacje(B)'!F24+'Bony Skarbowe(B)'!F24</f>
        <v>58355.78579886008</v>
      </c>
      <c r="G24" s="5">
        <f>'Obligacje(B)'!G24+'Bony Skarbowe(B)'!G24</f>
        <v>33182.21760669939</v>
      </c>
      <c r="H24" s="5">
        <f>'Obligacje(B)'!H24+'Bony Skarbowe(B)'!H24</f>
        <v>15718.313548384742</v>
      </c>
      <c r="I24" s="5">
        <f>'Obligacje(B)'!I24+'Bony Skarbowe(B)'!I24</f>
        <v>6592.748170540194</v>
      </c>
      <c r="J24" s="5"/>
      <c r="K24" s="5">
        <f>'Obligacje(B)'!K24+'Bony Skarbowe(B)'!K24</f>
        <v>11024.204048657193</v>
      </c>
      <c r="L24" s="13">
        <f t="shared" si="0"/>
        <v>325862.175875</v>
      </c>
    </row>
    <row r="25" spans="1:12" ht="12.75">
      <c r="A25" s="4">
        <f>'Bony Skarbowe(B)'!A25</f>
        <v>38837</v>
      </c>
      <c r="B25" s="5">
        <f>'Obligacje(B)'!B25+'Bony Skarbowe(B)'!B25</f>
        <v>73677.44908130413</v>
      </c>
      <c r="C25" s="5">
        <f>IF('Obligacje(B)'!C25="-",'Bony Skarbowe(B)'!C25,'Obligacje(B)'!C25+'Bony Skarbowe(B)'!C25)</f>
        <v>1819.016</v>
      </c>
      <c r="D25" s="5">
        <f>'Obligacje(B)'!D25+'Bony Skarbowe(B)'!D25</f>
        <v>74501.42540337001</v>
      </c>
      <c r="E25" s="5">
        <f>'Obligacje(B)'!E25+'Bony Skarbowe(B)'!E25</f>
        <v>55201.91782046821</v>
      </c>
      <c r="F25" s="5">
        <f>'Obligacje(B)'!F25+'Bony Skarbowe(B)'!F25</f>
        <v>59754.28641531653</v>
      </c>
      <c r="G25" s="5">
        <f>'Obligacje(B)'!G25+'Bony Skarbowe(B)'!G25</f>
        <v>33077.25433910734</v>
      </c>
      <c r="H25" s="5">
        <f>'Obligacje(B)'!H25+'Bony Skarbowe(B)'!H25</f>
        <v>14767.420999343716</v>
      </c>
      <c r="I25" s="5">
        <f>'Obligacje(B)'!I25+'Bony Skarbowe(B)'!I25</f>
        <v>5669.31802184832</v>
      </c>
      <c r="J25" s="5"/>
      <c r="K25" s="5">
        <f>'Obligacje(B)'!K25+'Bony Skarbowe(B)'!K25</f>
        <v>9957.992764241733</v>
      </c>
      <c r="L25" s="13">
        <f t="shared" si="0"/>
        <v>326607.064845</v>
      </c>
    </row>
    <row r="26" spans="1:12" ht="12.75">
      <c r="A26" s="4">
        <f>'Bony Skarbowe(B)'!A26</f>
        <v>38868</v>
      </c>
      <c r="B26" s="5">
        <f>'Obligacje(B)'!B26+'Bony Skarbowe(B)'!B26</f>
        <v>75262.4563317084</v>
      </c>
      <c r="C26" s="5">
        <f>IF('Obligacje(B)'!C26="-",'Bony Skarbowe(B)'!C26,'Obligacje(B)'!C26+'Bony Skarbowe(B)'!C26)</f>
        <v>0</v>
      </c>
      <c r="D26" s="5">
        <f>'Obligacje(B)'!D26+'Bony Skarbowe(B)'!D26</f>
        <v>73132.14775491</v>
      </c>
      <c r="E26" s="5">
        <f>'Obligacje(B)'!E26+'Bony Skarbowe(B)'!E26</f>
        <v>55530.54599773428</v>
      </c>
      <c r="F26" s="5">
        <f>'Obligacje(B)'!F26+'Bony Skarbowe(B)'!F26</f>
        <v>61124.10291481097</v>
      </c>
      <c r="G26" s="5">
        <f>'Obligacje(B)'!G26+'Bony Skarbowe(B)'!G26</f>
        <v>33089.42582365006</v>
      </c>
      <c r="H26" s="5">
        <f>'Obligacje(B)'!H26+'Bony Skarbowe(B)'!H26</f>
        <v>14240.186975387005</v>
      </c>
      <c r="I26" s="5">
        <f>'Obligacje(B)'!I26+'Bony Skarbowe(B)'!I26</f>
        <v>6242.1425718744695</v>
      </c>
      <c r="J26" s="5"/>
      <c r="K26" s="5">
        <f>'Obligacje(B)'!K26+'Bony Skarbowe(B)'!K26</f>
        <v>10296.127964924814</v>
      </c>
      <c r="L26" s="13">
        <f t="shared" si="0"/>
        <v>328917.13633500005</v>
      </c>
    </row>
    <row r="27" spans="1:12" ht="12.75">
      <c r="A27" s="4">
        <f>'Bony Skarbowe(B)'!A27</f>
        <v>38898</v>
      </c>
      <c r="B27" s="5">
        <f>'Obligacje(B)'!B27+'Bony Skarbowe(B)'!B27</f>
        <v>79878.43349270195</v>
      </c>
      <c r="C27" s="5">
        <f>IF('Obligacje(B)'!C27="-",'Bony Skarbowe(B)'!C27,'Obligacje(B)'!C27+'Bony Skarbowe(B)'!C27)</f>
        <v>497.27</v>
      </c>
      <c r="D27" s="5">
        <f>'Obligacje(B)'!D27+'Bony Skarbowe(B)'!D27</f>
        <v>69621.3467912</v>
      </c>
      <c r="E27" s="5">
        <f>'Obligacje(B)'!E27+'Bony Skarbowe(B)'!E27</f>
        <v>55939.14524840829</v>
      </c>
      <c r="F27" s="5">
        <f>'Obligacje(B)'!F27+'Bony Skarbowe(B)'!F27</f>
        <v>62407.277850997976</v>
      </c>
      <c r="G27" s="5">
        <f>'Obligacje(B)'!G27+'Bony Skarbowe(B)'!G27</f>
        <v>35062.88007202514</v>
      </c>
      <c r="H27" s="5">
        <f>'Obligacje(B)'!H27+'Bony Skarbowe(B)'!H27</f>
        <v>14111.483109573912</v>
      </c>
      <c r="I27" s="5">
        <f>'Obligacje(B)'!I27+'Bony Skarbowe(B)'!I27</f>
        <v>6591.8202374362445</v>
      </c>
      <c r="J27" s="5"/>
      <c r="K27" s="5">
        <f>'Obligacje(B)'!K27+'Bony Skarbowe(B)'!K27</f>
        <v>11983.049502656453</v>
      </c>
      <c r="L27" s="13">
        <f t="shared" si="0"/>
        <v>335595.43630499986</v>
      </c>
    </row>
    <row r="28" spans="1:12" ht="12.75">
      <c r="A28" s="4">
        <f>'Bony Skarbowe(B)'!A28</f>
        <v>38929</v>
      </c>
      <c r="B28" s="5">
        <f>'Obligacje(B)'!B28+'Bony Skarbowe(B)'!B28</f>
        <v>79353.91315756328</v>
      </c>
      <c r="C28" s="5">
        <f>IF('Obligacje(B)'!C28="-",'Bony Skarbowe(B)'!C28,'Obligacje(B)'!C28+'Bony Skarbowe(B)'!C28)</f>
        <v>4610.532</v>
      </c>
      <c r="D28" s="5">
        <f>'Obligacje(B)'!D28+'Bony Skarbowe(B)'!D28</f>
        <v>71710.2078472</v>
      </c>
      <c r="E28" s="5">
        <f>'Obligacje(B)'!E28+'Bony Skarbowe(B)'!E28</f>
        <v>56477.6714404004</v>
      </c>
      <c r="F28" s="5">
        <f>'Obligacje(B)'!F28+'Bony Skarbowe(B)'!F28</f>
        <v>63946.52050089313</v>
      </c>
      <c r="G28" s="5">
        <f>'Obligacje(B)'!G28+'Bony Skarbowe(B)'!G28</f>
        <v>34499.02982650304</v>
      </c>
      <c r="H28" s="5">
        <f>'Obligacje(B)'!H28+'Bony Skarbowe(B)'!H28</f>
        <v>14257.318892583318</v>
      </c>
      <c r="I28" s="5">
        <f>'Obligacje(B)'!I28+'Bony Skarbowe(B)'!I28</f>
        <v>6568.916620874639</v>
      </c>
      <c r="J28" s="5"/>
      <c r="K28" s="5">
        <f>'Obligacje(B)'!K28+'Bony Skarbowe(B)'!K28</f>
        <v>11565.85641898217</v>
      </c>
      <c r="L28" s="13">
        <f t="shared" si="0"/>
        <v>338379.43470499996</v>
      </c>
    </row>
    <row r="29" spans="1:12" ht="12.75">
      <c r="A29" s="4">
        <f>'Bony Skarbowe(B)'!A29</f>
        <v>38960</v>
      </c>
      <c r="B29" s="5">
        <f>'Obligacje(B)'!B29+'Bony Skarbowe(B)'!B29</f>
        <v>77965.97940333227</v>
      </c>
      <c r="C29" s="5">
        <f>IF('Obligacje(B)'!C29="-",'Bony Skarbowe(B)'!C29,'Obligacje(B)'!C29+'Bony Skarbowe(B)'!C29)</f>
        <v>4690.148</v>
      </c>
      <c r="D29" s="5">
        <f>'Obligacje(B)'!D29+'Bony Skarbowe(B)'!D29</f>
        <v>70648.2961848</v>
      </c>
      <c r="E29" s="5">
        <f>'Obligacje(B)'!E29+'Bony Skarbowe(B)'!E29</f>
        <v>55508.28200965096</v>
      </c>
      <c r="F29" s="5">
        <f>'Obligacje(B)'!F29+'Bony Skarbowe(B)'!F29</f>
        <v>65268.4559485583</v>
      </c>
      <c r="G29" s="5">
        <f>'Obligacje(B)'!G29+'Bony Skarbowe(B)'!G29</f>
        <v>35318.36281642794</v>
      </c>
      <c r="H29" s="5">
        <f>'Obligacje(B)'!H29+'Bony Skarbowe(B)'!H29</f>
        <v>13400.589895730629</v>
      </c>
      <c r="I29" s="5">
        <f>'Obligacje(B)'!I29+'Bony Skarbowe(B)'!I29</f>
        <v>6521.478565950967</v>
      </c>
      <c r="J29" s="5"/>
      <c r="K29" s="5">
        <f>'Obligacje(B)'!K29+'Bony Skarbowe(B)'!K29</f>
        <v>11680.736945548922</v>
      </c>
      <c r="L29" s="13">
        <f t="shared" si="0"/>
        <v>336312.18176999997</v>
      </c>
    </row>
    <row r="30" spans="1:12" ht="12.75">
      <c r="A30" s="4">
        <f>'Bony Skarbowe(B)'!A30</f>
        <v>38960</v>
      </c>
      <c r="B30" s="5">
        <f>'Obligacje(B)'!B30+'Bony Skarbowe(B)'!B30</f>
        <v>80302.91816785524</v>
      </c>
      <c r="C30" s="5">
        <f>IF('Obligacje(B)'!C30="-",'Bony Skarbowe(B)'!C30,'Obligacje(B)'!C30+'Bony Skarbowe(B)'!C30)</f>
        <v>5742.554</v>
      </c>
      <c r="D30" s="5">
        <f>'Obligacje(B)'!D30+'Bony Skarbowe(B)'!D30</f>
        <v>72094.9638568</v>
      </c>
      <c r="E30" s="5">
        <f>'Obligacje(B)'!E30+'Bony Skarbowe(B)'!E30</f>
        <v>56328.55126696343</v>
      </c>
      <c r="F30" s="5">
        <f>'Obligacje(B)'!F30+'Bony Skarbowe(B)'!F30</f>
        <v>67762.87095615828</v>
      </c>
      <c r="G30" s="5">
        <f>'Obligacje(B)'!G30+'Bony Skarbowe(B)'!G30</f>
        <v>34919.66870485226</v>
      </c>
      <c r="H30" s="5">
        <f>'Obligacje(B)'!H30+'Bony Skarbowe(B)'!H30</f>
        <v>13447.140769693326</v>
      </c>
      <c r="I30" s="5">
        <f>'Obligacje(B)'!I30+'Bony Skarbowe(B)'!I30</f>
        <v>5689.869227607174</v>
      </c>
      <c r="J30" s="5"/>
      <c r="K30" s="5">
        <f>'Obligacje(B)'!K30+'Bony Skarbowe(B)'!K30</f>
        <v>12125.863170070283</v>
      </c>
      <c r="L30" s="13">
        <f t="shared" si="0"/>
        <v>342671.84611999994</v>
      </c>
    </row>
    <row r="31" spans="1:12" ht="12.75">
      <c r="A31" s="4">
        <f>'Bony Skarbowe(B)'!A31</f>
        <v>38990</v>
      </c>
      <c r="B31" s="5">
        <f>'Obligacje(B)'!B31+'Bony Skarbowe(B)'!B31</f>
        <v>81234.54024316985</v>
      </c>
      <c r="C31" s="5">
        <f>IF('Obligacje(B)'!C31="-",'Bony Skarbowe(B)'!C31,'Obligacje(B)'!C31+'Bony Skarbowe(B)'!C31)</f>
        <v>5964.445</v>
      </c>
      <c r="D31" s="5">
        <f>'Obligacje(B)'!D31+'Bony Skarbowe(B)'!D31</f>
        <v>72955.09859119999</v>
      </c>
      <c r="E31" s="5">
        <f>'Obligacje(B)'!E31+'Bony Skarbowe(B)'!E31</f>
        <v>57277.99133224705</v>
      </c>
      <c r="F31" s="5">
        <f>'Obligacje(B)'!F31+'Bony Skarbowe(B)'!F31</f>
        <v>69780.65851827312</v>
      </c>
      <c r="G31" s="5">
        <f>'Obligacje(B)'!G31+'Bony Skarbowe(B)'!G31</f>
        <v>35604.753252113165</v>
      </c>
      <c r="H31" s="5">
        <f>'Obligacje(B)'!H31+'Bony Skarbowe(B)'!H31</f>
        <v>13461.935042863115</v>
      </c>
      <c r="I31" s="5">
        <f>'Obligacje(B)'!I31+'Bony Skarbowe(B)'!I31</f>
        <v>5908.018385671903</v>
      </c>
      <c r="J31" s="5"/>
      <c r="K31" s="5">
        <f>'Obligacje(B)'!K31+'Bony Skarbowe(B)'!K31</f>
        <v>12004.972464461829</v>
      </c>
      <c r="L31" s="13">
        <f t="shared" si="0"/>
        <v>348227.96783</v>
      </c>
    </row>
    <row r="32" spans="1:12" ht="12.75">
      <c r="A32" s="4">
        <f>'Bony Skarbowe(B)'!A32</f>
        <v>39051</v>
      </c>
      <c r="B32" s="5">
        <f>'Obligacje(B)'!B32+'Bony Skarbowe(B)'!B32</f>
        <v>79795.4784515642</v>
      </c>
      <c r="C32" s="5">
        <f>IF('Obligacje(B)'!C32="-",'Bony Skarbowe(B)'!C32,'Obligacje(B)'!C32+'Bony Skarbowe(B)'!C32)</f>
        <v>6807.705</v>
      </c>
      <c r="D32" s="5">
        <f>'Obligacje(B)'!D32+'Bony Skarbowe(B)'!D32</f>
        <v>71240.49084654999</v>
      </c>
      <c r="E32" s="5">
        <f>'Obligacje(B)'!E32+'Bony Skarbowe(B)'!E32</f>
        <v>57972.21759645451</v>
      </c>
      <c r="F32" s="5">
        <f>'Obligacje(B)'!F32+'Bony Skarbowe(B)'!F32</f>
        <v>70690.64807671489</v>
      </c>
      <c r="G32" s="5">
        <f>'Obligacje(B)'!G32+'Bony Skarbowe(B)'!G32</f>
        <v>36720.525464770886</v>
      </c>
      <c r="H32" s="5">
        <f>'Obligacje(B)'!H32+'Bony Skarbowe(B)'!H32</f>
        <v>13197.115788302746</v>
      </c>
      <c r="I32" s="5">
        <f>'Obligacje(B)'!I32+'Bony Skarbowe(B)'!I32</f>
        <v>7202.979952625323</v>
      </c>
      <c r="J32" s="5"/>
      <c r="K32" s="5">
        <f>'Obligacje(B)'!K32+'Bony Skarbowe(B)'!K32</f>
        <v>12689.947775657443</v>
      </c>
      <c r="L32" s="13">
        <f t="shared" si="0"/>
        <v>349509.4039526401</v>
      </c>
    </row>
    <row r="33" spans="1:12" ht="12.75">
      <c r="A33" s="4">
        <f>'Bony Skarbowe(B)'!A33</f>
        <v>39082</v>
      </c>
      <c r="B33" s="5">
        <f>'Obligacje(B)'!B33+'Bony Skarbowe(B)'!B33</f>
        <v>78546.55441206931</v>
      </c>
      <c r="C33" s="5">
        <f>IF('Obligacje(B)'!C33="-",'Bony Skarbowe(B)'!C33,'Obligacje(B)'!C33+'Bony Skarbowe(B)'!C33)</f>
        <v>0</v>
      </c>
      <c r="D33" s="5">
        <f>'Obligacje(B)'!D33+'Bony Skarbowe(B)'!D33</f>
        <v>74377.0327845</v>
      </c>
      <c r="E33" s="5">
        <f>'Obligacje(B)'!E33+'Bony Skarbowe(B)'!E33</f>
        <v>58403.66777333358</v>
      </c>
      <c r="F33" s="5">
        <f>'Obligacje(B)'!F33+'Bony Skarbowe(B)'!F33</f>
        <v>71909.864076297</v>
      </c>
      <c r="G33" s="5">
        <f>'Obligacje(B)'!G33+'Bony Skarbowe(B)'!G33</f>
        <v>36650.539769017196</v>
      </c>
      <c r="H33" s="5">
        <f>'Obligacje(B)'!H33+'Bony Skarbowe(B)'!H33</f>
        <v>12871.827156896486</v>
      </c>
      <c r="I33" s="5">
        <f>'Obligacje(B)'!I33+'Bony Skarbowe(B)'!I33</f>
        <v>4968.525922502002</v>
      </c>
      <c r="J33" s="5"/>
      <c r="K33" s="5">
        <f>'Obligacje(B)'!K33+'Bony Skarbowe(B)'!K33</f>
        <v>12322.624258984408</v>
      </c>
      <c r="L33" s="13">
        <f t="shared" si="0"/>
        <v>350050.63615359995</v>
      </c>
    </row>
    <row r="34" spans="1:12" ht="12.75">
      <c r="A34" s="4">
        <f>'Bony Skarbowe(B)'!A34</f>
        <v>39113</v>
      </c>
      <c r="B34" s="5">
        <f>'Obligacje(B)'!B34+'Bony Skarbowe(B)'!B34</f>
        <v>74134.37193919018</v>
      </c>
      <c r="C34" s="5">
        <f>IF('Obligacje(B)'!C34="-",'Bony Skarbowe(B)'!C34,'Obligacje(B)'!C34+'Bony Skarbowe(B)'!C34)</f>
        <v>5462.006</v>
      </c>
      <c r="D34" s="5">
        <f>'Obligacje(B)'!D34+'Bony Skarbowe(B)'!D34</f>
        <v>78522.44707589998</v>
      </c>
      <c r="E34" s="5">
        <f>'Obligacje(B)'!E34+'Bony Skarbowe(B)'!E34</f>
        <v>59134.48460451226</v>
      </c>
      <c r="F34" s="5">
        <f>'Obligacje(B)'!F34+'Bony Skarbowe(B)'!F34</f>
        <v>72624.75831240266</v>
      </c>
      <c r="G34" s="5">
        <f>'Obligacje(B)'!G34+'Bony Skarbowe(B)'!G34</f>
        <v>37434.168298095</v>
      </c>
      <c r="H34" s="5">
        <f>'Obligacje(B)'!H34+'Bony Skarbowe(B)'!H34</f>
        <v>12907.402009842646</v>
      </c>
      <c r="I34" s="5">
        <f>'Obligacje(B)'!I34+'Bony Skarbowe(B)'!I34</f>
        <v>4646.685383165513</v>
      </c>
      <c r="J34" s="5"/>
      <c r="K34" s="5">
        <f>'Obligacje(B)'!K34+'Bony Skarbowe(B)'!K34</f>
        <v>12997.31724361174</v>
      </c>
      <c r="L34" s="13">
        <f t="shared" si="0"/>
        <v>352401.63486671995</v>
      </c>
    </row>
    <row r="35" spans="1:12" ht="12.75">
      <c r="A35" s="4">
        <f>'Bony Skarbowe(B)'!A35</f>
        <v>39141</v>
      </c>
      <c r="B35" s="5">
        <f>'Obligacje(B)'!B35+'Bony Skarbowe(B)'!B35</f>
        <v>78929.26558037392</v>
      </c>
      <c r="C35" s="5">
        <f>IF('Obligacje(B)'!C35="-",'Bony Skarbowe(B)'!C35,'Obligacje(B)'!C35+'Bony Skarbowe(B)'!C35)</f>
        <v>5310.52</v>
      </c>
      <c r="D35" s="5">
        <f>'Obligacje(B)'!D35+'Bony Skarbowe(B)'!D35</f>
        <v>76497.8556059</v>
      </c>
      <c r="E35" s="5">
        <f>'Obligacje(B)'!E35+'Bony Skarbowe(B)'!E35</f>
        <v>59694.48875578299</v>
      </c>
      <c r="F35" s="5">
        <f>'Obligacje(B)'!F35+'Bony Skarbowe(B)'!F35</f>
        <v>72420.52853148965</v>
      </c>
      <c r="G35" s="5">
        <f>'Obligacje(B)'!G35+'Bony Skarbowe(B)'!G35</f>
        <v>39115.641770627815</v>
      </c>
      <c r="H35" s="5">
        <f>'Obligacje(B)'!H35+'Bony Skarbowe(B)'!H35</f>
        <v>12678.431773971215</v>
      </c>
      <c r="I35" s="5">
        <f>'Obligacje(B)'!I35+'Bony Skarbowe(B)'!I35</f>
        <v>4731.801802601143</v>
      </c>
      <c r="J35" s="5"/>
      <c r="K35" s="5">
        <f>'Obligacje(B)'!K35+'Bony Skarbowe(B)'!K35</f>
        <v>12838.324589973283</v>
      </c>
      <c r="L35" s="13">
        <f t="shared" si="0"/>
        <v>356906.33841072</v>
      </c>
    </row>
    <row r="36" spans="1:12" ht="12.75">
      <c r="A36" s="4">
        <f>'Bony Skarbowe(B)'!A36</f>
        <v>39172</v>
      </c>
      <c r="B36" s="5">
        <f>'Obligacje(B)'!B36+'Bony Skarbowe(B)'!B36</f>
        <v>75630.16759338879</v>
      </c>
      <c r="C36" s="5">
        <f>IF('Obligacje(B)'!C36="-",'Bony Skarbowe(B)'!C36,'Obligacje(B)'!C36+'Bony Skarbowe(B)'!C36)</f>
        <v>3299</v>
      </c>
      <c r="D36" s="5">
        <f>'Obligacje(B)'!D36+'Bony Skarbowe(B)'!D36</f>
        <v>78034.79119510001</v>
      </c>
      <c r="E36" s="5">
        <f>'Obligacje(B)'!E36+'Bony Skarbowe(B)'!E36</f>
        <v>59293.04840486901</v>
      </c>
      <c r="F36" s="5">
        <f>'Obligacje(B)'!F36+'Bony Skarbowe(B)'!F36</f>
        <v>73998.34771796322</v>
      </c>
      <c r="G36" s="5">
        <f>'Obligacje(B)'!G36+'Bony Skarbowe(B)'!G36</f>
        <v>39411.8173060476</v>
      </c>
      <c r="H36" s="5">
        <f>'Obligacje(B)'!H36+'Bony Skarbowe(B)'!H36</f>
        <v>12263.822518312554</v>
      </c>
      <c r="I36" s="5">
        <f>'Obligacje(B)'!I36+'Bony Skarbowe(B)'!I36</f>
        <v>5184.175961512992</v>
      </c>
      <c r="J36" s="5"/>
      <c r="K36" s="5">
        <f>'Obligacje(B)'!K36+'Bony Skarbowe(B)'!K36</f>
        <v>13844.449327285853</v>
      </c>
      <c r="L36" s="13">
        <f t="shared" si="0"/>
        <v>357660.6200244801</v>
      </c>
    </row>
    <row r="37" spans="1:12" ht="12.75">
      <c r="A37" s="4">
        <f>'Bony Skarbowe(B)'!A37</f>
        <v>39202</v>
      </c>
      <c r="B37" s="5">
        <f>'Obligacje(B)'!B37+'Bony Skarbowe(B)'!B37</f>
        <v>76247.56991365585</v>
      </c>
      <c r="C37" s="5">
        <f>IF('Obligacje(B)'!C37="-",'Bony Skarbowe(B)'!C37,'Obligacje(B)'!C37+'Bony Skarbowe(B)'!C37)</f>
        <v>6221.189</v>
      </c>
      <c r="D37" s="5">
        <f>'Obligacje(B)'!D37+'Bony Skarbowe(B)'!D37</f>
        <v>78975.65924505</v>
      </c>
      <c r="E37" s="5">
        <f>'Obligacje(B)'!E37+'Bony Skarbowe(B)'!E37</f>
        <v>59670.374889184546</v>
      </c>
      <c r="F37" s="5">
        <f>'Obligacje(B)'!F37+'Bony Skarbowe(B)'!F37</f>
        <v>73977.64368485336</v>
      </c>
      <c r="G37" s="5">
        <f>'Obligacje(B)'!G37+'Bony Skarbowe(B)'!G37</f>
        <v>39044.47934509454</v>
      </c>
      <c r="H37" s="5">
        <f>'Obligacje(B)'!H37+'Bony Skarbowe(B)'!H37</f>
        <v>11984.18938108746</v>
      </c>
      <c r="I37" s="5">
        <f>'Obligacje(B)'!I37+'Bony Skarbowe(B)'!I37</f>
        <v>4715.140307410361</v>
      </c>
      <c r="J37" s="5"/>
      <c r="K37" s="5">
        <f>'Obligacje(B)'!K37+'Bony Skarbowe(B)'!K37</f>
        <v>13486.620747903875</v>
      </c>
      <c r="L37" s="13">
        <f t="shared" si="0"/>
        <v>358101.67751424</v>
      </c>
    </row>
    <row r="38" spans="1:12" ht="12.75">
      <c r="A38" s="4">
        <f>'Bony Skarbowe(B)'!A38</f>
        <v>39233</v>
      </c>
      <c r="B38" s="5">
        <f>'Obligacje(B)'!B38+'Bony Skarbowe(B)'!B38</f>
        <v>72160.33861311212</v>
      </c>
      <c r="C38" s="5">
        <f>IF('Obligacje(B)'!C38="-",'Bony Skarbowe(B)'!C38,'Obligacje(B)'!C38+'Bony Skarbowe(B)'!C38)</f>
        <v>3783.0609999999997</v>
      </c>
      <c r="D38" s="5">
        <f>'Obligacje(B)'!D38+'Bony Skarbowe(B)'!D38</f>
        <v>78270.81371295</v>
      </c>
      <c r="E38" s="5">
        <f>'Obligacje(B)'!E38+'Bony Skarbowe(B)'!E38</f>
        <v>60399.60806180264</v>
      </c>
      <c r="F38" s="5">
        <f>'Obligacje(B)'!F38+'Bony Skarbowe(B)'!F38</f>
        <v>75588.61611344671</v>
      </c>
      <c r="G38" s="5">
        <f>'Obligacje(B)'!G38+'Bony Skarbowe(B)'!G38</f>
        <v>39235.421681818116</v>
      </c>
      <c r="H38" s="5">
        <f>'Obligacje(B)'!H38+'Bony Skarbowe(B)'!H38</f>
        <v>11748.618793320184</v>
      </c>
      <c r="I38" s="5">
        <f>'Obligacje(B)'!I38+'Bony Skarbowe(B)'!I38</f>
        <v>4985.489292181495</v>
      </c>
      <c r="J38" s="5"/>
      <c r="K38" s="5">
        <f>'Obligacje(B)'!K38+'Bony Skarbowe(B)'!K38</f>
        <v>13652.54319152873</v>
      </c>
      <c r="L38" s="13">
        <f t="shared" si="0"/>
        <v>356041.44946016005</v>
      </c>
    </row>
    <row r="39" spans="1:12" ht="12.75">
      <c r="A39" s="4">
        <f>'Bony Skarbowe(B)'!A39</f>
        <v>39263</v>
      </c>
      <c r="B39" s="5">
        <f>'Obligacje(B)'!B39+'Bony Skarbowe(B)'!B39</f>
        <v>71317.0784371704</v>
      </c>
      <c r="C39" s="5">
        <f>IF('Obligacje(B)'!C39="-",'Bony Skarbowe(B)'!C39,'Obligacje(B)'!C39+'Bony Skarbowe(B)'!C39)</f>
        <v>2196.411</v>
      </c>
      <c r="D39" s="5">
        <f>'Obligacje(B)'!D39+'Bony Skarbowe(B)'!D39</f>
        <v>73619.97228965</v>
      </c>
      <c r="E39" s="5">
        <f>'Obligacje(B)'!E39+'Bony Skarbowe(B)'!E39</f>
        <v>61445.461937207496</v>
      </c>
      <c r="F39" s="5">
        <f>'Obligacje(B)'!F39+'Bony Skarbowe(B)'!F39</f>
        <v>79216.2986110383</v>
      </c>
      <c r="G39" s="5">
        <f>'Obligacje(B)'!G39+'Bony Skarbowe(B)'!G39</f>
        <v>40438.59771894916</v>
      </c>
      <c r="H39" s="5">
        <f>'Obligacje(B)'!H39+'Bony Skarbowe(B)'!H39</f>
        <v>11493.270936766152</v>
      </c>
      <c r="I39" s="5">
        <f>'Obligacje(B)'!I39+'Bony Skarbowe(B)'!I39</f>
        <v>4376.7817461321665</v>
      </c>
      <c r="J39" s="5"/>
      <c r="K39" s="5">
        <f>'Obligacje(B)'!K39+'Bony Skarbowe(B)'!K39</f>
        <v>14089.508555406297</v>
      </c>
      <c r="L39" s="13">
        <f t="shared" si="0"/>
        <v>355996.97023231996</v>
      </c>
    </row>
    <row r="40" spans="1:12" ht="12.75">
      <c r="A40" s="4">
        <f>'Bony Skarbowe(B)'!A40</f>
        <v>39294</v>
      </c>
      <c r="B40" s="5">
        <f>'Obligacje(B)'!B40+'Bony Skarbowe(B)'!B40</f>
        <v>67892.2819430938</v>
      </c>
      <c r="C40" s="5">
        <f>IF('Obligacje(B)'!C40="-",'Bony Skarbowe(B)'!C40,'Obligacje(B)'!C40+'Bony Skarbowe(B)'!C40)</f>
        <v>3622.376</v>
      </c>
      <c r="D40" s="5">
        <f>'Obligacje(B)'!D40+'Bony Skarbowe(B)'!D40</f>
        <v>73274.54310575001</v>
      </c>
      <c r="E40" s="5">
        <f>'Obligacje(B)'!E40+'Bony Skarbowe(B)'!E40</f>
        <v>62455.19844995301</v>
      </c>
      <c r="F40" s="5">
        <f>'Obligacje(B)'!F40+'Bony Skarbowe(B)'!F40</f>
        <v>81166.91636944163</v>
      </c>
      <c r="G40" s="5">
        <f>'Obligacje(B)'!G40+'Bony Skarbowe(B)'!G40</f>
        <v>41715.22924407219</v>
      </c>
      <c r="H40" s="5">
        <f>'Obligacje(B)'!H40+'Bony Skarbowe(B)'!H40</f>
        <v>11421.090486908408</v>
      </c>
      <c r="I40" s="5">
        <f>'Obligacje(B)'!I40+'Bony Skarbowe(B)'!I40</f>
        <v>4564.9231416563125</v>
      </c>
      <c r="J40" s="5"/>
      <c r="K40" s="5">
        <f>'Obligacje(B)'!K40+'Bony Skarbowe(B)'!K40</f>
        <v>13737.846796724629</v>
      </c>
      <c r="L40" s="13">
        <f t="shared" si="0"/>
        <v>356228.0295376</v>
      </c>
    </row>
    <row r="41" spans="1:12" ht="12.75">
      <c r="A41" s="4">
        <f>'Bony Skarbowe(B)'!A41</f>
        <v>39325</v>
      </c>
      <c r="B41" s="5">
        <f>'Obligacje(B)'!B41+'Bony Skarbowe(B)'!B41</f>
        <v>67810.8135958276</v>
      </c>
      <c r="C41" s="5">
        <f>IF('Obligacje(B)'!C41="-",'Bony Skarbowe(B)'!C41,'Obligacje(B)'!C41+'Bony Skarbowe(B)'!C41)</f>
        <v>3820.221</v>
      </c>
      <c r="D41" s="5">
        <f>'Obligacje(B)'!D41+'Bony Skarbowe(B)'!D41</f>
        <v>71061.59349335</v>
      </c>
      <c r="E41" s="5">
        <f>'Obligacje(B)'!E41+'Bony Skarbowe(B)'!E41</f>
        <v>62791.2501713042</v>
      </c>
      <c r="F41" s="5">
        <f>'Obligacje(B)'!F41+'Bony Skarbowe(B)'!F41</f>
        <v>81505.725952578</v>
      </c>
      <c r="G41" s="5">
        <f>'Obligacje(B)'!G41+'Bony Skarbowe(B)'!G41</f>
        <v>42793.34608117</v>
      </c>
      <c r="H41" s="5">
        <f>'Obligacje(B)'!H41+'Bony Skarbowe(B)'!H41</f>
        <v>11158.3666761056</v>
      </c>
      <c r="I41" s="5">
        <f>'Obligacje(B)'!I41+'Bony Skarbowe(B)'!I41</f>
        <v>4318.737097940841</v>
      </c>
      <c r="J41" s="5"/>
      <c r="K41" s="5">
        <f>'Obligacje(B)'!K41+'Bony Skarbowe(B)'!K41</f>
        <v>13478.5261018037</v>
      </c>
      <c r="L41" s="13">
        <f t="shared" si="0"/>
        <v>354918.35917007993</v>
      </c>
    </row>
    <row r="42" spans="1:12" ht="12.75">
      <c r="A42" s="4">
        <f>'Bony Skarbowe(B)'!A42</f>
        <v>39355</v>
      </c>
      <c r="B42" s="5">
        <f>'Obligacje(B)'!B42+'Bony Skarbowe(B)'!B42</f>
        <v>72068.92213090815</v>
      </c>
      <c r="C42" s="5">
        <f>IF('Obligacje(B)'!C42="-",'Bony Skarbowe(B)'!C42,'Obligacje(B)'!C42+'Bony Skarbowe(B)'!C42)</f>
        <v>1657.137</v>
      </c>
      <c r="D42" s="5">
        <f>'Obligacje(B)'!D42+'Bony Skarbowe(B)'!D42</f>
        <v>70495.32972425</v>
      </c>
      <c r="E42" s="5">
        <f>'Obligacje(B)'!E42+'Bony Skarbowe(B)'!E42</f>
        <v>63563.918273189716</v>
      </c>
      <c r="F42" s="5">
        <f>'Obligacje(B)'!F42+'Bony Skarbowe(B)'!F42</f>
        <v>82454.74637383551</v>
      </c>
      <c r="G42" s="5">
        <f>'Obligacje(B)'!G42+'Bony Skarbowe(B)'!G42</f>
        <v>42107.56769903342</v>
      </c>
      <c r="H42" s="5">
        <f>'Obligacje(B)'!H42+'Bony Skarbowe(B)'!H42</f>
        <v>11122.689797501209</v>
      </c>
      <c r="I42" s="5">
        <f>'Obligacje(B)'!I42+'Bony Skarbowe(B)'!I42</f>
        <v>4588.8001704488925</v>
      </c>
      <c r="J42" s="5"/>
      <c r="K42" s="5">
        <f>'Obligacje(B)'!K42+'Bony Skarbowe(B)'!K42</f>
        <v>13602.191417233087</v>
      </c>
      <c r="L42" s="13">
        <f t="shared" si="0"/>
        <v>360004.1655864</v>
      </c>
    </row>
    <row r="43" spans="1:12" ht="12.75">
      <c r="A43" s="4">
        <f>'Bony Skarbowe(B)'!A43</f>
        <v>39386</v>
      </c>
      <c r="B43" s="5">
        <f>'Obligacje(B)'!B43+'Bony Skarbowe(B)'!B43</f>
        <v>71352.58395155997</v>
      </c>
      <c r="C43" s="5">
        <f>IF('Obligacje(B)'!C43="-",'Bony Skarbowe(B)'!C43,'Obligacje(B)'!C43+'Bony Skarbowe(B)'!C43)</f>
        <v>6280.247</v>
      </c>
      <c r="D43" s="5">
        <f>'Obligacje(B)'!D43+'Bony Skarbowe(B)'!D43</f>
        <v>76178.38065195</v>
      </c>
      <c r="E43" s="5">
        <f>'Obligacje(B)'!E43+'Bony Skarbowe(B)'!E43</f>
        <v>63934.43618672498</v>
      </c>
      <c r="F43" s="5">
        <f>'Obligacje(B)'!F43+'Bony Skarbowe(B)'!F43</f>
        <v>84137.29802870887</v>
      </c>
      <c r="G43" s="5">
        <f>'Obligacje(B)'!G43+'Bony Skarbowe(B)'!G43</f>
        <v>41539.6543321284</v>
      </c>
      <c r="H43" s="5">
        <f>'Obligacje(B)'!H43+'Bony Skarbowe(B)'!H43</f>
        <v>11071.600850476078</v>
      </c>
      <c r="I43" s="5">
        <f>'Obligacje(B)'!I43+'Bony Skarbowe(B)'!I43</f>
        <v>4420.609540897164</v>
      </c>
      <c r="J43" s="5"/>
      <c r="K43" s="5">
        <f>'Obligacje(B)'!K43+'Bony Skarbowe(B)'!K43</f>
        <v>13405.176032914536</v>
      </c>
      <c r="L43" s="13">
        <f t="shared" si="0"/>
        <v>366039.73957536</v>
      </c>
    </row>
    <row r="44" spans="1:12" ht="12.75">
      <c r="A44" s="4">
        <f>'Bony Skarbowe(B)'!A44</f>
        <v>39416</v>
      </c>
      <c r="B44" s="5">
        <f>'Obligacje(B)'!B44+'Bony Skarbowe(B)'!B44</f>
        <v>79970.68016096944</v>
      </c>
      <c r="C44" s="5">
        <f>IF('Obligacje(B)'!C44="-",'Bony Skarbowe(B)'!C44,'Obligacje(B)'!C44+'Bony Skarbowe(B)'!C44)</f>
        <v>5371.455</v>
      </c>
      <c r="D44" s="5">
        <f>'Obligacje(B)'!D44+'Bony Skarbowe(B)'!D44</f>
        <v>74809.6889099</v>
      </c>
      <c r="E44" s="5">
        <f>'Obligacje(B)'!E44+'Bony Skarbowe(B)'!E44</f>
        <v>64289.90169177162</v>
      </c>
      <c r="F44" s="5">
        <f>'Obligacje(B)'!F44+'Bony Skarbowe(B)'!F44</f>
        <v>84130.34242961762</v>
      </c>
      <c r="G44" s="5">
        <f>'Obligacje(B)'!G44+'Bony Skarbowe(B)'!G44</f>
        <v>41443.19439275818</v>
      </c>
      <c r="H44" s="5">
        <f>'Obligacje(B)'!H44+'Bony Skarbowe(B)'!H44</f>
        <v>10869.702491902584</v>
      </c>
      <c r="I44" s="5">
        <f>'Obligacje(B)'!I44+'Bony Skarbowe(B)'!I44</f>
        <v>3564.5049679929393</v>
      </c>
      <c r="J44" s="5"/>
      <c r="K44" s="5">
        <f>'Obligacje(B)'!K44+'Bony Skarbowe(B)'!K44</f>
        <v>13669.6377746076</v>
      </c>
      <c r="L44" s="13">
        <f t="shared" si="0"/>
        <v>372747.65281952</v>
      </c>
    </row>
    <row r="45" spans="1:12" ht="12.75">
      <c r="A45" s="4">
        <f>'Bony Skarbowe(B)'!A45</f>
        <v>39447</v>
      </c>
      <c r="B45" s="5">
        <f>'Obligacje(B)'!B45+'Bony Skarbowe(B)'!B45</f>
        <v>87466.22776490312</v>
      </c>
      <c r="C45" s="5">
        <f>IF('Obligacje(B)'!C45="-",'Bony Skarbowe(B)'!C45,'Obligacje(B)'!C45+'Bony Skarbowe(B)'!C45)</f>
        <v>0</v>
      </c>
      <c r="D45" s="5">
        <f>'Obligacje(B)'!D45+'Bony Skarbowe(B)'!D45</f>
        <v>74483.6593486</v>
      </c>
      <c r="E45" s="5">
        <f>'Obligacje(B)'!E45+'Bony Skarbowe(B)'!E45</f>
        <v>64608.679119063905</v>
      </c>
      <c r="F45" s="5">
        <f>'Obligacje(B)'!F45+'Bony Skarbowe(B)'!F45</f>
        <v>85477.33459467295</v>
      </c>
      <c r="G45" s="5">
        <f>'Obligacje(B)'!G45+'Bony Skarbowe(B)'!G45</f>
        <v>39869.152396502075</v>
      </c>
      <c r="H45" s="5">
        <f>'Obligacje(B)'!H45+'Bony Skarbowe(B)'!H45</f>
        <v>10709.465006004497</v>
      </c>
      <c r="I45" s="5">
        <f>'Obligacje(B)'!I45+'Bony Skarbowe(B)'!I45</f>
        <v>3445.22960012582</v>
      </c>
      <c r="J45" s="5"/>
      <c r="K45" s="5">
        <f>'Obligacje(B)'!K45+'Bony Skarbowe(B)'!K45</f>
        <v>13713.379414087623</v>
      </c>
      <c r="L45" s="13">
        <f t="shared" si="0"/>
        <v>379773.12724396</v>
      </c>
    </row>
    <row r="46" spans="1:12" ht="12.75">
      <c r="A46" s="4">
        <f>'Bony Skarbowe(B)'!A46</f>
        <v>39478</v>
      </c>
      <c r="B46" s="5">
        <f>'Obligacje(B)'!B46+'Bony Skarbowe(B)'!B46</f>
        <v>87928.3303705786</v>
      </c>
      <c r="C46" s="5">
        <f>IF('Obligacje(B)'!C46="-",'Bony Skarbowe(B)'!C46,'Obligacje(B)'!C46+'Bony Skarbowe(B)'!C46)</f>
        <v>7431.126</v>
      </c>
      <c r="D46" s="5">
        <f>'Obligacje(B)'!D46+'Bony Skarbowe(B)'!D46</f>
        <v>74376.89686760001</v>
      </c>
      <c r="E46" s="5">
        <f>'Obligacje(B)'!E46+'Bony Skarbowe(B)'!E46</f>
        <v>65204.48948560733</v>
      </c>
      <c r="F46" s="5">
        <f>'Obligacje(B)'!F46+'Bony Skarbowe(B)'!F46</f>
        <v>85319.33378886928</v>
      </c>
      <c r="G46" s="5">
        <f>'Obligacje(B)'!G46+'Bony Skarbowe(B)'!G46</f>
        <v>34529.53182809294</v>
      </c>
      <c r="H46" s="5">
        <f>'Obligacje(B)'!H46+'Bony Skarbowe(B)'!H46</f>
        <v>11013.054980621453</v>
      </c>
      <c r="I46" s="5">
        <f>'Obligacje(B)'!I46+'Bony Skarbowe(B)'!I46</f>
        <v>3502.84175759611</v>
      </c>
      <c r="J46" s="5"/>
      <c r="K46" s="5">
        <f>'Obligacje(B)'!K46+'Bony Skarbowe(B)'!K46</f>
        <v>14450.845167274303</v>
      </c>
      <c r="L46" s="13">
        <f t="shared" si="0"/>
        <v>376325.32424624</v>
      </c>
    </row>
    <row r="47" spans="1:12" ht="12.75">
      <c r="A47" s="4">
        <f>'Bony Skarbowe(B)'!A47</f>
        <v>39507</v>
      </c>
      <c r="B47" s="5">
        <f>'Obligacje(B)'!B47+'Bony Skarbowe(B)'!B47</f>
        <v>88453.84946757539</v>
      </c>
      <c r="C47" s="5">
        <f>IF('Obligacje(B)'!C47="-",'Bony Skarbowe(B)'!C47,'Obligacje(B)'!C47+'Bony Skarbowe(B)'!C47)</f>
        <v>3104.148</v>
      </c>
      <c r="D47" s="5">
        <f>'Obligacje(B)'!D47+'Bony Skarbowe(B)'!D47</f>
        <v>74470.1719725</v>
      </c>
      <c r="E47" s="5">
        <f>'Obligacje(B)'!E47+'Bony Skarbowe(B)'!E47</f>
        <v>65874.35454646582</v>
      </c>
      <c r="F47" s="5">
        <f>'Obligacje(B)'!F47+'Bony Skarbowe(B)'!F47</f>
        <v>85798.16410192072</v>
      </c>
      <c r="G47" s="5">
        <f>'Obligacje(B)'!G47+'Bony Skarbowe(B)'!G47</f>
        <v>34613.97091180207</v>
      </c>
      <c r="H47" s="5">
        <f>'Obligacje(B)'!H47+'Bony Skarbowe(B)'!H47</f>
        <v>10805.321985080174</v>
      </c>
      <c r="I47" s="5">
        <f>'Obligacje(B)'!I47+'Bony Skarbowe(B)'!I47</f>
        <v>3827.9296257171814</v>
      </c>
      <c r="J47" s="5"/>
      <c r="K47" s="5">
        <f>'Obligacje(B)'!K47+'Bony Skarbowe(B)'!K47</f>
        <v>14874.922761238668</v>
      </c>
      <c r="L47" s="13">
        <f t="shared" si="0"/>
        <v>378718.68537230004</v>
      </c>
    </row>
    <row r="48" spans="1:12" ht="12.75">
      <c r="A48" s="4">
        <f>'Bony Skarbowe(B)'!A48</f>
        <v>39538</v>
      </c>
      <c r="B48" s="5">
        <f>'Obligacje(B)'!B48+'Bony Skarbowe(B)'!B48</f>
        <v>92933.91180659899</v>
      </c>
      <c r="C48" s="5">
        <f>IF('Obligacje(B)'!C48="-",'Bony Skarbowe(B)'!C48,'Obligacje(B)'!C48+'Bony Skarbowe(B)'!C48)</f>
        <v>2697</v>
      </c>
      <c r="D48" s="5">
        <f>'Obligacje(B)'!D48+'Bony Skarbowe(B)'!D48</f>
        <v>69293.19222355001</v>
      </c>
      <c r="E48" s="5">
        <f>'Obligacje(B)'!E48+'Bony Skarbowe(B)'!E48</f>
        <v>65608.9237970502</v>
      </c>
      <c r="F48" s="5">
        <f>'Obligacje(B)'!F48+'Bony Skarbowe(B)'!F48</f>
        <v>87823.19203018869</v>
      </c>
      <c r="G48" s="5">
        <f>'Obligacje(B)'!G48+'Bony Skarbowe(B)'!G48</f>
        <v>33843.2111396427</v>
      </c>
      <c r="H48" s="5">
        <f>'Obligacje(B)'!H48+'Bony Skarbowe(B)'!H48</f>
        <v>10751.432800412298</v>
      </c>
      <c r="I48" s="5">
        <f>'Obligacje(B)'!I48+'Bony Skarbowe(B)'!I48</f>
        <v>3615.7987520224506</v>
      </c>
      <c r="J48" s="5"/>
      <c r="K48" s="5">
        <f>'Obligacje(B)'!K48+'Bony Skarbowe(B)'!K48</f>
        <v>15614.55637033468</v>
      </c>
      <c r="L48" s="13">
        <f t="shared" si="0"/>
        <v>379484.2189198</v>
      </c>
    </row>
    <row r="49" spans="1:12" ht="12.75">
      <c r="A49" s="4">
        <f>'Bony Skarbowe(B)'!A49</f>
        <v>39568</v>
      </c>
      <c r="B49" s="5">
        <f>'Obligacje(B)'!B49+'Bony Skarbowe(B)'!B49</f>
        <v>96006.62947866721</v>
      </c>
      <c r="C49" s="5">
        <f>IF('Obligacje(B)'!C49="-",'Bony Skarbowe(B)'!C49,'Obligacje(B)'!C49+'Bony Skarbowe(B)'!C49)</f>
        <v>4303.795</v>
      </c>
      <c r="D49" s="5">
        <f>'Obligacje(B)'!D49+'Bony Skarbowe(B)'!D49</f>
        <v>66592.15024165</v>
      </c>
      <c r="E49" s="5">
        <f>'Obligacje(B)'!E49+'Bony Skarbowe(B)'!E49</f>
        <v>65954.14499226384</v>
      </c>
      <c r="F49" s="5">
        <f>'Obligacje(B)'!F49+'Bony Skarbowe(B)'!F49</f>
        <v>89307.37064004684</v>
      </c>
      <c r="G49" s="5">
        <f>'Obligacje(B)'!G49+'Bony Skarbowe(B)'!G49</f>
        <v>33374.86238526909</v>
      </c>
      <c r="H49" s="5">
        <f>'Obligacje(B)'!H49+'Bony Skarbowe(B)'!H49</f>
        <v>10615.016036059824</v>
      </c>
      <c r="I49" s="5">
        <f>'Obligacje(B)'!I49+'Bony Skarbowe(B)'!I49</f>
        <v>3637.8468930754198</v>
      </c>
      <c r="J49" s="5"/>
      <c r="K49" s="5">
        <f>'Obligacje(B)'!K49+'Bony Skarbowe(B)'!K49</f>
        <v>15802.883208367795</v>
      </c>
      <c r="L49" s="13">
        <f t="shared" si="0"/>
        <v>381290.9038754001</v>
      </c>
    </row>
    <row r="50" spans="1:12" ht="12.75">
      <c r="A50" s="4">
        <f>'Bony Skarbowe(B)'!A50</f>
        <v>39599</v>
      </c>
      <c r="B50" s="5">
        <f>'Obligacje(B)'!B50+'Bony Skarbowe(B)'!B50</f>
        <v>103120.24822572689</v>
      </c>
      <c r="C50" s="5">
        <f>IF('Obligacje(B)'!C50="-",'Bony Skarbowe(B)'!C50,'Obligacje(B)'!C50+'Bony Skarbowe(B)'!C50)</f>
        <v>5982.589</v>
      </c>
      <c r="D50" s="5">
        <f>'Obligacje(B)'!D50+'Bony Skarbowe(B)'!D50</f>
        <v>67164.3488839</v>
      </c>
      <c r="E50" s="5">
        <f>'Obligacje(B)'!E50+'Bony Skarbowe(B)'!E50</f>
        <v>66274.9143633385</v>
      </c>
      <c r="F50" s="5">
        <f>'Obligacje(B)'!F50+'Bony Skarbowe(B)'!F50</f>
        <v>90623.71140176384</v>
      </c>
      <c r="G50" s="5">
        <f>'Obligacje(B)'!G50+'Bony Skarbowe(B)'!G50</f>
        <v>33348.09216834939</v>
      </c>
      <c r="H50" s="5">
        <f>'Obligacje(B)'!H50+'Bony Skarbowe(B)'!H50</f>
        <v>10658.094297575575</v>
      </c>
      <c r="I50" s="5">
        <f>'Obligacje(B)'!I50+'Bony Skarbowe(B)'!I50</f>
        <v>3547.196603710505</v>
      </c>
      <c r="J50" s="5"/>
      <c r="K50" s="5">
        <f>'Obligacje(B)'!K50+'Bony Skarbowe(B)'!K50</f>
        <v>16199.278328535285</v>
      </c>
      <c r="L50" s="13">
        <f t="shared" si="0"/>
        <v>390935.8842729</v>
      </c>
    </row>
    <row r="51" spans="1:12" ht="12.75">
      <c r="A51" s="4">
        <f>'Bony Skarbowe(B)'!A51</f>
        <v>39629</v>
      </c>
      <c r="B51" s="5">
        <f>'Obligacje(B)'!B51+'Bony Skarbowe(B)'!B51</f>
        <v>102551.12558653015</v>
      </c>
      <c r="C51" s="5">
        <f>IF('Obligacje(B)'!C51="-",'Bony Skarbowe(B)'!C51,'Obligacje(B)'!C51+'Bony Skarbowe(B)'!C51)</f>
        <v>0</v>
      </c>
      <c r="D51" s="5">
        <f>'Obligacje(B)'!D51+'Bony Skarbowe(B)'!D51</f>
        <v>64694.647993499995</v>
      </c>
      <c r="E51" s="5">
        <f>'Obligacje(B)'!E51+'Bony Skarbowe(B)'!E51</f>
        <v>65757.69460827216</v>
      </c>
      <c r="F51" s="5">
        <f>'Obligacje(B)'!F51+'Bony Skarbowe(B)'!F51</f>
        <v>92737.14987428546</v>
      </c>
      <c r="G51" s="5">
        <f>'Obligacje(B)'!G51+'Bony Skarbowe(B)'!G51</f>
        <v>32000.914877462164</v>
      </c>
      <c r="H51" s="5">
        <f>'Obligacje(B)'!H51+'Bony Skarbowe(B)'!H51</f>
        <v>10646.834752953078</v>
      </c>
      <c r="I51" s="5">
        <f>'Obligacje(B)'!I51+'Bony Skarbowe(B)'!I51</f>
        <v>3399.3213491162696</v>
      </c>
      <c r="J51" s="5"/>
      <c r="K51" s="5">
        <f>'Obligacje(B)'!K51+'Bony Skarbowe(B)'!K51</f>
        <v>15861.973843880722</v>
      </c>
      <c r="L51" s="13">
        <f t="shared" si="0"/>
        <v>387649.66288599995</v>
      </c>
    </row>
    <row r="52" spans="1:12" ht="12.75">
      <c r="A52" s="4">
        <f>'Bony Skarbowe(B)'!A52</f>
        <v>39660</v>
      </c>
      <c r="B52" s="5">
        <f>'Obligacje(B)'!B52+'Bony Skarbowe(B)'!B52</f>
        <v>109061.36110063233</v>
      </c>
      <c r="C52" s="5">
        <f>IF('Obligacje(B)'!C52="-",'Bony Skarbowe(B)'!C52,'Obligacje(B)'!C52+'Bony Skarbowe(B)'!C52)</f>
        <v>4990</v>
      </c>
      <c r="D52" s="5">
        <f>'Obligacje(B)'!D52+'Bony Skarbowe(B)'!D52</f>
        <v>63890.3738682</v>
      </c>
      <c r="E52" s="5">
        <f>'Obligacje(B)'!E52+'Bony Skarbowe(B)'!E52</f>
        <v>66353.81885992689</v>
      </c>
      <c r="F52" s="5">
        <f>'Obligacje(B)'!F52+'Bony Skarbowe(B)'!F52</f>
        <v>94327.68049947458</v>
      </c>
      <c r="G52" s="5">
        <f>'Obligacje(B)'!G52+'Bony Skarbowe(B)'!G52</f>
        <v>30221.641143530152</v>
      </c>
      <c r="H52" s="5">
        <f>'Obligacje(B)'!H52+'Bony Skarbowe(B)'!H52</f>
        <v>10767.448152289711</v>
      </c>
      <c r="I52" s="5">
        <f>'Obligacje(B)'!I52+'Bony Skarbowe(B)'!I52</f>
        <v>3695.425145366065</v>
      </c>
      <c r="J52" s="5"/>
      <c r="K52" s="5">
        <f>'Obligacje(B)'!K52+'Bony Skarbowe(B)'!K52</f>
        <v>15989.841269780256</v>
      </c>
      <c r="L52" s="13">
        <f t="shared" si="0"/>
        <v>394307.5900392</v>
      </c>
    </row>
    <row r="53" spans="1:12" ht="12.75">
      <c r="A53" s="4">
        <f>'Bony Skarbowe(B)'!A53</f>
        <v>39691</v>
      </c>
      <c r="B53" s="5">
        <f>'Obligacje(B)'!B53+'Bony Skarbowe(B)'!B53</f>
        <v>107687.98852124916</v>
      </c>
      <c r="C53" s="5">
        <f>IF('Obligacje(B)'!C53="-",'Bony Skarbowe(B)'!C53,'Obligacje(B)'!C53+'Bony Skarbowe(B)'!C53)</f>
        <v>8128.534</v>
      </c>
      <c r="D53" s="5">
        <f>'Obligacje(B)'!D53+'Bony Skarbowe(B)'!D53</f>
        <v>65668.1019519</v>
      </c>
      <c r="E53" s="5">
        <f>'Obligacje(B)'!E53+'Bony Skarbowe(B)'!E53</f>
        <v>66183.79360153979</v>
      </c>
      <c r="F53" s="5">
        <f>'Obligacje(B)'!F53+'Bony Skarbowe(B)'!F53</f>
        <v>94589.57015294682</v>
      </c>
      <c r="G53" s="5">
        <f>'Obligacje(B)'!G53+'Bony Skarbowe(B)'!G53</f>
        <v>30354.955790859854</v>
      </c>
      <c r="H53" s="5">
        <f>'Obligacje(B)'!H53+'Bony Skarbowe(B)'!H53</f>
        <v>10842.506678626716</v>
      </c>
      <c r="I53" s="5">
        <f>'Obligacje(B)'!I53+'Bony Skarbowe(B)'!I53</f>
        <v>3390.3502725956714</v>
      </c>
      <c r="J53" s="5"/>
      <c r="K53" s="5">
        <f>'Obligacje(B)'!K53+'Bony Skarbowe(B)'!K53</f>
        <v>15661.552975681998</v>
      </c>
      <c r="L53" s="13">
        <f t="shared" si="0"/>
        <v>394378.8199454</v>
      </c>
    </row>
    <row r="54" spans="1:12" ht="12.75">
      <c r="A54" s="4">
        <f>'Bony Skarbowe(B)'!A54</f>
        <v>39721</v>
      </c>
      <c r="B54" s="5">
        <f>'Obligacje(B)'!B54+'Bony Skarbowe(B)'!B54</f>
        <v>108655.78750305074</v>
      </c>
      <c r="C54" s="5">
        <f>IF('Obligacje(B)'!C54="-",'Bony Skarbowe(B)'!C54,'Obligacje(B)'!C54+'Bony Skarbowe(B)'!C54)</f>
        <v>5106</v>
      </c>
      <c r="D54" s="5">
        <f>'Obligacje(B)'!D54+'Bony Skarbowe(B)'!D54</f>
        <v>64031.18135035</v>
      </c>
      <c r="E54" s="5">
        <f>'Obligacje(B)'!E54+'Bony Skarbowe(B)'!E54</f>
        <v>67558.7890662761</v>
      </c>
      <c r="F54" s="5">
        <f>'Obligacje(B)'!F54+'Bony Skarbowe(B)'!F54</f>
        <v>97679.12482487892</v>
      </c>
      <c r="G54" s="5">
        <f>'Obligacje(B)'!G54+'Bony Skarbowe(B)'!G54</f>
        <v>28628.326015996496</v>
      </c>
      <c r="H54" s="5">
        <f>'Obligacje(B)'!H54+'Bony Skarbowe(B)'!H54</f>
        <v>10758.239772672232</v>
      </c>
      <c r="I54" s="5">
        <f>'Obligacje(B)'!I54+'Bony Skarbowe(B)'!I54</f>
        <v>3335.2959566699155</v>
      </c>
      <c r="J54" s="5"/>
      <c r="K54" s="5">
        <f>'Obligacje(B)'!K54+'Bony Skarbowe(B)'!K54</f>
        <v>15205.312895705572</v>
      </c>
      <c r="L54" s="13">
        <f t="shared" si="0"/>
        <v>395852.0573856</v>
      </c>
    </row>
    <row r="55" spans="1:12" ht="12.75">
      <c r="A55" s="4">
        <f>'Bony Skarbowe(B)'!A55</f>
        <v>39752</v>
      </c>
      <c r="B55" s="5">
        <f>'Obligacje(B)'!B55+'Bony Skarbowe(B)'!B55</f>
        <v>120158.14990186562</v>
      </c>
      <c r="C55" s="5">
        <f>IF('Obligacje(B)'!C55="-",'Bony Skarbowe(B)'!C55,'Obligacje(B)'!C55+'Bony Skarbowe(B)'!C55)</f>
        <v>6849.297</v>
      </c>
      <c r="D55" s="5">
        <f>'Obligacje(B)'!D55+'Bony Skarbowe(B)'!D55</f>
        <v>55694.87480664</v>
      </c>
      <c r="E55" s="5">
        <f>'Obligacje(B)'!E55+'Bony Skarbowe(B)'!E55</f>
        <v>68478.16274775202</v>
      </c>
      <c r="F55" s="5">
        <f>'Obligacje(B)'!F55+'Bony Skarbowe(B)'!F55</f>
        <v>99175.49000288582</v>
      </c>
      <c r="G55" s="5">
        <f>'Obligacje(B)'!G55+'Bony Skarbowe(B)'!G55</f>
        <v>23646.70770305247</v>
      </c>
      <c r="H55" s="5">
        <f>'Obligacje(B)'!H55+'Bony Skarbowe(B)'!H55</f>
        <v>13398.131084149172</v>
      </c>
      <c r="I55" s="5">
        <f>'Obligacje(B)'!I55+'Bony Skarbowe(B)'!I55</f>
        <v>6241.145087400692</v>
      </c>
      <c r="J55" s="5"/>
      <c r="K55" s="5">
        <f>'Obligacje(B)'!K55+'Bony Skarbowe(B)'!K55</f>
        <v>15281.17310605422</v>
      </c>
      <c r="L55" s="13">
        <f t="shared" si="0"/>
        <v>402073.8344398</v>
      </c>
    </row>
    <row r="56" spans="1:12" ht="12.75">
      <c r="A56" s="4">
        <f>'Bony Skarbowe(B)'!A56</f>
        <v>39782</v>
      </c>
      <c r="B56" s="5">
        <f>'Obligacje(B)'!B56+'Bony Skarbowe(B)'!B56</f>
        <v>122803.50777073155</v>
      </c>
      <c r="C56" s="5">
        <f>IF('Obligacje(B)'!C56="-",'Bony Skarbowe(B)'!C56,'Obligacje(B)'!C56+'Bony Skarbowe(B)'!C56)</f>
        <v>8798.365</v>
      </c>
      <c r="D56" s="5">
        <f>'Obligacje(B)'!D56+'Bony Skarbowe(B)'!D56</f>
        <v>56235.138387779996</v>
      </c>
      <c r="E56" s="5">
        <f>'Obligacje(B)'!E56+'Bony Skarbowe(B)'!E56</f>
        <v>69434.7011042856</v>
      </c>
      <c r="F56" s="5">
        <f>'Obligacje(B)'!F56+'Bony Skarbowe(B)'!F56</f>
        <v>99124.40808235088</v>
      </c>
      <c r="G56" s="5">
        <f>'Obligacje(B)'!G56+'Bony Skarbowe(B)'!G56</f>
        <v>23441.01237981082</v>
      </c>
      <c r="H56" s="5">
        <f>'Obligacje(B)'!H56+'Bony Skarbowe(B)'!H56</f>
        <v>13695.804187087278</v>
      </c>
      <c r="I56" s="5">
        <f>'Obligacje(B)'!I56+'Bony Skarbowe(B)'!I56</f>
        <v>7202.06536128883</v>
      </c>
      <c r="J56" s="5"/>
      <c r="K56" s="5">
        <f>'Obligacje(B)'!K56+'Bony Skarbowe(B)'!K56</f>
        <v>16061.703579465038</v>
      </c>
      <c r="L56" s="13">
        <f t="shared" si="0"/>
        <v>407998.3408528</v>
      </c>
    </row>
    <row r="57" spans="1:12" ht="12.75">
      <c r="A57" s="4">
        <f>'Bony Skarbowe(B)'!A57</f>
        <v>39813</v>
      </c>
      <c r="B57" s="5">
        <f>'Obligacje(B)'!B57+'Bony Skarbowe(B)'!B57</f>
        <v>135312.02609409002</v>
      </c>
      <c r="C57" s="5">
        <f>IF('Obligacje(B)'!C57="-",'Bony Skarbowe(B)'!C57,'Obligacje(B)'!C57+'Bony Skarbowe(B)'!C57)</f>
        <v>0</v>
      </c>
      <c r="D57" s="5">
        <f>'Obligacje(B)'!D57+'Bony Skarbowe(B)'!D57</f>
        <v>55875.14355157</v>
      </c>
      <c r="E57" s="5">
        <f>'Obligacje(B)'!E57+'Bony Skarbowe(B)'!E57</f>
        <v>65737.00275901727</v>
      </c>
      <c r="F57" s="5">
        <f>'Obligacje(B)'!F57+'Bony Skarbowe(B)'!F57</f>
        <v>101637.00410148244</v>
      </c>
      <c r="G57" s="5">
        <f>'Obligacje(B)'!G57+'Bony Skarbowe(B)'!G57</f>
        <v>26160.258998107107</v>
      </c>
      <c r="H57" s="5">
        <f>'Obligacje(B)'!H57+'Bony Skarbowe(B)'!H57</f>
        <v>13520.942800034247</v>
      </c>
      <c r="I57" s="5">
        <f>'Obligacje(B)'!I57+'Bony Skarbowe(B)'!I57</f>
        <v>5291.818933899834</v>
      </c>
      <c r="J57" s="5"/>
      <c r="K57" s="5">
        <f>'Obligacje(B)'!K57+'Bony Skarbowe(B)'!K57</f>
        <v>15581.944174999084</v>
      </c>
      <c r="L57" s="13">
        <f t="shared" si="0"/>
        <v>419116.1414132</v>
      </c>
    </row>
    <row r="58" spans="1:12" ht="12.75">
      <c r="A58" s="4">
        <f>'Bony Skarbowe(B)'!A58</f>
        <v>39844</v>
      </c>
      <c r="B58" s="5">
        <f>'Obligacje(B)'!B58+'Bony Skarbowe(B)'!B58</f>
        <v>133463.8231562</v>
      </c>
      <c r="C58" s="5">
        <f>IF('Obligacje(B)'!C58="-",'Bony Skarbowe(B)'!C58,'Obligacje(B)'!C58+'Bony Skarbowe(B)'!C58)</f>
        <v>8493</v>
      </c>
      <c r="D58" s="5">
        <f>'Obligacje(B)'!D58+'Bony Skarbowe(B)'!D58</f>
        <v>58630.68255125999</v>
      </c>
      <c r="E58" s="5">
        <f>'Obligacje(B)'!E58+'Bony Skarbowe(B)'!E58</f>
        <v>67088.78992516</v>
      </c>
      <c r="F58" s="5">
        <f>'Obligacje(B)'!F58+'Bony Skarbowe(B)'!F58</f>
        <v>102413.87962388001</v>
      </c>
      <c r="G58" s="5">
        <f>'Obligacje(B)'!G58+'Bony Skarbowe(B)'!G58</f>
        <v>27244.013543779998</v>
      </c>
      <c r="H58" s="5">
        <f>'Obligacje(B)'!H58+'Bony Skarbowe(B)'!H58</f>
        <v>13369.472503656278</v>
      </c>
      <c r="I58" s="5">
        <f>'Obligacje(B)'!I58+'Bony Skarbowe(B)'!I58</f>
        <v>4742.924636725194</v>
      </c>
      <c r="J58" s="5"/>
      <c r="K58" s="5">
        <f>'Obligacje(B)'!K58+'Bony Skarbowe(B)'!K58</f>
        <v>15598.416276938526</v>
      </c>
      <c r="L58" s="13">
        <f aca="true" t="shared" si="1" ref="L58:L63">SUM(B58:K58)-C58</f>
        <v>422552.00221760006</v>
      </c>
    </row>
    <row r="59" spans="1:12" ht="12.75">
      <c r="A59" s="4">
        <f>'Bony Skarbowe(B)'!A59</f>
        <v>39871</v>
      </c>
      <c r="B59" s="5">
        <f>'Obligacje(B)'!B59+'Bony Skarbowe(B)'!B59</f>
        <v>138583.21808822</v>
      </c>
      <c r="C59" s="5">
        <f>IF('Obligacje(B)'!C59="-",'Bony Skarbowe(B)'!C59,'Obligacje(B)'!C59+'Bony Skarbowe(B)'!C59)</f>
        <v>2291</v>
      </c>
      <c r="D59" s="5">
        <f>'Obligacje(B)'!D59+'Bony Skarbowe(B)'!D59</f>
        <v>56529.49647816</v>
      </c>
      <c r="E59" s="5">
        <f>'Obligacje(B)'!E59+'Bony Skarbowe(B)'!E59</f>
        <v>67718.6066721</v>
      </c>
      <c r="F59" s="5">
        <f>'Obligacje(B)'!F59+'Bony Skarbowe(B)'!F59</f>
        <v>101662.70862588</v>
      </c>
      <c r="G59" s="5">
        <f>'Obligacje(B)'!G59+'Bony Skarbowe(B)'!G59</f>
        <v>25943.31751082</v>
      </c>
      <c r="H59" s="5">
        <f>'Obligacje(B)'!H59+'Bony Skarbowe(B)'!H59</f>
        <v>13169.817959392753</v>
      </c>
      <c r="I59" s="5">
        <f>'Obligacje(B)'!I59+'Bony Skarbowe(B)'!I59</f>
        <v>6134.530906293646</v>
      </c>
      <c r="J59" s="5"/>
      <c r="K59" s="5">
        <f>'Obligacje(B)'!K59+'Bony Skarbowe(B)'!K59</f>
        <v>15481.1094517336</v>
      </c>
      <c r="L59" s="13">
        <f t="shared" si="1"/>
        <v>425222.80569259997</v>
      </c>
    </row>
    <row r="60" spans="1:12" ht="12.75">
      <c r="A60" s="4">
        <f>'Bony Skarbowe(B)'!A60</f>
        <v>39903</v>
      </c>
      <c r="B60" s="5">
        <f>'Obligacje(B)'!B60+'Bony Skarbowe(B)'!B60</f>
        <v>144824.90347744</v>
      </c>
      <c r="C60" s="5">
        <f>IF('Obligacje(B)'!C60="-",'Bony Skarbowe(B)'!C60,'Obligacje(B)'!C60+'Bony Skarbowe(B)'!C60)</f>
        <v>0</v>
      </c>
      <c r="D60" s="5">
        <f>'Obligacje(B)'!D60+'Bony Skarbowe(B)'!D60</f>
        <v>59086.62393674</v>
      </c>
      <c r="E60" s="5">
        <f>'Obligacje(B)'!E60+'Bony Skarbowe(B)'!E60</f>
        <v>66801.79006849</v>
      </c>
      <c r="F60" s="5">
        <f>'Obligacje(B)'!F60+'Bony Skarbowe(B)'!F60</f>
        <v>104014.92696382</v>
      </c>
      <c r="G60" s="5">
        <f>'Obligacje(B)'!G60+'Bony Skarbowe(B)'!G60</f>
        <v>23877.313337860003</v>
      </c>
      <c r="H60" s="5">
        <f>'Obligacje(B)'!H60+'Bony Skarbowe(B)'!H60</f>
        <v>13110.839969320426</v>
      </c>
      <c r="I60" s="5">
        <f>'Obligacje(B)'!I60+'Bony Skarbowe(B)'!I60</f>
        <v>6060.795589743864</v>
      </c>
      <c r="J60" s="5"/>
      <c r="K60" s="5">
        <f>'Obligacje(B)'!K60+'Bony Skarbowe(B)'!K60</f>
        <v>16073.893687985708</v>
      </c>
      <c r="L60" s="13">
        <f t="shared" si="1"/>
        <v>433851.08703139995</v>
      </c>
    </row>
    <row r="61" spans="1:12" ht="12.75">
      <c r="A61" s="4">
        <f>'Bony Skarbowe(B)'!A61</f>
        <v>39933</v>
      </c>
      <c r="B61" s="5">
        <f>'Obligacje(B)'!B61+'Bony Skarbowe(B)'!B61</f>
        <v>146693.01989548</v>
      </c>
      <c r="C61" s="5">
        <f>IF('Obligacje(B)'!C61="-",'Bony Skarbowe(B)'!C61,'Obligacje(B)'!C61+'Bony Skarbowe(B)'!C61)</f>
        <v>3327.35</v>
      </c>
      <c r="D61" s="5">
        <f>'Obligacje(B)'!D61+'Bony Skarbowe(B)'!D61</f>
        <v>63402.44338488</v>
      </c>
      <c r="E61" s="5">
        <f>'Obligacje(B)'!E61+'Bony Skarbowe(B)'!E61</f>
        <v>68054.16111100001</v>
      </c>
      <c r="F61" s="5">
        <f>'Obligacje(B)'!F61+'Bony Skarbowe(B)'!F61</f>
        <v>105114.11597784</v>
      </c>
      <c r="G61" s="5">
        <f>'Obligacje(B)'!G61+'Bony Skarbowe(B)'!G61</f>
        <v>26159.361896439998</v>
      </c>
      <c r="H61" s="5">
        <f>'Obligacje(B)'!H61+'Bony Skarbowe(B)'!H61</f>
        <v>13218.73146137242</v>
      </c>
      <c r="I61" s="5">
        <f>'Obligacje(B)'!I61+'Bony Skarbowe(B)'!I61</f>
        <v>6596.907404181778</v>
      </c>
      <c r="J61" s="5"/>
      <c r="K61" s="5">
        <f>'Obligacje(B)'!K61+'Bony Skarbowe(B)'!K61</f>
        <v>16301.815445605806</v>
      </c>
      <c r="L61" s="13">
        <f t="shared" si="1"/>
        <v>445540.55657679995</v>
      </c>
    </row>
    <row r="62" spans="1:12" ht="12.75">
      <c r="A62" s="4">
        <f>'Bony Skarbowe(B)'!A62</f>
        <v>39964</v>
      </c>
      <c r="B62" s="5">
        <f>'Obligacje(B)'!B62+'Bony Skarbowe(B)'!B62</f>
        <v>142572.27089475002</v>
      </c>
      <c r="C62" s="5">
        <f>IF('Obligacje(B)'!C62="-",'Bony Skarbowe(B)'!C62,'Obligacje(B)'!C62+'Bony Skarbowe(B)'!C62)</f>
        <v>0</v>
      </c>
      <c r="D62" s="5">
        <f>'Obligacje(B)'!D62+'Bony Skarbowe(B)'!D62</f>
        <v>63264.48611705</v>
      </c>
      <c r="E62" s="5">
        <f>'Obligacje(B)'!E62+'Bony Skarbowe(B)'!E62</f>
        <v>68454.7860522</v>
      </c>
      <c r="F62" s="5">
        <f>'Obligacje(B)'!F62+'Bony Skarbowe(B)'!F62</f>
        <v>106091.24654929999</v>
      </c>
      <c r="G62" s="5">
        <f>'Obligacje(B)'!G62+'Bony Skarbowe(B)'!G62</f>
        <v>26919.033321349998</v>
      </c>
      <c r="H62" s="5">
        <f>'Obligacje(B)'!H62+'Bony Skarbowe(B)'!H62</f>
        <v>13200.31533230253</v>
      </c>
      <c r="I62" s="5">
        <f>'Obligacje(B)'!I62+'Bony Skarbowe(B)'!I62</f>
        <v>5633.934877970101</v>
      </c>
      <c r="J62" s="5"/>
      <c r="K62" s="5">
        <f>'Obligacje(B)'!K62+'Bony Skarbowe(B)'!K62</f>
        <v>15855.932276077368</v>
      </c>
      <c r="L62" s="13">
        <f t="shared" si="1"/>
        <v>441992.005421</v>
      </c>
    </row>
    <row r="63" spans="1:12" ht="12.75">
      <c r="A63" s="4">
        <f>'Bony Skarbowe(B)'!A63</f>
        <v>39994</v>
      </c>
      <c r="B63" s="5">
        <f>'Obligacje(B)'!B63+'Bony Skarbowe(B)'!B63</f>
        <v>142994.36354498</v>
      </c>
      <c r="C63" s="5">
        <f>IF('Obligacje(B)'!C63="-",'Bony Skarbowe(B)'!C63,'Obligacje(B)'!C63+'Bony Skarbowe(B)'!C63)</f>
        <v>804</v>
      </c>
      <c r="D63" s="5">
        <f>'Obligacje(B)'!D63+'Bony Skarbowe(B)'!D63</f>
        <v>67981.09174074</v>
      </c>
      <c r="E63" s="5">
        <f>'Obligacje(B)'!E63+'Bony Skarbowe(B)'!E63</f>
        <v>67995.05947831999</v>
      </c>
      <c r="F63" s="5">
        <f>'Obligacje(B)'!F63+'Bony Skarbowe(B)'!F63</f>
        <v>108626.15468436</v>
      </c>
      <c r="G63" s="5">
        <f>'Obligacje(B)'!G63+'Bony Skarbowe(B)'!G63</f>
        <v>26148.4651496</v>
      </c>
      <c r="H63" s="5">
        <f>'Obligacje(B)'!H63+'Bony Skarbowe(B)'!H63</f>
        <v>13362.44135084362</v>
      </c>
      <c r="I63" s="5">
        <f>'Obligacje(B)'!I63+'Bony Skarbowe(B)'!I63</f>
        <v>5888.795572346594</v>
      </c>
      <c r="J63" s="5"/>
      <c r="K63" s="5">
        <f>'Obligacje(B)'!K63+'Bony Skarbowe(B)'!K63</f>
        <v>15647.507299609788</v>
      </c>
      <c r="L63" s="13">
        <f t="shared" si="1"/>
        <v>448643.87882080005</v>
      </c>
    </row>
    <row r="64" spans="1:12" ht="12.75">
      <c r="A64" s="4">
        <f>'Bony Skarbowe(B)'!A64</f>
        <v>40025</v>
      </c>
      <c r="B64" s="5">
        <f>'Obligacje(B)'!B64+'Bony Skarbowe(B)'!B64</f>
        <v>138620.12885073692</v>
      </c>
      <c r="C64" s="5">
        <f>IF('Obligacje(B)'!C64="-",'Bony Skarbowe(B)'!C64,'Obligacje(B)'!C64+'Bony Skarbowe(B)'!C64)</f>
        <v>1419</v>
      </c>
      <c r="D64" s="5">
        <f>'Obligacje(B)'!D64+'Bony Skarbowe(B)'!D64</f>
        <v>72135.77945281</v>
      </c>
      <c r="E64" s="5">
        <f>'Obligacje(B)'!E64+'Bony Skarbowe(B)'!E64</f>
        <v>69346.11188966765</v>
      </c>
      <c r="F64" s="5">
        <f>'Obligacje(B)'!F64+'Bony Skarbowe(B)'!F64</f>
        <v>109876.68388946835</v>
      </c>
      <c r="G64" s="5">
        <f>'Obligacje(B)'!G64+'Bony Skarbowe(B)'!G64</f>
        <v>26878.359004770024</v>
      </c>
      <c r="H64" s="5">
        <f>'Obligacje(B)'!H64+'Bony Skarbowe(B)'!H64</f>
        <v>12969.82747974299</v>
      </c>
      <c r="I64" s="5">
        <f>'Obligacje(B)'!I64+'Bony Skarbowe(B)'!I64</f>
        <v>5206.107811319847</v>
      </c>
      <c r="J64" s="5"/>
      <c r="K64" s="5">
        <f>'Obligacje(B)'!K64+'Bony Skarbowe(B)'!K64</f>
        <v>15565.438596684202</v>
      </c>
      <c r="L64" s="13">
        <f aca="true" t="shared" si="2" ref="L64:L69">SUM(B64:K64)-C64</f>
        <v>450598.4369752</v>
      </c>
    </row>
    <row r="65" spans="1:12" ht="12.75">
      <c r="A65" s="4">
        <f>'Bony Skarbowe(B)'!A65</f>
        <v>40056</v>
      </c>
      <c r="B65" s="5">
        <f>'Obligacje(B)'!B65+'Bony Skarbowe(B)'!B65</f>
        <v>143769.3355879</v>
      </c>
      <c r="C65" s="5">
        <f>IF('Obligacje(B)'!C65="-",'Bony Skarbowe(B)'!C65,'Obligacje(B)'!C65+'Bony Skarbowe(B)'!C65)</f>
        <v>6997</v>
      </c>
      <c r="D65" s="5">
        <f>'Obligacje(B)'!D65+'Bony Skarbowe(B)'!D65</f>
        <v>72175.73658699</v>
      </c>
      <c r="E65" s="5">
        <f>'Obligacje(B)'!E65+'Bony Skarbowe(B)'!E65</f>
        <v>68842.70338932</v>
      </c>
      <c r="F65" s="5">
        <f>'Obligacje(B)'!F65+'Bony Skarbowe(B)'!F65</f>
        <v>110978.65644313</v>
      </c>
      <c r="G65" s="5">
        <f>'Obligacje(B)'!G65+'Bony Skarbowe(B)'!G65</f>
        <v>27735.86488937</v>
      </c>
      <c r="H65" s="5">
        <f>'Obligacje(B)'!H65+'Bony Skarbowe(B)'!H65</f>
        <v>12914.53492793925</v>
      </c>
      <c r="I65" s="5">
        <f>'Obligacje(B)'!I65+'Bony Skarbowe(B)'!I65</f>
        <v>4661.69123818247</v>
      </c>
      <c r="J65" s="5"/>
      <c r="K65" s="5">
        <f>'Obligacje(B)'!K65+'Bony Skarbowe(B)'!K65</f>
        <v>16683.399346368282</v>
      </c>
      <c r="L65" s="13">
        <f t="shared" si="2"/>
        <v>457761.92240919993</v>
      </c>
    </row>
    <row r="66" spans="1:12" ht="12.75">
      <c r="A66" s="4">
        <f>'Bony Skarbowe(B)'!A66</f>
        <v>40086</v>
      </c>
      <c r="B66" s="5">
        <f>'Obligacje(B)'!B66+'Bony Skarbowe(B)'!B66</f>
        <v>142368.1167012</v>
      </c>
      <c r="C66" s="5">
        <f>IF('Obligacje(B)'!C66="-",'Bony Skarbowe(B)'!C66,'Obligacje(B)'!C66+'Bony Skarbowe(B)'!C66)</f>
        <v>6996</v>
      </c>
      <c r="D66" s="5">
        <f>'Obligacje(B)'!D66+'Bony Skarbowe(B)'!D66</f>
        <v>74551.25650972001</v>
      </c>
      <c r="E66" s="5">
        <f>'Obligacje(B)'!E66+'Bony Skarbowe(B)'!E66</f>
        <v>68968.23605296</v>
      </c>
      <c r="F66" s="5">
        <f>'Obligacje(B)'!F66+'Bony Skarbowe(B)'!F66</f>
        <v>113014.94107944</v>
      </c>
      <c r="G66" s="5">
        <f>'Obligacje(B)'!G66+'Bony Skarbowe(B)'!G66</f>
        <v>28918.873314520002</v>
      </c>
      <c r="H66" s="5">
        <f>'Obligacje(B)'!H66+'Bony Skarbowe(B)'!H66</f>
        <v>12790.103168294876</v>
      </c>
      <c r="I66" s="5">
        <f>'Obligacje(B)'!I66+'Bony Skarbowe(B)'!I66</f>
        <v>4844.348379371421</v>
      </c>
      <c r="J66" s="5"/>
      <c r="K66" s="5">
        <f>'Obligacje(B)'!K66+'Bony Skarbowe(B)'!K66</f>
        <v>16508.077862093705</v>
      </c>
      <c r="L66" s="13">
        <f t="shared" si="2"/>
        <v>461963.95306759997</v>
      </c>
    </row>
    <row r="67" spans="1:12" ht="12.75">
      <c r="A67" s="4">
        <f>'Bony Skarbowe(B)'!A67</f>
        <v>40117</v>
      </c>
      <c r="B67" s="5">
        <f>'Obligacje(B)'!B67+'Bony Skarbowe(B)'!B67</f>
        <v>141082.24891472442</v>
      </c>
      <c r="C67" s="5">
        <f>IF('Obligacje(B)'!C67="-",'Bony Skarbowe(B)'!C67,'Obligacje(B)'!C67+'Bony Skarbowe(B)'!C67)</f>
        <v>4434</v>
      </c>
      <c r="D67" s="5">
        <f>'Obligacje(B)'!D67+'Bony Skarbowe(B)'!D67</f>
        <v>78448.17149463</v>
      </c>
      <c r="E67" s="5">
        <f>'Obligacje(B)'!E67+'Bony Skarbowe(B)'!E67</f>
        <v>69556.0136301112</v>
      </c>
      <c r="F67" s="5">
        <f>'Obligacje(B)'!F67+'Bony Skarbowe(B)'!F67</f>
        <v>110902.29483668889</v>
      </c>
      <c r="G67" s="5">
        <f>'Obligacje(B)'!G67+'Bony Skarbowe(B)'!G67</f>
        <v>28674.706016060503</v>
      </c>
      <c r="H67" s="5">
        <f>'Obligacje(B)'!H67+'Bony Skarbowe(B)'!H67</f>
        <v>12690.67269572345</v>
      </c>
      <c r="I67" s="5">
        <f>'Obligacje(B)'!I67+'Bony Skarbowe(B)'!I67</f>
        <v>4907.3228444933475</v>
      </c>
      <c r="J67" s="5"/>
      <c r="K67" s="5">
        <f>'Obligacje(B)'!K67+'Bony Skarbowe(B)'!K67</f>
        <v>16957.254393968193</v>
      </c>
      <c r="L67" s="13">
        <f t="shared" si="2"/>
        <v>463218.68482639996</v>
      </c>
    </row>
    <row r="68" spans="1:12" ht="12.75">
      <c r="A68" s="4">
        <f>'Bony Skarbowe(B)'!A68</f>
        <v>40147</v>
      </c>
      <c r="B68" s="5">
        <f>'Obligacje(B)'!B68+'Bony Skarbowe(B)'!B68</f>
        <v>148792.31609839998</v>
      </c>
      <c r="C68" s="5">
        <f>IF('Obligacje(B)'!C68="-",'Bony Skarbowe(B)'!C68,'Obligacje(B)'!C68+'Bony Skarbowe(B)'!C68)</f>
        <v>4756.843</v>
      </c>
      <c r="D68" s="5">
        <f>'Obligacje(B)'!D68+'Bony Skarbowe(B)'!D68</f>
        <v>79910.30344653</v>
      </c>
      <c r="E68" s="5">
        <f>'Obligacje(B)'!E68+'Bony Skarbowe(B)'!E68</f>
        <v>56841.736139040004</v>
      </c>
      <c r="F68" s="5">
        <f>'Obligacje(B)'!F68+'Bony Skarbowe(B)'!F68</f>
        <v>112264.68418046001</v>
      </c>
      <c r="G68" s="5">
        <f>'Obligacje(B)'!G68+'Bony Skarbowe(B)'!G68</f>
        <v>29525.00434118</v>
      </c>
      <c r="H68" s="5">
        <f>'Obligacje(B)'!H68+'Bony Skarbowe(B)'!H68</f>
        <v>12688.814142833831</v>
      </c>
      <c r="I68" s="5">
        <f>'Obligacje(B)'!I68+'Bony Skarbowe(B)'!I68</f>
        <v>4927.174484853574</v>
      </c>
      <c r="J68" s="5"/>
      <c r="K68" s="5">
        <f>'Obligacje(B)'!K68+'Bony Skarbowe(B)'!K68</f>
        <v>17063.90721910259</v>
      </c>
      <c r="L68" s="13">
        <f t="shared" si="2"/>
        <v>462013.94005240005</v>
      </c>
    </row>
    <row r="69" spans="1:12" ht="12.75">
      <c r="A69" s="4">
        <f>'Bony Skarbowe(B)'!A69</f>
        <v>40178</v>
      </c>
      <c r="B69" s="5">
        <f>'Obligacje(B)'!B69+'Bony Skarbowe(B)'!B69</f>
        <v>145807.8748347</v>
      </c>
      <c r="C69" s="5">
        <f>IF('Obligacje(B)'!C69="-",'Bony Skarbowe(B)'!C69,'Obligacje(B)'!C69+'Bony Skarbowe(B)'!C69)</f>
        <v>988</v>
      </c>
      <c r="D69" s="5">
        <f>'Obligacje(B)'!D69+'Bony Skarbowe(B)'!D69</f>
        <v>81813.2809682</v>
      </c>
      <c r="E69" s="5">
        <f>'Obligacje(B)'!E69+'Bony Skarbowe(B)'!E69</f>
        <v>56304.64597119999</v>
      </c>
      <c r="F69" s="5">
        <f>'Obligacje(B)'!F69+'Bony Skarbowe(B)'!F69</f>
        <v>111592.6552638</v>
      </c>
      <c r="G69" s="5">
        <f>'Obligacje(B)'!G69+'Bony Skarbowe(B)'!G69</f>
        <v>29470.2008394</v>
      </c>
      <c r="H69" s="5">
        <f>'Obligacje(B)'!H69+'Bony Skarbowe(B)'!H69</f>
        <v>12577.517922699008</v>
      </c>
      <c r="I69" s="5">
        <f>'Obligacje(B)'!I69+'Bony Skarbowe(B)'!I69</f>
        <v>5175.163218589568</v>
      </c>
      <c r="J69" s="5"/>
      <c r="K69" s="5">
        <f>'Obligacje(B)'!K69+'Bony Skarbowe(B)'!K69</f>
        <v>19531.836058411423</v>
      </c>
      <c r="L69" s="13">
        <f t="shared" si="2"/>
        <v>462273.1750769999</v>
      </c>
    </row>
    <row r="70" spans="1:12" ht="12.75">
      <c r="A70" s="4">
        <f>'Bony Skarbowe(B)'!A70</f>
        <v>40209</v>
      </c>
      <c r="B70" s="5">
        <f>'Obligacje(B)'!B70+'Bony Skarbowe(B)'!B70</f>
        <v>148009.74792293957</v>
      </c>
      <c r="C70" s="5">
        <f>IF('Obligacje(B)'!C70="-",'Bony Skarbowe(B)'!C70,'Obligacje(B)'!C70+'Bony Skarbowe(B)'!C70)</f>
        <v>3093</v>
      </c>
      <c r="D70" s="5">
        <f>'Obligacje(B)'!D70+'Bony Skarbowe(B)'!D70</f>
        <v>88914.3145436</v>
      </c>
      <c r="E70" s="5">
        <f>'Obligacje(B)'!E70+'Bony Skarbowe(B)'!E70</f>
        <v>56158.62615414973</v>
      </c>
      <c r="F70" s="5">
        <f>'Obligacje(B)'!F70+'Bony Skarbowe(B)'!F70</f>
        <v>113685.76300073443</v>
      </c>
      <c r="G70" s="5">
        <f>'Obligacje(B)'!G70+'Bony Skarbowe(B)'!G70</f>
        <v>28955.328104137974</v>
      </c>
      <c r="H70" s="5">
        <f>'Obligacje(B)'!H70+'Bony Skarbowe(B)'!H70</f>
        <v>12405.893112499456</v>
      </c>
      <c r="I70" s="5">
        <f>'Obligacje(B)'!I70+'Bony Skarbowe(B)'!I70</f>
        <v>5473.0851412544625</v>
      </c>
      <c r="J70" s="5"/>
      <c r="K70" s="5">
        <f>'Obligacje(B)'!K70+'Bony Skarbowe(B)'!K70</f>
        <v>17986.751160884378</v>
      </c>
      <c r="L70" s="13">
        <f aca="true" t="shared" si="3" ref="L70:L75">SUM(B70:K70)-C70</f>
        <v>471589.5091402</v>
      </c>
    </row>
    <row r="71" spans="1:12" ht="12.75">
      <c r="A71" s="4">
        <f>'Bony Skarbowe(B)'!A71</f>
        <v>40237</v>
      </c>
      <c r="B71" s="5">
        <f>'Obligacje(B)'!B71+'Bony Skarbowe(B)'!B71</f>
        <v>148947.061360523</v>
      </c>
      <c r="C71" s="5">
        <f>IF('Obligacje(B)'!C71="-",'Bony Skarbowe(B)'!C71,'Obligacje(B)'!C71+'Bony Skarbowe(B)'!C71)</f>
        <v>0</v>
      </c>
      <c r="D71" s="5">
        <f>'Obligacje(B)'!D71+'Bony Skarbowe(B)'!D71</f>
        <v>95081.06275119999</v>
      </c>
      <c r="E71" s="5">
        <f>'Obligacje(B)'!E71+'Bony Skarbowe(B)'!E71</f>
        <v>56181.25071514131</v>
      </c>
      <c r="F71" s="5">
        <f>'Obligacje(B)'!F71+'Bony Skarbowe(B)'!F71</f>
        <v>112368.6033834222</v>
      </c>
      <c r="G71" s="5">
        <f>'Obligacje(B)'!G71+'Bony Skarbowe(B)'!G71</f>
        <v>29658.651317390017</v>
      </c>
      <c r="H71" s="5">
        <f>'Obligacje(B)'!H71+'Bony Skarbowe(B)'!H71</f>
        <v>12452.37704871915</v>
      </c>
      <c r="I71" s="5">
        <f>'Obligacje(B)'!I71+'Bony Skarbowe(B)'!I71</f>
        <v>4959.397987806957</v>
      </c>
      <c r="J71" s="5"/>
      <c r="K71" s="5">
        <f>'Obligacje(B)'!K71+'Bony Skarbowe(B)'!K71</f>
        <v>19792.415390597384</v>
      </c>
      <c r="L71" s="13">
        <f t="shared" si="3"/>
        <v>479440.81995479995</v>
      </c>
    </row>
    <row r="72" spans="1:12" ht="12.75">
      <c r="A72" s="4">
        <f>'Bony Skarbowe(B)'!A72</f>
        <v>40268</v>
      </c>
      <c r="B72" s="5">
        <f>'Obligacje(B)'!B72+'Bony Skarbowe(B)'!B72</f>
        <v>147620.5250725</v>
      </c>
      <c r="C72" s="5">
        <f>IF('Obligacje(B)'!C72="-",'Bony Skarbowe(B)'!C72,'Obligacje(B)'!C72+'Bony Skarbowe(B)'!C72)</f>
        <v>2585</v>
      </c>
      <c r="D72" s="5">
        <f>'Obligacje(B)'!D72+'Bony Skarbowe(B)'!D72</f>
        <v>93487.92593</v>
      </c>
      <c r="E72" s="5">
        <f>'Obligacje(B)'!E72+'Bony Skarbowe(B)'!E72</f>
        <v>55626.565453</v>
      </c>
      <c r="F72" s="5">
        <f>'Obligacje(B)'!F72+'Bony Skarbowe(B)'!F72</f>
        <v>114412.54120949999</v>
      </c>
      <c r="G72" s="5">
        <f>'Obligacje(B)'!G72+'Bony Skarbowe(B)'!G72</f>
        <v>29329.32157175</v>
      </c>
      <c r="H72" s="5">
        <f>'Obligacje(B)'!H72+'Bony Skarbowe(B)'!H72</f>
        <v>12527.53560227699</v>
      </c>
      <c r="I72" s="5">
        <f>'Obligacje(B)'!I72+'Bony Skarbowe(B)'!I72</f>
        <v>4686.7725486866075</v>
      </c>
      <c r="J72" s="5"/>
      <c r="K72" s="5">
        <f>'Obligacje(B)'!K72+'Bony Skarbowe(B)'!K72</f>
        <v>20692.3796072864</v>
      </c>
      <c r="L72" s="13">
        <f t="shared" si="3"/>
        <v>478383.56699499994</v>
      </c>
    </row>
    <row r="73" spans="1:12" ht="12.75">
      <c r="A73" s="4">
        <f>'Bony Skarbowe(B)'!A73</f>
        <v>40298</v>
      </c>
      <c r="B73" s="5">
        <f>'Obligacje(B)'!B73+'Bony Skarbowe(B)'!B73</f>
        <v>142166.59191156336</v>
      </c>
      <c r="C73" s="5">
        <f>IF('Obligacje(B)'!C73="-",'Bony Skarbowe(B)'!C73,'Obligacje(B)'!C73+'Bony Skarbowe(B)'!C73)</f>
        <v>7128.45</v>
      </c>
      <c r="D73" s="5">
        <f>'Obligacje(B)'!D73+'Bony Skarbowe(B)'!D73</f>
        <v>98673.6273838</v>
      </c>
      <c r="E73" s="5">
        <f>'Obligacje(B)'!E73+'Bony Skarbowe(B)'!E73</f>
        <v>58355.28348362</v>
      </c>
      <c r="F73" s="5">
        <f>'Obligacje(B)'!F73+'Bony Skarbowe(B)'!F73</f>
        <v>116366.26925491999</v>
      </c>
      <c r="G73" s="5">
        <f>'Obligacje(B)'!G73+'Bony Skarbowe(B)'!G73</f>
        <v>31799.647686880002</v>
      </c>
      <c r="H73" s="5">
        <f>'Obligacje(B)'!H73+'Bony Skarbowe(B)'!H73</f>
        <v>12368.74792221094</v>
      </c>
      <c r="I73" s="5">
        <f>'Obligacje(B)'!I73+'Bony Skarbowe(B)'!I73</f>
        <v>4673.777731324977</v>
      </c>
      <c r="J73" s="5"/>
      <c r="K73" s="5">
        <f>'Obligacje(B)'!K73+'Bony Skarbowe(B)'!K73</f>
        <v>20862.006305480714</v>
      </c>
      <c r="L73" s="13">
        <f t="shared" si="3"/>
        <v>485265.9516798</v>
      </c>
    </row>
    <row r="74" spans="1:12" ht="12.75">
      <c r="A74" s="4">
        <f>'Bony Skarbowe(B)'!A74</f>
        <v>40329</v>
      </c>
      <c r="B74" s="5">
        <f>'Obligacje(B)'!B74+'Bony Skarbowe(B)'!B74</f>
        <v>145620.03305762</v>
      </c>
      <c r="C74" s="5">
        <f>IF('Obligacje(B)'!C74="-",'Bony Skarbowe(B)'!C74,'Obligacje(B)'!C74+'Bony Skarbowe(B)'!C74)</f>
        <v>3640</v>
      </c>
      <c r="D74" s="5">
        <f>'Obligacje(B)'!D74+'Bony Skarbowe(B)'!D74</f>
        <v>103000.42365</v>
      </c>
      <c r="E74" s="5">
        <f>'Obligacje(B)'!E74+'Bony Skarbowe(B)'!E74</f>
        <v>58794.00032258</v>
      </c>
      <c r="F74" s="5">
        <f>'Obligacje(B)'!F74+'Bony Skarbowe(B)'!F74</f>
        <v>111512.72716628</v>
      </c>
      <c r="G74" s="5">
        <f>'Obligacje(B)'!G74+'Bony Skarbowe(B)'!G74</f>
        <v>31046.454335720002</v>
      </c>
      <c r="H74" s="5">
        <f>'Obligacje(B)'!H74+'Bony Skarbowe(B)'!H74</f>
        <v>12257.565290592413</v>
      </c>
      <c r="I74" s="5">
        <f>'Obligacje(B)'!I74+'Bony Skarbowe(B)'!I74</f>
        <v>4691.079673734149</v>
      </c>
      <c r="J74" s="5"/>
      <c r="K74" s="5">
        <f>'Obligacje(B)'!K74+'Bony Skarbowe(B)'!K74</f>
        <v>22369.196386673448</v>
      </c>
      <c r="L74" s="13">
        <f t="shared" si="3"/>
        <v>489291.47988319997</v>
      </c>
    </row>
    <row r="75" spans="1:12" ht="12.75">
      <c r="A75" s="4">
        <f>'Bony Skarbowe(B)'!A75</f>
        <v>40359</v>
      </c>
      <c r="B75" s="5">
        <f>'Obligacje(B)'!B75+'Bony Skarbowe(B)'!B75</f>
        <v>150200.65085292998</v>
      </c>
      <c r="C75" s="5">
        <f>IF('Obligacje(B)'!C75="-",'Bony Skarbowe(B)'!C75,'Obligacje(B)'!C75+'Bony Skarbowe(B)'!C75)</f>
        <v>3998.934</v>
      </c>
      <c r="D75" s="5">
        <f>'Obligacje(B)'!D75+'Bony Skarbowe(B)'!D75</f>
        <v>105564.73911885</v>
      </c>
      <c r="E75" s="5">
        <f>'Obligacje(B)'!E75+'Bony Skarbowe(B)'!E75</f>
        <v>59135.62162857</v>
      </c>
      <c r="F75" s="5">
        <f>'Obligacje(B)'!F75+'Bony Skarbowe(B)'!F75</f>
        <v>110787.07518962</v>
      </c>
      <c r="G75" s="5">
        <f>'Obligacje(B)'!G75+'Bony Skarbowe(B)'!G75</f>
        <v>30529.56788288</v>
      </c>
      <c r="H75" s="5">
        <f>'Obligacje(B)'!H75+'Bony Skarbowe(B)'!H75</f>
        <v>12040.183279956309</v>
      </c>
      <c r="I75" s="5">
        <f>'Obligacje(B)'!I75+'Bony Skarbowe(B)'!I75</f>
        <v>4447.278899431655</v>
      </c>
      <c r="J75" s="5"/>
      <c r="K75" s="5">
        <f>'Obligacje(B)'!K75+'Bony Skarbowe(B)'!K75</f>
        <v>21193.12002056203</v>
      </c>
      <c r="L75" s="13">
        <f t="shared" si="3"/>
        <v>493898.23687279987</v>
      </c>
    </row>
    <row r="76" spans="1:12" ht="12.75">
      <c r="A76" s="4">
        <f>'Bony Skarbowe(B)'!A76</f>
        <v>40390</v>
      </c>
      <c r="B76" s="5">
        <f>'Obligacje(B)'!B76+'Bony Skarbowe(B)'!B76</f>
        <v>140153.15401827125</v>
      </c>
      <c r="C76" s="5">
        <f>IF('Obligacje(B)'!C76="-",'Bony Skarbowe(B)'!C76,'Obligacje(B)'!C76+'Bony Skarbowe(B)'!C76)</f>
        <v>4098.32</v>
      </c>
      <c r="D76" s="5">
        <f>'Obligacje(B)'!D76+'Bony Skarbowe(B)'!D76</f>
        <v>113524.00258829999</v>
      </c>
      <c r="E76" s="5">
        <f>'Obligacje(B)'!E76+'Bony Skarbowe(B)'!E76</f>
        <v>58546.07996513718</v>
      </c>
      <c r="F76" s="5">
        <f>'Obligacje(B)'!F76+'Bony Skarbowe(B)'!F76</f>
        <v>113383.91002789428</v>
      </c>
      <c r="G76" s="5">
        <f>'Obligacje(B)'!G76+'Bony Skarbowe(B)'!G76</f>
        <v>31855.1149010324</v>
      </c>
      <c r="H76" s="5">
        <f>'Obligacje(B)'!H76+'Bony Skarbowe(B)'!H76</f>
        <v>11553.154109489325</v>
      </c>
      <c r="I76" s="5">
        <f>'Obligacje(B)'!I76+'Bony Skarbowe(B)'!I76</f>
        <v>4236.087218510709</v>
      </c>
      <c r="J76" s="5"/>
      <c r="K76" s="5">
        <f>'Obligacje(B)'!K76+'Bony Skarbowe(B)'!K76</f>
        <v>22601.465168564868</v>
      </c>
      <c r="L76" s="13">
        <f aca="true" t="shared" si="4" ref="L76:L81">SUM(B76:K76)-C76</f>
        <v>495852.96799720003</v>
      </c>
    </row>
    <row r="77" spans="1:12" ht="12.75">
      <c r="A77" s="4">
        <f>'Bony Skarbowe(B)'!A77</f>
        <v>40421</v>
      </c>
      <c r="B77" s="5">
        <f>'Obligacje(B)'!B77+'Bony Skarbowe(B)'!B77</f>
        <v>133980.334157541</v>
      </c>
      <c r="C77" s="5">
        <f>IF('Obligacje(B)'!C77="-",'Bony Skarbowe(B)'!C77,'Obligacje(B)'!C77+'Bony Skarbowe(B)'!C77)</f>
        <v>4892</v>
      </c>
      <c r="D77" s="5">
        <f>'Obligacje(B)'!D77+'Bony Skarbowe(B)'!D77</f>
        <v>124634.7385144</v>
      </c>
      <c r="E77" s="5">
        <f>'Obligacje(B)'!E77+'Bony Skarbowe(B)'!E77</f>
        <v>58901.825194519995</v>
      </c>
      <c r="F77" s="5">
        <f>'Obligacje(B)'!F77+'Bony Skarbowe(B)'!F77</f>
        <v>113818.39139072</v>
      </c>
      <c r="G77" s="5">
        <f>'Obligacje(B)'!G77+'Bony Skarbowe(B)'!G77</f>
        <v>32937.18846504</v>
      </c>
      <c r="H77" s="5">
        <f>'Obligacje(B)'!H77+'Bony Skarbowe(B)'!H77</f>
        <v>11212.21921999142</v>
      </c>
      <c r="I77" s="5">
        <f>'Obligacje(B)'!I77+'Bony Skarbowe(B)'!I77</f>
        <v>4379.207116853971</v>
      </c>
      <c r="J77" s="5"/>
      <c r="K77" s="5">
        <f>'Obligacje(B)'!K77+'Bony Skarbowe(B)'!K77</f>
        <v>21428.468396733635</v>
      </c>
      <c r="L77" s="13">
        <f t="shared" si="4"/>
        <v>501292.3724558</v>
      </c>
    </row>
    <row r="78" spans="1:12" ht="12.75">
      <c r="A78" s="4">
        <f>'Bony Skarbowe(B)'!A78</f>
        <v>40451</v>
      </c>
      <c r="B78" s="5">
        <f>'Obligacje(B)'!B78+'Bony Skarbowe(B)'!B78</f>
        <v>146308.09000225435</v>
      </c>
      <c r="C78" s="5">
        <f>IF('Obligacje(B)'!C78="-",'Bony Skarbowe(B)'!C78,'Obligacje(B)'!C78+'Bony Skarbowe(B)'!C78)</f>
        <v>8489</v>
      </c>
      <c r="D78" s="5">
        <f>'Obligacje(B)'!D78+'Bony Skarbowe(B)'!D78</f>
        <v>126548.46326865</v>
      </c>
      <c r="E78" s="5">
        <f>'Obligacje(B)'!E78+'Bony Skarbowe(B)'!E78</f>
        <v>57863.73985267</v>
      </c>
      <c r="F78" s="5">
        <f>'Obligacje(B)'!F78+'Bony Skarbowe(B)'!F78</f>
        <v>115270.81646162</v>
      </c>
      <c r="G78" s="5">
        <f>'Obligacje(B)'!G78+'Bony Skarbowe(B)'!G78</f>
        <v>30875.56685197</v>
      </c>
      <c r="H78" s="5">
        <f>'Obligacje(B)'!H78+'Bony Skarbowe(B)'!H78</f>
        <v>11056.559109049034</v>
      </c>
      <c r="I78" s="5">
        <f>'Obligacje(B)'!I78+'Bony Skarbowe(B)'!I78</f>
        <v>4379.235495806692</v>
      </c>
      <c r="J78" s="5"/>
      <c r="K78" s="5">
        <f>'Obligacje(B)'!K78+'Bony Skarbowe(B)'!K78</f>
        <v>17547.2009897799</v>
      </c>
      <c r="L78" s="13">
        <f t="shared" si="4"/>
        <v>509849.6720317999</v>
      </c>
    </row>
    <row r="79" spans="1:12" ht="12.75">
      <c r="A79" s="4">
        <f>'Bony Skarbowe(B)'!A79</f>
        <v>40482</v>
      </c>
      <c r="B79" s="5">
        <f>'Obligacje(B)'!B79+'Bony Skarbowe(B)'!B79</f>
        <v>146881.58290788785</v>
      </c>
      <c r="C79" s="5">
        <f>IF('Obligacje(B)'!C79="-",'Bony Skarbowe(B)'!C79,'Obligacje(B)'!C79+'Bony Skarbowe(B)'!C79)</f>
        <v>7134</v>
      </c>
      <c r="D79" s="5">
        <f>'Obligacje(B)'!D79+'Bony Skarbowe(B)'!D79</f>
        <v>126453.2968438</v>
      </c>
      <c r="E79" s="5">
        <f>'Obligacje(B)'!E79+'Bony Skarbowe(B)'!E79</f>
        <v>59525.09805183689</v>
      </c>
      <c r="F79" s="5">
        <f>'Obligacje(B)'!F79+'Bony Skarbowe(B)'!F79</f>
        <v>117076.8702761254</v>
      </c>
      <c r="G79" s="5">
        <f>'Obligacje(B)'!G79+'Bony Skarbowe(B)'!G79</f>
        <v>32082.374276169034</v>
      </c>
      <c r="H79" s="5">
        <f>'Obligacje(B)'!H79+'Bony Skarbowe(B)'!H79</f>
        <v>10633.870127791504</v>
      </c>
      <c r="I79" s="5">
        <f>'Obligacje(B)'!I79+'Bony Skarbowe(B)'!I79</f>
        <v>4424.0050835453985</v>
      </c>
      <c r="J79" s="5"/>
      <c r="K79" s="5">
        <f>'Obligacje(B)'!K79+'Bony Skarbowe(B)'!K79</f>
        <v>18057.60899644396</v>
      </c>
      <c r="L79" s="13">
        <f t="shared" si="4"/>
        <v>515134.70656360005</v>
      </c>
    </row>
    <row r="80" spans="1:12" ht="12.75">
      <c r="A80" s="4">
        <f>'Bony Skarbowe(B)'!A80</f>
        <v>40512</v>
      </c>
      <c r="B80" s="5">
        <f>'Obligacje(B)'!B80+'Bony Skarbowe(B)'!B80</f>
        <v>138460.53516079</v>
      </c>
      <c r="C80" s="5">
        <f>IF('Obligacje(B)'!C80="-",'Bony Skarbowe(B)'!C80,'Obligacje(B)'!C80+'Bony Skarbowe(B)'!C80)</f>
        <v>4862</v>
      </c>
      <c r="D80" s="5">
        <f>'Obligacje(B)'!D80+'Bony Skarbowe(B)'!D80</f>
        <v>127947.86032427</v>
      </c>
      <c r="E80" s="5">
        <f>'Obligacje(B)'!E80+'Bony Skarbowe(B)'!E80</f>
        <v>59985.71051667</v>
      </c>
      <c r="F80" s="5">
        <f>'Obligacje(B)'!F80+'Bony Skarbowe(B)'!F80</f>
        <v>114985.16122532</v>
      </c>
      <c r="G80" s="5">
        <f>'Obligacje(B)'!G80+'Bony Skarbowe(B)'!G80</f>
        <v>32135.79614064</v>
      </c>
      <c r="H80" s="5">
        <f>'Obligacje(B)'!H80+'Bony Skarbowe(B)'!H80</f>
        <v>10186.179413107579</v>
      </c>
      <c r="I80" s="5">
        <f>'Obligacje(B)'!I80+'Bony Skarbowe(B)'!I80</f>
        <v>4534.07553432745</v>
      </c>
      <c r="J80" s="5"/>
      <c r="K80" s="5">
        <f>'Obligacje(B)'!K80+'Bony Skarbowe(B)'!K80</f>
        <v>19059.775329634973</v>
      </c>
      <c r="L80" s="13">
        <f t="shared" si="4"/>
        <v>507295.09364476</v>
      </c>
    </row>
    <row r="81" spans="1:12" ht="12.75">
      <c r="A81" s="4">
        <f>'Bony Skarbowe(B)'!A81</f>
        <v>40543</v>
      </c>
      <c r="B81" s="5">
        <f>'Obligacje(B)'!B81+'Bony Skarbowe(B)'!B81</f>
        <v>130418.30824621001</v>
      </c>
      <c r="C81" s="5">
        <f>IF('Obligacje(B)'!C81="-",'Bony Skarbowe(B)'!C81,'Obligacje(B)'!C81+'Bony Skarbowe(B)'!C81)</f>
        <v>4101</v>
      </c>
      <c r="D81" s="5">
        <f>'Obligacje(B)'!D81+'Bony Skarbowe(B)'!D81</f>
        <v>128256.49224971</v>
      </c>
      <c r="E81" s="5">
        <f>'Obligacje(B)'!E81+'Bony Skarbowe(B)'!E81</f>
        <v>60629.17527968</v>
      </c>
      <c r="F81" s="5">
        <f>'Obligacje(B)'!F81+'Bony Skarbowe(B)'!F81</f>
        <v>118715.95588177</v>
      </c>
      <c r="G81" s="5">
        <f>'Obligacje(B)'!G81+'Bony Skarbowe(B)'!G81</f>
        <v>32706.9986054</v>
      </c>
      <c r="H81" s="5">
        <f>'Obligacje(B)'!H81+'Bony Skarbowe(B)'!H81</f>
        <v>10096.450910079047</v>
      </c>
      <c r="I81" s="5">
        <f>'Obligacje(B)'!I81+'Bony Skarbowe(B)'!I81</f>
        <v>4678.445755862793</v>
      </c>
      <c r="J81" s="5"/>
      <c r="K81" s="5">
        <f>'Obligacje(B)'!K81+'Bony Skarbowe(B)'!K81</f>
        <v>21374.51997804816</v>
      </c>
      <c r="L81" s="13">
        <f t="shared" si="4"/>
        <v>506876.34690676</v>
      </c>
    </row>
    <row r="82" spans="1:12" ht="12.75">
      <c r="A82" s="4">
        <f>'Bony Skarbowe(B)'!A82</f>
        <v>40574</v>
      </c>
      <c r="B82" s="5">
        <f>'Obligacje(B)'!B82+'Bony Skarbowe(B)'!B82</f>
        <v>133712.96298562</v>
      </c>
      <c r="C82" s="5">
        <f>IF('Obligacje(B)'!C82="-",'Bony Skarbowe(B)'!C82,'Obligacje(B)'!C82+'Bony Skarbowe(B)'!C82)</f>
        <v>7823.95</v>
      </c>
      <c r="D82" s="5">
        <f>'Obligacje(B)'!D82+'Bony Skarbowe(B)'!D82</f>
        <v>132554.18558995</v>
      </c>
      <c r="E82" s="5">
        <f>'Obligacje(B)'!E82+'Bony Skarbowe(B)'!E82</f>
        <v>60836.26830211</v>
      </c>
      <c r="F82" s="5">
        <f>'Obligacje(B)'!F82+'Bony Skarbowe(B)'!F82</f>
        <v>121061.18145533</v>
      </c>
      <c r="G82" s="5">
        <f>'Obligacje(B)'!G82+'Bony Skarbowe(B)'!G82</f>
        <v>31329.530850510004</v>
      </c>
      <c r="H82" s="5">
        <f>'Obligacje(B)'!H82+'Bony Skarbowe(B)'!H82</f>
        <v>9937.3825825104</v>
      </c>
      <c r="I82" s="5">
        <f>'Obligacje(B)'!I82+'Bony Skarbowe(B)'!I82</f>
        <v>4582.836049355224</v>
      </c>
      <c r="J82" s="5"/>
      <c r="K82" s="5">
        <f>'Obligacje(B)'!K82+'Bony Skarbowe(B)'!K82</f>
        <v>21200.93567968437</v>
      </c>
      <c r="L82" s="13">
        <f aca="true" t="shared" si="5" ref="L82:L87">SUM(B82:K82)-C82</f>
        <v>515215.28349507006</v>
      </c>
    </row>
    <row r="83" spans="1:12" ht="12.75">
      <c r="A83" s="4">
        <f>'Bony Skarbowe(B)'!A83</f>
        <v>40602</v>
      </c>
      <c r="B83" s="5">
        <f>'Obligacje(B)'!B83+'Bony Skarbowe(B)'!B83</f>
        <v>136220.23754746</v>
      </c>
      <c r="C83" s="5">
        <f>IF('Obligacje(B)'!C83="-",'Bony Skarbowe(B)'!C83,'Obligacje(B)'!C83+'Bony Skarbowe(B)'!C83)</f>
        <v>4161</v>
      </c>
      <c r="D83" s="5">
        <f>'Obligacje(B)'!D83+'Bony Skarbowe(B)'!D83</f>
        <v>142411.99553289</v>
      </c>
      <c r="E83" s="5">
        <f>'Obligacje(B)'!E83+'Bony Skarbowe(B)'!E83</f>
        <v>61528.23152968001</v>
      </c>
      <c r="F83" s="5">
        <f>'Obligacje(B)'!F83+'Bony Skarbowe(B)'!F83</f>
        <v>119587.39378302002</v>
      </c>
      <c r="G83" s="5">
        <f>'Obligacje(B)'!G83+'Bony Skarbowe(B)'!G83</f>
        <v>30658.278288150002</v>
      </c>
      <c r="H83" s="5">
        <f>'Obligacje(B)'!H83+'Bony Skarbowe(B)'!H83</f>
        <v>9842.292769980417</v>
      </c>
      <c r="I83" s="5">
        <f>'Obligacje(B)'!I83+'Bony Skarbowe(B)'!I83</f>
        <v>4591.1837275547</v>
      </c>
      <c r="J83" s="5"/>
      <c r="K83" s="5">
        <f>'Obligacje(B)'!K83+'Bony Skarbowe(B)'!K83</f>
        <v>21797.0001130849</v>
      </c>
      <c r="L83" s="13">
        <f t="shared" si="5"/>
        <v>526636.61329182</v>
      </c>
    </row>
    <row r="84" spans="1:12" ht="12.75">
      <c r="A84" s="4">
        <f>'Bony Skarbowe(B)'!A84</f>
        <v>40633</v>
      </c>
      <c r="B84" s="5">
        <f>'Obligacje(B)'!B84+'Bony Skarbowe(B)'!B84</f>
        <v>143098.0968981</v>
      </c>
      <c r="C84" s="5">
        <f>IF('Obligacje(B)'!C84="-",'Bony Skarbowe(B)'!C84,'Obligacje(B)'!C84+'Bony Skarbowe(B)'!C84)</f>
        <v>2998</v>
      </c>
      <c r="D84" s="5">
        <f>'Obligacje(B)'!D84+'Bony Skarbowe(B)'!D84</f>
        <v>139703.61758029</v>
      </c>
      <c r="E84" s="5">
        <f>'Obligacje(B)'!E84+'Bony Skarbowe(B)'!E84</f>
        <v>61510.46804339</v>
      </c>
      <c r="F84" s="5">
        <f>'Obligacje(B)'!F84+'Bony Skarbowe(B)'!F84</f>
        <v>120776.94107297</v>
      </c>
      <c r="G84" s="5">
        <f>'Obligacje(B)'!G84+'Bony Skarbowe(B)'!G84</f>
        <v>30930.870457629997</v>
      </c>
      <c r="H84" s="5">
        <f>'Obligacje(B)'!H84+'Bony Skarbowe(B)'!H84</f>
        <v>9734.346094036004</v>
      </c>
      <c r="I84" s="5">
        <f>'Obligacje(B)'!I84+'Bony Skarbowe(B)'!I84</f>
        <v>4482.351469185062</v>
      </c>
      <c r="J84" s="5"/>
      <c r="K84" s="5">
        <f>'Obligacje(B)'!K84+'Bony Skarbowe(B)'!K84</f>
        <v>22532.747211228932</v>
      </c>
      <c r="L84" s="13">
        <f t="shared" si="5"/>
        <v>532769.43882683</v>
      </c>
    </row>
    <row r="85" spans="1:12" ht="12.75">
      <c r="A85" s="4">
        <f>'Bony Skarbowe(B)'!A85</f>
        <v>40663</v>
      </c>
      <c r="B85" s="5">
        <f>'Obligacje(B)'!B85+'Bony Skarbowe(B)'!B85</f>
        <v>133994.96190791624</v>
      </c>
      <c r="C85" s="5">
        <f>IF('Obligacje(B)'!C85="-",'Bony Skarbowe(B)'!C85,'Obligacje(B)'!C85+'Bony Skarbowe(B)'!C85)</f>
        <v>0</v>
      </c>
      <c r="D85" s="5">
        <f>'Obligacje(B)'!D85+'Bony Skarbowe(B)'!D85</f>
        <v>146194.11088465998</v>
      </c>
      <c r="E85" s="5">
        <f>'Obligacje(B)'!E85+'Bony Skarbowe(B)'!E85</f>
        <v>62852.82086322041</v>
      </c>
      <c r="F85" s="5">
        <f>'Obligacje(B)'!F85+'Bony Skarbowe(B)'!F85</f>
        <v>124763.39463677618</v>
      </c>
      <c r="G85" s="5">
        <f>'Obligacje(B)'!G85+'Bony Skarbowe(B)'!G85</f>
        <v>32408.157278398754</v>
      </c>
      <c r="H85" s="5">
        <f>'Obligacje(B)'!H85+'Bony Skarbowe(B)'!H85</f>
        <v>9678.720386928866</v>
      </c>
      <c r="I85" s="5">
        <f>'Obligacje(B)'!I85+'Bony Skarbowe(B)'!I85</f>
        <v>4537.9708694580695</v>
      </c>
      <c r="J85" s="5"/>
      <c r="K85" s="5">
        <f>'Obligacje(B)'!K85+'Bony Skarbowe(B)'!K85</f>
        <v>23637.473512311477</v>
      </c>
      <c r="L85" s="13">
        <f t="shared" si="5"/>
        <v>538067.61033967</v>
      </c>
    </row>
    <row r="86" spans="1:12" ht="12.75">
      <c r="A86" s="4">
        <f>'Bony Skarbowe(B)'!A86</f>
        <v>40694</v>
      </c>
      <c r="B86" s="5">
        <f>'Obligacje(B)'!B86+'Bony Skarbowe(B)'!B86</f>
        <v>126305.88648966001</v>
      </c>
      <c r="C86" s="5">
        <f>IF('Obligacje(B)'!C86="-",'Bony Skarbowe(B)'!C86,'Obligacje(B)'!C86+'Bony Skarbowe(B)'!C86)</f>
        <v>5471</v>
      </c>
      <c r="D86" s="5">
        <f>'Obligacje(B)'!D86+'Bony Skarbowe(B)'!D86</f>
        <v>152043.61277633999</v>
      </c>
      <c r="E86" s="5">
        <f>'Obligacje(B)'!E86+'Bony Skarbowe(B)'!E86</f>
        <v>62416.02186974</v>
      </c>
      <c r="F86" s="5">
        <f>'Obligacje(B)'!F86+'Bony Skarbowe(B)'!F86</f>
        <v>124189.26786410001</v>
      </c>
      <c r="G86" s="5">
        <f>'Obligacje(B)'!G86+'Bony Skarbowe(B)'!G86</f>
        <v>31947.73649373</v>
      </c>
      <c r="H86" s="5">
        <f>'Obligacje(B)'!H86+'Bony Skarbowe(B)'!H86</f>
        <v>9489.313005562748</v>
      </c>
      <c r="I86" s="5">
        <f>'Obligacje(B)'!I86+'Bony Skarbowe(B)'!I86</f>
        <v>4210.704753130408</v>
      </c>
      <c r="J86" s="5"/>
      <c r="K86" s="5">
        <f>'Obligacje(B)'!K86+'Bony Skarbowe(B)'!K86</f>
        <v>24024.28306575684</v>
      </c>
      <c r="L86" s="13">
        <f t="shared" si="5"/>
        <v>534626.82631802</v>
      </c>
    </row>
    <row r="87" spans="1:12" ht="12.75">
      <c r="A87" s="4">
        <f>'Bony Skarbowe(B)'!A87</f>
        <v>40724</v>
      </c>
      <c r="B87" s="5">
        <f>'Obligacje(B)'!B87+'Bony Skarbowe(B)'!B87</f>
        <v>126552.22090102</v>
      </c>
      <c r="C87" s="5">
        <f>IF('Obligacje(B)'!C87="-",'Bony Skarbowe(B)'!C87,'Obligacje(B)'!C87+'Bony Skarbowe(B)'!C87)</f>
        <v>6350.773</v>
      </c>
      <c r="D87" s="5">
        <f>'Obligacje(B)'!D87+'Bony Skarbowe(B)'!D87</f>
        <v>155520.49043166</v>
      </c>
      <c r="E87" s="5">
        <f>'Obligacje(B)'!E87+'Bony Skarbowe(B)'!E87</f>
        <v>59895.0765764</v>
      </c>
      <c r="F87" s="5">
        <f>'Obligacje(B)'!F87+'Bony Skarbowe(B)'!F87</f>
        <v>125064.83007232001</v>
      </c>
      <c r="G87" s="5">
        <f>'Obligacje(B)'!G87+'Bony Skarbowe(B)'!G87</f>
        <v>30776.179379690002</v>
      </c>
      <c r="H87" s="5">
        <f>'Obligacje(B)'!H87+'Bony Skarbowe(B)'!H87</f>
        <v>9369.472294743418</v>
      </c>
      <c r="I87" s="5">
        <f>'Obligacje(B)'!I87+'Bony Skarbowe(B)'!I87</f>
        <v>4217.9226128280725</v>
      </c>
      <c r="J87" s="5"/>
      <c r="K87" s="5">
        <f>'Obligacje(B)'!K87+'Bony Skarbowe(B)'!K87</f>
        <v>25297.769579298507</v>
      </c>
      <c r="L87" s="13">
        <f t="shared" si="5"/>
        <v>536693.96184796</v>
      </c>
    </row>
    <row r="88" spans="1:12" ht="12.75">
      <c r="A88" s="4">
        <f>'Bony Skarbowe(B)'!A88</f>
        <v>40755</v>
      </c>
      <c r="B88" s="5">
        <f>'Obligacje(B)'!B88+'Bony Skarbowe(B)'!B88</f>
        <v>119899.34771203587</v>
      </c>
      <c r="C88" s="5">
        <f>IF('Obligacje(B)'!C88="-",'Bony Skarbowe(B)'!C88,'Obligacje(B)'!C88+'Bony Skarbowe(B)'!C88)</f>
        <v>3505.16</v>
      </c>
      <c r="D88" s="5">
        <f>'Obligacje(B)'!D88+'Bony Skarbowe(B)'!D88</f>
        <v>150972.12882484</v>
      </c>
      <c r="E88" s="5">
        <f>'Obligacje(B)'!E88+'Bony Skarbowe(B)'!E88</f>
        <v>60464.11822963079</v>
      </c>
      <c r="F88" s="5">
        <f>'Obligacje(B)'!F88+'Bony Skarbowe(B)'!F88</f>
        <v>123883.38339461485</v>
      </c>
      <c r="G88" s="5">
        <f>'Obligacje(B)'!G88+'Bony Skarbowe(B)'!G88</f>
        <v>31084.47918755048</v>
      </c>
      <c r="H88" s="5">
        <f>'Obligacje(B)'!H88+'Bony Skarbowe(B)'!H88</f>
        <v>9271.36119560013</v>
      </c>
      <c r="I88" s="5">
        <f>'Obligacje(B)'!I88+'Bony Skarbowe(B)'!I88</f>
        <v>3159.600143631198</v>
      </c>
      <c r="J88" s="5"/>
      <c r="K88" s="5">
        <f>'Obligacje(B)'!K88+'Bony Skarbowe(B)'!K88</f>
        <v>27458.27915951668</v>
      </c>
      <c r="L88" s="13">
        <f aca="true" t="shared" si="6" ref="L88:L93">SUM(B88:K88)-C88</f>
        <v>526192.69784742</v>
      </c>
    </row>
    <row r="89" spans="1:12" ht="12.75">
      <c r="A89" s="4">
        <f>'Bony Skarbowe(B)'!A89</f>
        <v>40786</v>
      </c>
      <c r="B89" s="5">
        <f>'Obligacje(B)'!B89+'Bony Skarbowe(B)'!B89</f>
        <v>118849.46236296</v>
      </c>
      <c r="C89" s="5">
        <f>IF('Obligacje(B)'!C89="-",'Bony Skarbowe(B)'!C89,'Obligacje(B)'!C89+'Bony Skarbowe(B)'!C89)</f>
        <v>1743</v>
      </c>
      <c r="D89" s="5">
        <f>'Obligacje(B)'!D89+'Bony Skarbowe(B)'!D89</f>
        <v>157475.28106622</v>
      </c>
      <c r="E89" s="5">
        <f>'Obligacje(B)'!E89+'Bony Skarbowe(B)'!E89</f>
        <v>60005.635968660004</v>
      </c>
      <c r="F89" s="5">
        <f>'Obligacje(B)'!F89+'Bony Skarbowe(B)'!F89</f>
        <v>121499.37245414</v>
      </c>
      <c r="G89" s="5">
        <f>'Obligacje(B)'!G89+'Bony Skarbowe(B)'!G89</f>
        <v>30097.23336348</v>
      </c>
      <c r="H89" s="5">
        <f>'Obligacje(B)'!H89+'Bony Skarbowe(B)'!H89</f>
        <v>9042.47982311759</v>
      </c>
      <c r="I89" s="5">
        <f>'Obligacje(B)'!I89+'Bony Skarbowe(B)'!I89</f>
        <v>3014.5358212319447</v>
      </c>
      <c r="J89" s="5"/>
      <c r="K89" s="5">
        <f>'Obligacje(B)'!K89+'Bony Skarbowe(B)'!K89</f>
        <v>26546.506052850462</v>
      </c>
      <c r="L89" s="13">
        <f t="shared" si="6"/>
        <v>526530.5069126601</v>
      </c>
    </row>
    <row r="90" spans="1:12" ht="12.75">
      <c r="A90" s="4">
        <f>'Bony Skarbowe(B)'!A90</f>
        <v>40816</v>
      </c>
      <c r="B90" s="5">
        <f>'Obligacje(B)'!B90+'Bony Skarbowe(B)'!B90</f>
        <v>108821.52817683999</v>
      </c>
      <c r="C90" s="5">
        <f>IF('Obligacje(B)'!C90="-",'Bony Skarbowe(B)'!C90,'Obligacje(B)'!C90+'Bony Skarbowe(B)'!C90)</f>
        <v>5286</v>
      </c>
      <c r="D90" s="5">
        <f>'Obligacje(B)'!D90+'Bony Skarbowe(B)'!D90</f>
        <v>157679.202644</v>
      </c>
      <c r="E90" s="5">
        <f>'Obligacje(B)'!E90+'Bony Skarbowe(B)'!E90</f>
        <v>59324.79369047</v>
      </c>
      <c r="F90" s="5">
        <f>'Obligacje(B)'!F90+'Bony Skarbowe(B)'!F90</f>
        <v>123086.84654921</v>
      </c>
      <c r="G90" s="5">
        <f>'Obligacje(B)'!G90+'Bony Skarbowe(B)'!G90</f>
        <v>30634.836896140005</v>
      </c>
      <c r="H90" s="5">
        <f>'Obligacje(B)'!H90+'Bony Skarbowe(B)'!H90</f>
        <v>8993.853480930817</v>
      </c>
      <c r="I90" s="5">
        <f>'Obligacje(B)'!I90+'Bony Skarbowe(B)'!I90</f>
        <v>2986.529857440606</v>
      </c>
      <c r="J90" s="5"/>
      <c r="K90" s="5">
        <f>'Obligacje(B)'!K90+'Bony Skarbowe(B)'!K90</f>
        <v>24277.467809078575</v>
      </c>
      <c r="L90" s="13">
        <f t="shared" si="6"/>
        <v>515805.05910410994</v>
      </c>
    </row>
    <row r="91" spans="1:12" ht="12.75">
      <c r="A91" s="4">
        <f>'Bony Skarbowe(B)'!A91</f>
        <v>40847</v>
      </c>
      <c r="B91" s="5">
        <f>'Obligacje(B)'!B91+'Bony Skarbowe(B)'!B91</f>
        <v>107059.39033150999</v>
      </c>
      <c r="C91" s="5">
        <f>IF('Obligacje(B)'!C91="-",'Bony Skarbowe(B)'!C91,'Obligacje(B)'!C91+'Bony Skarbowe(B)'!C91)</f>
        <v>6272</v>
      </c>
      <c r="D91" s="5">
        <f>'Obligacje(B)'!D91+'Bony Skarbowe(B)'!D91</f>
        <v>158275.78739234002</v>
      </c>
      <c r="E91" s="5">
        <f>'Obligacje(B)'!E91+'Bony Skarbowe(B)'!E91</f>
        <v>58845.56480157</v>
      </c>
      <c r="F91" s="5">
        <f>'Obligacje(B)'!F91+'Bony Skarbowe(B)'!F91</f>
        <v>127027.93183853</v>
      </c>
      <c r="G91" s="5">
        <f>'Obligacje(B)'!G91+'Bony Skarbowe(B)'!G91</f>
        <v>31546.822477379996</v>
      </c>
      <c r="H91" s="5">
        <f>'Obligacje(B)'!H91+'Bony Skarbowe(B)'!H91</f>
        <v>8980.444388771772</v>
      </c>
      <c r="I91" s="5">
        <f>'Obligacje(B)'!I91+'Bony Skarbowe(B)'!I91</f>
        <v>2786.6029009524364</v>
      </c>
      <c r="J91" s="5"/>
      <c r="K91" s="5">
        <f>'Obligacje(B)'!K91+'Bony Skarbowe(B)'!K91</f>
        <v>24423.74064738579</v>
      </c>
      <c r="L91" s="13">
        <f t="shared" si="6"/>
        <v>518946.28477844</v>
      </c>
    </row>
    <row r="92" spans="1:12" ht="12.75">
      <c r="A92" s="4">
        <f>'Bony Skarbowe(B)'!A92</f>
        <v>40877</v>
      </c>
      <c r="B92" s="5">
        <f>'Obligacje(B)'!B92+'Bony Skarbowe(B)'!B92</f>
        <v>115007.33556382</v>
      </c>
      <c r="C92" s="5">
        <f>IF('Obligacje(B)'!C92="-",'Bony Skarbowe(B)'!C92,'Obligacje(B)'!C92+'Bony Skarbowe(B)'!C92)</f>
        <v>3577</v>
      </c>
      <c r="D92" s="5">
        <f>'Obligacje(B)'!D92+'Bony Skarbowe(B)'!D92</f>
        <v>153050.87937456</v>
      </c>
      <c r="E92" s="5">
        <f>'Obligacje(B)'!E92+'Bony Skarbowe(B)'!E92</f>
        <v>57734.16410755001</v>
      </c>
      <c r="F92" s="5">
        <f>'Obligacje(B)'!F92+'Bony Skarbowe(B)'!F92</f>
        <v>124271.97443203001</v>
      </c>
      <c r="G92" s="5">
        <f>'Obligacje(B)'!G92+'Bony Skarbowe(B)'!G92</f>
        <v>32305.68712992</v>
      </c>
      <c r="H92" s="5">
        <f>'Obligacje(B)'!H92+'Bony Skarbowe(B)'!H92</f>
        <v>8900.632488206795</v>
      </c>
      <c r="I92" s="5">
        <f>'Obligacje(B)'!I92+'Bony Skarbowe(B)'!I92</f>
        <v>3551.8631980127166</v>
      </c>
      <c r="J92" s="5"/>
      <c r="K92" s="5">
        <f>'Obligacje(B)'!K92+'Bony Skarbowe(B)'!K92</f>
        <v>24271.89597953049</v>
      </c>
      <c r="L92" s="13">
        <f t="shared" si="6"/>
        <v>519094.43227362994</v>
      </c>
    </row>
    <row r="93" spans="1:12" ht="12.75">
      <c r="A93" s="4">
        <f>'Bony Skarbowe(B)'!A93</f>
        <v>40908</v>
      </c>
      <c r="B93" s="5">
        <f>'Obligacje(B)'!B93+'Bony Skarbowe(B)'!B93</f>
        <v>110347.65613225747</v>
      </c>
      <c r="C93" s="5">
        <f>IF('Obligacje(B)'!C93="-",'Bony Skarbowe(B)'!C93,'Obligacje(B)'!C93+'Bony Skarbowe(B)'!C93)</f>
        <v>0</v>
      </c>
      <c r="D93" s="5">
        <f>'Obligacje(B)'!D93+'Bony Skarbowe(B)'!D93</f>
        <v>154226.91635862002</v>
      </c>
      <c r="E93" s="5">
        <f>'Obligacje(B)'!E93+'Bony Skarbowe(B)'!E93</f>
        <v>56271.080393551754</v>
      </c>
      <c r="F93" s="5">
        <f>'Obligacje(B)'!F93+'Bony Skarbowe(B)'!F93</f>
        <v>123208.89737201761</v>
      </c>
      <c r="G93" s="5">
        <f>'Obligacje(B)'!G93+'Bony Skarbowe(B)'!G93</f>
        <v>32616.565227143074</v>
      </c>
      <c r="H93" s="5">
        <f>'Obligacje(B)'!H93+'Bony Skarbowe(B)'!H93</f>
        <v>8769.108670311134</v>
      </c>
      <c r="I93" s="5">
        <f>'Obligacje(B)'!I93+'Bony Skarbowe(B)'!I93</f>
        <v>3768.4910558684105</v>
      </c>
      <c r="J93" s="5"/>
      <c r="K93" s="5">
        <f>'Obligacje(B)'!K93+'Bony Skarbowe(B)'!K93</f>
        <v>25076.512336040563</v>
      </c>
      <c r="L93" s="13">
        <f t="shared" si="6"/>
        <v>514285.22754580993</v>
      </c>
    </row>
    <row r="94" spans="1:12" ht="12.75">
      <c r="A94" s="4">
        <f>'Bony Skarbowe(B)'!A94</f>
        <v>40939</v>
      </c>
      <c r="B94" s="5">
        <f>'Obligacje(B)'!B94+'Bony Skarbowe(B)'!B94</f>
        <v>108810.81168873</v>
      </c>
      <c r="C94" s="5">
        <f>IF('Obligacje(B)'!C94="-",'Bony Skarbowe(B)'!C94,'Obligacje(B)'!C94+'Bony Skarbowe(B)'!C94)</f>
        <v>2763</v>
      </c>
      <c r="D94" s="5">
        <f>'Obligacje(B)'!D94+'Bony Skarbowe(B)'!D94</f>
        <v>160234.58952131</v>
      </c>
      <c r="E94" s="5">
        <f>'Obligacje(B)'!E94+'Bony Skarbowe(B)'!E94</f>
        <v>57051.67224547001</v>
      </c>
      <c r="F94" s="5">
        <f>'Obligacje(B)'!F94+'Bony Skarbowe(B)'!F94</f>
        <v>123312.85527143</v>
      </c>
      <c r="G94" s="5">
        <f>'Obligacje(B)'!G94+'Bony Skarbowe(B)'!G94</f>
        <v>30699.44605902</v>
      </c>
      <c r="H94" s="5">
        <f>'Obligacje(B)'!H94+'Bony Skarbowe(B)'!H94</f>
        <v>8570.850602602295</v>
      </c>
      <c r="I94" s="5">
        <f>'Obligacje(B)'!I94+'Bony Skarbowe(B)'!I94</f>
        <v>3110.5476602718895</v>
      </c>
      <c r="J94" s="5"/>
      <c r="K94" s="5">
        <f>'Obligacje(B)'!K94+'Bony Skarbowe(B)'!K94</f>
        <v>24670.277082665812</v>
      </c>
      <c r="L94" s="13">
        <f aca="true" t="shared" si="7" ref="L94:L99">SUM(B94:K94)-C94</f>
        <v>516461.05013149994</v>
      </c>
    </row>
    <row r="95" spans="1:12" ht="12.75">
      <c r="A95" s="4">
        <f>'Bony Skarbowe(B)'!A95</f>
        <v>40968</v>
      </c>
      <c r="B95" s="5">
        <f>'Obligacje(B)'!B95+'Bony Skarbowe(B)'!B95</f>
        <v>120127.8375412315</v>
      </c>
      <c r="C95" s="5">
        <f>IF('Obligacje(B)'!C95="-",'Bony Skarbowe(B)'!C95,'Obligacje(B)'!C95+'Bony Skarbowe(B)'!C95)</f>
        <v>7256</v>
      </c>
      <c r="D95" s="5">
        <f>'Obligacje(B)'!D95+'Bony Skarbowe(B)'!D95</f>
        <v>160529.74315773998</v>
      </c>
      <c r="E95" s="5">
        <f>'Obligacje(B)'!E95+'Bony Skarbowe(B)'!E95</f>
        <v>55738.38451343191</v>
      </c>
      <c r="F95" s="5">
        <f>'Obligacje(B)'!F95+'Bony Skarbowe(B)'!F95</f>
        <v>121435.27856988918</v>
      </c>
      <c r="G95" s="5">
        <f>'Obligacje(B)'!G95+'Bony Skarbowe(B)'!G95</f>
        <v>32248.337403016136</v>
      </c>
      <c r="H95" s="5">
        <f>'Obligacje(B)'!H95+'Bony Skarbowe(B)'!H95</f>
        <v>8602.866751887228</v>
      </c>
      <c r="I95" s="5">
        <f>'Obligacje(B)'!I95+'Bony Skarbowe(B)'!I95</f>
        <v>2537.152561021513</v>
      </c>
      <c r="J95" s="5"/>
      <c r="K95" s="5">
        <f>'Obligacje(B)'!K95+'Bony Skarbowe(B)'!K95</f>
        <v>24630.90110212252</v>
      </c>
      <c r="L95" s="13">
        <f t="shared" si="7"/>
        <v>525850.50160034</v>
      </c>
    </row>
    <row r="96" spans="1:12" ht="12.75">
      <c r="A96" s="4">
        <f>'Bony Skarbowe(B)'!A96</f>
        <v>40999</v>
      </c>
      <c r="B96" s="5">
        <f>'Obligacje(B)'!B96+'Bony Skarbowe(B)'!B96</f>
        <v>124962.54993057353</v>
      </c>
      <c r="C96" s="5">
        <f>IF('Obligacje(B)'!C96="-",'Bony Skarbowe(B)'!C96,'Obligacje(B)'!C96+'Bony Skarbowe(B)'!C96)</f>
        <v>7958.5</v>
      </c>
      <c r="D96" s="5">
        <f>'Obligacje(B)'!D96+'Bony Skarbowe(B)'!D96</f>
        <v>163559.52248453998</v>
      </c>
      <c r="E96" s="5">
        <f>'Obligacje(B)'!E96+'Bony Skarbowe(B)'!E96</f>
        <v>55365.296880452785</v>
      </c>
      <c r="F96" s="5">
        <f>'Obligacje(B)'!F96+'Bony Skarbowe(B)'!F96</f>
        <v>121807.45732131682</v>
      </c>
      <c r="G96" s="5">
        <f>'Obligacje(B)'!G96+'Bony Skarbowe(B)'!G96</f>
        <v>32639.579729218764</v>
      </c>
      <c r="H96" s="5">
        <f>'Obligacje(B)'!H96+'Bony Skarbowe(B)'!H96</f>
        <v>8633.703716322614</v>
      </c>
      <c r="I96" s="5">
        <f>'Obligacje(B)'!I96+'Bony Skarbowe(B)'!I96</f>
        <v>2760.10215439941</v>
      </c>
      <c r="J96" s="5"/>
      <c r="K96" s="5">
        <f>'Obligacje(B)'!K96+'Bony Skarbowe(B)'!K96</f>
        <v>25774.10495085608</v>
      </c>
      <c r="L96" s="13">
        <f t="shared" si="7"/>
        <v>535502.31716768</v>
      </c>
    </row>
    <row r="97" spans="1:12" ht="12.75">
      <c r="A97" s="4">
        <f>'Bony Skarbowe(B)'!A97</f>
        <v>41029</v>
      </c>
      <c r="B97" s="5">
        <f>'Obligacje(B)'!B97+'Bony Skarbowe(B)'!B97</f>
        <v>111198.51605428813</v>
      </c>
      <c r="C97" s="5">
        <f>IF('Obligacje(B)'!C97="-",'Bony Skarbowe(B)'!C97,'Obligacje(B)'!C97+'Bony Skarbowe(B)'!C97)</f>
        <v>0</v>
      </c>
      <c r="D97" s="5">
        <f>'Obligacje(B)'!D97+'Bony Skarbowe(B)'!D97</f>
        <v>161173.22623464002</v>
      </c>
      <c r="E97" s="5">
        <f>'Obligacje(B)'!E97+'Bony Skarbowe(B)'!E97</f>
        <v>56675.223408520265</v>
      </c>
      <c r="F97" s="5">
        <f>'Obligacje(B)'!F97+'Bony Skarbowe(B)'!F97</f>
        <v>124628.4647814616</v>
      </c>
      <c r="G97" s="5">
        <f>'Obligacje(B)'!G97+'Bony Skarbowe(B)'!G97</f>
        <v>34580.30016690131</v>
      </c>
      <c r="H97" s="5">
        <f>'Obligacje(B)'!H97+'Bony Skarbowe(B)'!H97</f>
        <v>8603.986372013016</v>
      </c>
      <c r="I97" s="5">
        <f>'Obligacje(B)'!I97+'Bony Skarbowe(B)'!I97</f>
        <v>2317.727467967548</v>
      </c>
      <c r="J97" s="5"/>
      <c r="K97" s="5">
        <f>'Obligacje(B)'!K97+'Bony Skarbowe(B)'!K97</f>
        <v>26151.82739687809</v>
      </c>
      <c r="L97" s="13">
        <f t="shared" si="7"/>
        <v>525329.2718826699</v>
      </c>
    </row>
    <row r="98" spans="1:12" ht="12.75">
      <c r="A98" s="4">
        <f>'Bony Skarbowe(B)'!A98</f>
        <v>41060</v>
      </c>
      <c r="B98" s="5">
        <f>'Obligacje(B)'!B98+'Bony Skarbowe(B)'!B98</f>
        <v>111567.38152924</v>
      </c>
      <c r="C98" s="5">
        <f>IF('Obligacje(B)'!C98="-",'Bony Skarbowe(B)'!C98,'Obligacje(B)'!C98+'Bony Skarbowe(B)'!C98)</f>
        <v>2868</v>
      </c>
      <c r="D98" s="5">
        <f>'Obligacje(B)'!D98+'Bony Skarbowe(B)'!D98</f>
        <v>167701.43652572</v>
      </c>
      <c r="E98" s="5">
        <f>'Obligacje(B)'!E98+'Bony Skarbowe(B)'!E98</f>
        <v>57561.411040599996</v>
      </c>
      <c r="F98" s="5">
        <f>'Obligacje(B)'!F98+'Bony Skarbowe(B)'!F98</f>
        <v>124506.0568685</v>
      </c>
      <c r="G98" s="5">
        <f>'Obligacje(B)'!G98+'Bony Skarbowe(B)'!G98</f>
        <v>34589.09518816</v>
      </c>
      <c r="H98" s="5">
        <f>'Obligacje(B)'!H98+'Bony Skarbowe(B)'!H98</f>
        <v>8663.396292076877</v>
      </c>
      <c r="I98" s="5">
        <f>'Obligacje(B)'!I98+'Bony Skarbowe(B)'!I98</f>
        <v>2277.725211099184</v>
      </c>
      <c r="J98" s="5"/>
      <c r="K98" s="5">
        <f>'Obligacje(B)'!K98+'Bony Skarbowe(B)'!K98</f>
        <v>26480.17325451394</v>
      </c>
      <c r="L98" s="13">
        <f t="shared" si="7"/>
        <v>533346.67590991</v>
      </c>
    </row>
    <row r="99" spans="1:12" ht="12.75">
      <c r="A99" s="4">
        <f>'Bony Skarbowe(B)'!A99</f>
        <v>41090</v>
      </c>
      <c r="B99" s="5">
        <f>'Obligacje(B)'!B99+'Bony Skarbowe(B)'!B99</f>
        <v>112848.7966991329</v>
      </c>
      <c r="C99" s="5">
        <f>IF('Obligacje(B)'!C99="-",'Bony Skarbowe(B)'!C99,'Obligacje(B)'!C99+'Bony Skarbowe(B)'!C99)</f>
        <v>3807</v>
      </c>
      <c r="D99" s="5">
        <f>'Obligacje(B)'!D99+'Bony Skarbowe(B)'!D99</f>
        <v>174329.5321338</v>
      </c>
      <c r="E99" s="5">
        <f>'Obligacje(B)'!E99+'Bony Skarbowe(B)'!E99</f>
        <v>58278.768756137004</v>
      </c>
      <c r="F99" s="5">
        <f>'Obligacje(B)'!F99+'Bony Skarbowe(B)'!F99</f>
        <v>120578.02227487261</v>
      </c>
      <c r="G99" s="5">
        <f>'Obligacje(B)'!G99+'Bony Skarbowe(B)'!G99</f>
        <v>34888.14653983229</v>
      </c>
      <c r="H99" s="5">
        <f>'Obligacje(B)'!H99+'Bony Skarbowe(B)'!H99</f>
        <v>8805.291799895627</v>
      </c>
      <c r="I99" s="5">
        <f>'Obligacje(B)'!I99+'Bony Skarbowe(B)'!I99</f>
        <v>1904.7383412235567</v>
      </c>
      <c r="J99" s="5"/>
      <c r="K99" s="5">
        <f>'Obligacje(B)'!K99+'Bony Skarbowe(B)'!K99</f>
        <v>26929.663283195987</v>
      </c>
      <c r="L99" s="13">
        <f t="shared" si="7"/>
        <v>538562.9598280899</v>
      </c>
    </row>
    <row r="100" spans="1:12" ht="12.75">
      <c r="A100" s="4">
        <f>'Bony Skarbowe(B)'!A100</f>
        <v>41121</v>
      </c>
      <c r="B100" s="5">
        <f>'Obligacje(B)'!B100+'Bony Skarbowe(B)'!B100</f>
        <v>101239.58653038001</v>
      </c>
      <c r="C100" s="5">
        <f>IF('Obligacje(B)'!C100="-",'Bony Skarbowe(B)'!C100,'Obligacje(B)'!C100+'Bony Skarbowe(B)'!C100)</f>
        <v>0</v>
      </c>
      <c r="D100" s="5">
        <f>'Obligacje(B)'!D100+'Bony Skarbowe(B)'!D100</f>
        <v>178196.69016894</v>
      </c>
      <c r="E100" s="5">
        <f>'Obligacje(B)'!E100+'Bony Skarbowe(B)'!E100</f>
        <v>57244.09799221</v>
      </c>
      <c r="F100" s="5">
        <f>'Obligacje(B)'!F100+'Bony Skarbowe(B)'!F100</f>
        <v>121580.32925775001</v>
      </c>
      <c r="G100" s="5">
        <f>'Obligacje(B)'!G100+'Bony Skarbowe(B)'!G100</f>
        <v>34398.33494163</v>
      </c>
      <c r="H100" s="5">
        <f>'Obligacje(B)'!H100+'Bony Skarbowe(B)'!H100</f>
        <v>8708.249459406908</v>
      </c>
      <c r="I100" s="5">
        <f>'Obligacje(B)'!I100+'Bony Skarbowe(B)'!I100</f>
        <v>1814.6929419358078</v>
      </c>
      <c r="J100" s="5"/>
      <c r="K100" s="5">
        <f>'Obligacje(B)'!K100+'Bony Skarbowe(B)'!K100</f>
        <v>26665.539962077284</v>
      </c>
      <c r="L100" s="13">
        <f aca="true" t="shared" si="8" ref="L100:L105">SUM(B100:K100)-C100</f>
        <v>529847.5212543301</v>
      </c>
    </row>
    <row r="101" spans="1:12" ht="12.75">
      <c r="A101" s="4">
        <f>'Bony Skarbowe(B)'!A101</f>
        <v>41152</v>
      </c>
      <c r="B101" s="5">
        <f>'Obligacje(B)'!B101+'Bony Skarbowe(B)'!B101</f>
        <v>101577.45813558</v>
      </c>
      <c r="C101" s="5">
        <f>IF('Obligacje(B)'!C101="-",'Bony Skarbowe(B)'!C101,'Obligacje(B)'!C101+'Bony Skarbowe(B)'!C101)</f>
        <v>2080</v>
      </c>
      <c r="D101" s="5">
        <f>'Obligacje(B)'!D101+'Bony Skarbowe(B)'!D101</f>
        <v>180900.58649476</v>
      </c>
      <c r="E101" s="5">
        <f>'Obligacje(B)'!E101+'Bony Skarbowe(B)'!E101</f>
        <v>57760.27651221</v>
      </c>
      <c r="F101" s="5">
        <f>'Obligacje(B)'!F101+'Bony Skarbowe(B)'!F101</f>
        <v>120315.12577472</v>
      </c>
      <c r="G101" s="5">
        <f>'Obligacje(B)'!G101+'Bony Skarbowe(B)'!G101</f>
        <v>35490.68357841</v>
      </c>
      <c r="H101" s="5">
        <f>'Obligacje(B)'!H101+'Bony Skarbowe(B)'!H101</f>
        <v>8693.752382444922</v>
      </c>
      <c r="I101" s="5">
        <f>'Obligacje(B)'!I101+'Bony Skarbowe(B)'!I101</f>
        <v>1863.0471</v>
      </c>
      <c r="J101" s="5"/>
      <c r="K101" s="5">
        <f>'Obligacje(B)'!K101+'Bony Skarbowe(B)'!K101</f>
        <v>25674.54771323508</v>
      </c>
      <c r="L101" s="13">
        <f t="shared" si="8"/>
        <v>532275.47769136</v>
      </c>
    </row>
    <row r="102" spans="1:12" ht="12.75">
      <c r="A102" s="4">
        <f>'Bony Skarbowe(B)'!A102</f>
        <v>41182</v>
      </c>
      <c r="B102" s="5">
        <f>'Obligacje(B)'!B102+'Bony Skarbowe(B)'!B102</f>
        <v>107235.32426170979</v>
      </c>
      <c r="C102" s="5">
        <f>IF('Obligacje(B)'!C102="-",'Bony Skarbowe(B)'!C102,'Obligacje(B)'!C102+'Bony Skarbowe(B)'!C102)</f>
        <v>0</v>
      </c>
      <c r="D102" s="5">
        <f>'Obligacje(B)'!D102+'Bony Skarbowe(B)'!D102</f>
        <v>184920.05726769</v>
      </c>
      <c r="E102" s="5">
        <f>'Obligacje(B)'!E102+'Bony Skarbowe(B)'!E102</f>
        <v>55901.763555799866</v>
      </c>
      <c r="F102" s="5">
        <f>'Obligacje(B)'!F102+'Bony Skarbowe(B)'!F102</f>
        <v>117198.60065876583</v>
      </c>
      <c r="G102" s="5">
        <f>'Obligacje(B)'!G102+'Bony Skarbowe(B)'!G102</f>
        <v>33654.199586435214</v>
      </c>
      <c r="H102" s="5">
        <f>'Obligacje(B)'!H102+'Bony Skarbowe(B)'!H102</f>
        <v>8701.744676816483</v>
      </c>
      <c r="I102" s="5">
        <f>'Obligacje(B)'!I102+'Bony Skarbowe(B)'!I102</f>
        <v>1862.8571241128152</v>
      </c>
      <c r="J102" s="5"/>
      <c r="K102" s="5">
        <f>'Obligacje(B)'!K102+'Bony Skarbowe(B)'!K102</f>
        <v>26177.627500000002</v>
      </c>
      <c r="L102" s="13">
        <f t="shared" si="8"/>
        <v>535652.17463133</v>
      </c>
    </row>
    <row r="103" spans="1:12" ht="12.75">
      <c r="A103" s="4">
        <f>'Bony Skarbowe(B)'!A103</f>
        <v>41213</v>
      </c>
      <c r="B103" s="5">
        <f>'Obligacje(B)'!B103+'Bony Skarbowe(B)'!B103</f>
        <v>96689.83684835001</v>
      </c>
      <c r="C103" s="5">
        <f>IF('Obligacje(B)'!C103="-",'Bony Skarbowe(B)'!C103,'Obligacje(B)'!C103+'Bony Skarbowe(B)'!C103)</f>
        <v>3666</v>
      </c>
      <c r="D103" s="5">
        <f>'Obligacje(B)'!D103+'Bony Skarbowe(B)'!D103</f>
        <v>187104.39896062</v>
      </c>
      <c r="E103" s="5">
        <f>'Obligacje(B)'!E103+'Bony Skarbowe(B)'!E103</f>
        <v>54710.37917796</v>
      </c>
      <c r="F103" s="5">
        <f>'Obligacje(B)'!F103+'Bony Skarbowe(B)'!F103</f>
        <v>121088.64439288</v>
      </c>
      <c r="G103" s="5">
        <f>'Obligacje(B)'!G103+'Bony Skarbowe(B)'!G103</f>
        <v>37301.83318755001</v>
      </c>
      <c r="H103" s="5">
        <f>'Obligacje(B)'!H103+'Bony Skarbowe(B)'!H103</f>
        <v>8613.275465629034</v>
      </c>
      <c r="I103" s="5">
        <f>'Obligacje(B)'!I103+'Bony Skarbowe(B)'!I103</f>
        <v>1885.0484334</v>
      </c>
      <c r="J103" s="5"/>
      <c r="K103" s="5">
        <f>'Obligacje(B)'!K103+'Bony Skarbowe(B)'!K103</f>
        <v>25486.88978180097</v>
      </c>
      <c r="L103" s="13">
        <f t="shared" si="8"/>
        <v>532880.3062481899</v>
      </c>
    </row>
    <row r="104" spans="1:12" ht="12.75">
      <c r="A104" s="4">
        <f>'Bony Skarbowe(B)'!A104</f>
        <v>41243</v>
      </c>
      <c r="B104" s="5">
        <f>'Obligacje(B)'!B104+'Bony Skarbowe(B)'!B104</f>
        <v>95851.59525022535</v>
      </c>
      <c r="C104" s="5">
        <f>IF('Obligacje(B)'!C104="-",'Bony Skarbowe(B)'!C104,'Obligacje(B)'!C104+'Bony Skarbowe(B)'!C104)</f>
        <v>0</v>
      </c>
      <c r="D104" s="5">
        <f>'Obligacje(B)'!D104+'Bony Skarbowe(B)'!D104</f>
        <v>188455.45209872</v>
      </c>
      <c r="E104" s="5">
        <f>'Obligacje(B)'!E104+'Bony Skarbowe(B)'!E104</f>
        <v>55066.754947623274</v>
      </c>
      <c r="F104" s="5">
        <f>'Obligacje(B)'!F104+'Bony Skarbowe(B)'!F104</f>
        <v>119876.55418765034</v>
      </c>
      <c r="G104" s="5">
        <f>'Obligacje(B)'!G104+'Bony Skarbowe(B)'!G104</f>
        <v>39694.89381940471</v>
      </c>
      <c r="H104" s="5">
        <f>'Obligacje(B)'!H104+'Bony Skarbowe(B)'!H104</f>
        <v>8574.480528575275</v>
      </c>
      <c r="I104" s="5">
        <f>'Obligacje(B)'!I104+'Bony Skarbowe(B)'!I104</f>
        <v>1882.505455474866</v>
      </c>
      <c r="J104" s="5"/>
      <c r="K104" s="5">
        <f>'Obligacje(B)'!K104+'Bony Skarbowe(B)'!K104</f>
        <v>26534.162964146184</v>
      </c>
      <c r="L104" s="13">
        <f t="shared" si="8"/>
        <v>535936.39925182</v>
      </c>
    </row>
    <row r="105" spans="1:12" ht="12.75">
      <c r="A105" s="4">
        <f>'Bony Skarbowe(B)'!A105</f>
        <v>41274</v>
      </c>
      <c r="B105" s="5">
        <f>'Obligacje(B)'!B105+'Bony Skarbowe(B)'!B105</f>
        <v>91526.32063064999</v>
      </c>
      <c r="C105" s="5">
        <f>IF('Obligacje(B)'!C105="-",'Bony Skarbowe(B)'!C105,'Obligacje(B)'!C105+'Bony Skarbowe(B)'!C105)</f>
        <v>0</v>
      </c>
      <c r="D105" s="5">
        <f>'Obligacje(B)'!D105+'Bony Skarbowe(B)'!D105</f>
        <v>190478.72171917</v>
      </c>
      <c r="E105" s="5">
        <f>'Obligacje(B)'!E105+'Bony Skarbowe(B)'!E105</f>
        <v>53313.36796584</v>
      </c>
      <c r="F105" s="5">
        <f>'Obligacje(B)'!F105+'Bony Skarbowe(B)'!F105</f>
        <v>117739.11987185</v>
      </c>
      <c r="G105" s="5">
        <f>'Obligacje(B)'!G105+'Bony Skarbowe(B)'!G105</f>
        <v>42287.8612029</v>
      </c>
      <c r="H105" s="5">
        <f>'Obligacje(B)'!H105+'Bony Skarbowe(B)'!H105</f>
        <v>8510.099714653177</v>
      </c>
      <c r="I105" s="5">
        <f>'Obligacje(B)'!I105+'Bony Skarbowe(B)'!I105</f>
        <v>1675.0755341195888</v>
      </c>
      <c r="J105" s="5"/>
      <c r="K105" s="5">
        <f>'Obligacje(B)'!K105+'Bony Skarbowe(B)'!K105</f>
        <v>27946.919757587235</v>
      </c>
      <c r="L105" s="13">
        <f t="shared" si="8"/>
        <v>533477.4863967699</v>
      </c>
    </row>
    <row r="106" spans="1:12" ht="12.75">
      <c r="A106" s="4">
        <f>'Bony Skarbowe(B)'!A106</f>
        <v>41305</v>
      </c>
      <c r="B106" s="5">
        <f>'Obligacje(B)'!B106+'Bony Skarbowe(B)'!B106</f>
        <v>100365.27346498998</v>
      </c>
      <c r="C106" s="5">
        <f>IF('Obligacje(B)'!C106="-",'Bony Skarbowe(B)'!C106,'Obligacje(B)'!C106+'Bony Skarbowe(B)'!C106)</f>
        <v>3390</v>
      </c>
      <c r="D106" s="5">
        <f>'Obligacje(B)'!D106+'Bony Skarbowe(B)'!D106</f>
        <v>195611.31819919</v>
      </c>
      <c r="E106" s="5">
        <f>'Obligacje(B)'!E106+'Bony Skarbowe(B)'!E106</f>
        <v>52784.00754777</v>
      </c>
      <c r="F106" s="5">
        <f>'Obligacje(B)'!F106+'Bony Skarbowe(B)'!F106</f>
        <v>114433.95894166</v>
      </c>
      <c r="G106" s="5">
        <f>'Obligacje(B)'!G106+'Bony Skarbowe(B)'!G106</f>
        <v>42646.62937775</v>
      </c>
      <c r="H106" s="5">
        <f>'Obligacje(B)'!H106+'Bony Skarbowe(B)'!H106</f>
        <v>8477.20270515447</v>
      </c>
      <c r="I106" s="5">
        <f>'Obligacje(B)'!I106+'Bony Skarbowe(B)'!I106</f>
        <v>1772.6322802281338</v>
      </c>
      <c r="J106" s="5"/>
      <c r="K106" s="5">
        <f>'Obligacje(B)'!K106+'Bony Skarbowe(B)'!K106</f>
        <v>26803.529007857396</v>
      </c>
      <c r="L106" s="13">
        <f aca="true" t="shared" si="9" ref="L106:L112">SUM(B106:K106)-C106</f>
        <v>542894.5515246</v>
      </c>
    </row>
    <row r="107" spans="1:12" ht="12.75">
      <c r="A107" s="4">
        <f>'Bony Skarbowe(B)'!A107</f>
        <v>41333</v>
      </c>
      <c r="B107" s="5">
        <f>'Obligacje(B)'!B107+'Bony Skarbowe(B)'!B107</f>
        <v>102916.70398064883</v>
      </c>
      <c r="C107" s="5">
        <f>IF('Obligacje(B)'!C107="-",'Bony Skarbowe(B)'!C107,'Obligacje(B)'!C107+'Bony Skarbowe(B)'!C107)</f>
        <v>0</v>
      </c>
      <c r="D107" s="5">
        <f>'Obligacje(B)'!D107+'Bony Skarbowe(B)'!D107</f>
        <v>202307.37162044</v>
      </c>
      <c r="E107" s="5">
        <f>'Obligacje(B)'!E107+'Bony Skarbowe(B)'!E107</f>
        <v>51866.51705433975</v>
      </c>
      <c r="F107" s="5">
        <f>'Obligacje(B)'!F107+'Bony Skarbowe(B)'!F107</f>
        <v>114645.63666226067</v>
      </c>
      <c r="G107" s="5">
        <f>'Obligacje(B)'!G107+'Bony Skarbowe(B)'!G107</f>
        <v>43622.947401342935</v>
      </c>
      <c r="H107" s="5">
        <f>'Obligacje(B)'!H107+'Bony Skarbowe(B)'!H107</f>
        <v>8440.032222631258</v>
      </c>
      <c r="I107" s="5">
        <f>'Obligacje(B)'!I107+'Bony Skarbowe(B)'!I107</f>
        <v>1738.9295680964713</v>
      </c>
      <c r="J107" s="5"/>
      <c r="K107" s="5">
        <f>'Obligacje(B)'!K107+'Bony Skarbowe(B)'!K107</f>
        <v>27288.86854822005</v>
      </c>
      <c r="L107" s="13">
        <f t="shared" si="9"/>
        <v>552827.0070579799</v>
      </c>
    </row>
    <row r="108" spans="1:12" ht="12.75">
      <c r="A108" s="4">
        <f>'Bony Skarbowe(B)'!A108</f>
        <v>41364</v>
      </c>
      <c r="B108" s="5">
        <f>'Obligacje(B)'!B108+'Bony Skarbowe(B)'!B108</f>
        <v>108755.52714003174</v>
      </c>
      <c r="C108" s="5">
        <f>IF('Obligacje(B)'!C108="-",'Bony Skarbowe(B)'!C108,'Obligacje(B)'!C108+'Bony Skarbowe(B)'!C108)</f>
        <v>0</v>
      </c>
      <c r="D108" s="5">
        <f>'Obligacje(B)'!D108+'Bony Skarbowe(B)'!D108</f>
        <v>205544.80611592</v>
      </c>
      <c r="E108" s="5">
        <f>'Obligacje(B)'!E108+'Bony Skarbowe(B)'!E108</f>
        <v>52115.916875879746</v>
      </c>
      <c r="F108" s="5">
        <f>'Obligacje(B)'!F108+'Bony Skarbowe(B)'!F108</f>
        <v>113377.36674804054</v>
      </c>
      <c r="G108" s="5">
        <f>'Obligacje(B)'!G108+'Bony Skarbowe(B)'!G108</f>
        <v>43581.1278648582</v>
      </c>
      <c r="H108" s="5">
        <f>'Obligacje(B)'!H108+'Bony Skarbowe(B)'!H108</f>
        <v>8349.819561215738</v>
      </c>
      <c r="I108" s="5">
        <f>'Obligacje(B)'!I108+'Bony Skarbowe(B)'!I108</f>
        <v>1566.18188415257</v>
      </c>
      <c r="J108" s="5"/>
      <c r="K108" s="5">
        <f>'Obligacje(B)'!K108+'Bony Skarbowe(B)'!K108</f>
        <v>28280.310878051467</v>
      </c>
      <c r="L108" s="13">
        <f t="shared" si="9"/>
        <v>561571.05706815</v>
      </c>
    </row>
    <row r="109" spans="1:12" ht="12.75">
      <c r="A109" s="4">
        <f>'Bony Skarbowe(B)'!A109</f>
        <v>41394</v>
      </c>
      <c r="B109" s="5">
        <f>'Obligacje(B)'!B109+'Bony Skarbowe(B)'!B109</f>
        <v>103762.36035110001</v>
      </c>
      <c r="C109" s="5">
        <f>IF('Obligacje(B)'!C109="-",'Bony Skarbowe(B)'!C109,'Obligacje(B)'!C109+'Bony Skarbowe(B)'!C109)</f>
        <v>0</v>
      </c>
      <c r="D109" s="5">
        <f>'Obligacje(B)'!D109+'Bony Skarbowe(B)'!D109</f>
        <v>207315.26476910998</v>
      </c>
      <c r="E109" s="5">
        <f>'Obligacje(B)'!E109+'Bony Skarbowe(B)'!E109</f>
        <v>52508.118494099996</v>
      </c>
      <c r="F109" s="5">
        <f>'Obligacje(B)'!F109+'Bony Skarbowe(B)'!F109</f>
        <v>115912.74260137998</v>
      </c>
      <c r="G109" s="5">
        <f>'Obligacje(B)'!G109+'Bony Skarbowe(B)'!G109</f>
        <v>45195.05848131</v>
      </c>
      <c r="H109" s="5">
        <f>'Obligacje(B)'!H109+'Bony Skarbowe(B)'!H109</f>
        <v>8334.395531783948</v>
      </c>
      <c r="I109" s="5">
        <f>'Obligacje(B)'!I109+'Bony Skarbowe(B)'!I109</f>
        <v>1522.7145702395944</v>
      </c>
      <c r="J109" s="5"/>
      <c r="K109" s="5">
        <f>'Obligacje(B)'!K109+'Bony Skarbowe(B)'!K109</f>
        <v>27850.158457366455</v>
      </c>
      <c r="L109" s="13">
        <f t="shared" si="9"/>
        <v>562400.8132563899</v>
      </c>
    </row>
    <row r="110" spans="1:12" ht="12.75">
      <c r="A110" s="4">
        <f>'Bony Skarbowe(B)'!A110</f>
        <v>41425</v>
      </c>
      <c r="B110" s="5">
        <f>'Obligacje(B)'!B110+'Bony Skarbowe(B)'!B110</f>
        <v>108770.92021057001</v>
      </c>
      <c r="C110" s="5">
        <f>IF('Obligacje(B)'!C110="-",'Bony Skarbowe(B)'!C110,'Obligacje(B)'!C110+'Bony Skarbowe(B)'!C110)</f>
        <v>0</v>
      </c>
      <c r="D110" s="5">
        <f>'Obligacje(B)'!D110+'Bony Skarbowe(B)'!D110</f>
        <v>207207.21143155</v>
      </c>
      <c r="E110" s="5">
        <f>'Obligacje(B)'!E110+'Bony Skarbowe(B)'!E110</f>
        <v>52644.93421399</v>
      </c>
      <c r="F110" s="5">
        <f>'Obligacje(B)'!F110+'Bony Skarbowe(B)'!F110</f>
        <v>116798.10568777</v>
      </c>
      <c r="G110" s="5">
        <f>'Obligacje(B)'!G110+'Bony Skarbowe(B)'!G110</f>
        <v>46175.24496132</v>
      </c>
      <c r="H110" s="5">
        <f>'Obligacje(B)'!H110+'Bony Skarbowe(B)'!H110</f>
        <v>8272.499876823535</v>
      </c>
      <c r="I110" s="5">
        <f>'Obligacje(B)'!I110+'Bony Skarbowe(B)'!I110</f>
        <v>1557.7910014672875</v>
      </c>
      <c r="J110" s="5"/>
      <c r="K110" s="5">
        <f>'Obligacje(B)'!K110+'Bony Skarbowe(B)'!K110</f>
        <v>29356.624610239178</v>
      </c>
      <c r="L110" s="13">
        <f t="shared" si="9"/>
        <v>570783.3319937299</v>
      </c>
    </row>
    <row r="111" spans="1:12" ht="12.75">
      <c r="A111" s="4">
        <f>'Bony Skarbowe(B)'!A111</f>
        <v>41455</v>
      </c>
      <c r="B111" s="5">
        <f>'Obligacje(B)'!B111+'Bony Skarbowe(B)'!B111</f>
        <v>115984.69456019845</v>
      </c>
      <c r="C111" s="5">
        <f>IF('Obligacje(B)'!C111="-",'Bony Skarbowe(B)'!C111,'Obligacje(B)'!C111+'Bony Skarbowe(B)'!C111)</f>
        <v>0</v>
      </c>
      <c r="D111" s="5">
        <f>'Obligacje(B)'!D111+'Bony Skarbowe(B)'!D111</f>
        <v>201885.71388803996</v>
      </c>
      <c r="E111" s="5">
        <f>'Obligacje(B)'!E111+'Bony Skarbowe(B)'!E111</f>
        <v>53484.465391971804</v>
      </c>
      <c r="F111" s="5">
        <f>'Obligacje(B)'!F111+'Bony Skarbowe(B)'!F111</f>
        <v>117658.81406219536</v>
      </c>
      <c r="G111" s="5">
        <f>'Obligacje(B)'!G111+'Bony Skarbowe(B)'!G111</f>
        <v>46849.15726870218</v>
      </c>
      <c r="H111" s="5">
        <f>'Obligacje(B)'!H111+'Bony Skarbowe(B)'!H111</f>
        <v>8260.312463496051</v>
      </c>
      <c r="I111" s="5">
        <f>'Obligacje(B)'!I111+'Bony Skarbowe(B)'!I111</f>
        <v>1485.8455648380439</v>
      </c>
      <c r="J111" s="5"/>
      <c r="K111" s="5">
        <f>'Obligacje(B)'!K111+'Bony Skarbowe(B)'!K111</f>
        <v>28693.003045448106</v>
      </c>
      <c r="L111" s="13">
        <f t="shared" si="9"/>
        <v>574302.0062448899</v>
      </c>
    </row>
    <row r="112" spans="1:12" ht="12.75">
      <c r="A112" s="4">
        <v>41486</v>
      </c>
      <c r="B112" s="5">
        <f>'Obligacje(B)'!B112+'Bony Skarbowe(B)'!B112</f>
        <v>106947.43744452001</v>
      </c>
      <c r="C112" s="5">
        <f>IF('Obligacje(B)'!C112="-",'Bony Skarbowe(B)'!C112,'Obligacje(B)'!C112+'Bony Skarbowe(B)'!C112)</f>
        <v>0</v>
      </c>
      <c r="D112" s="5">
        <f>'Obligacje(B)'!D112+'Bony Skarbowe(B)'!D112</f>
        <v>202232.00366529997</v>
      </c>
      <c r="E112" s="5">
        <f>'Obligacje(B)'!E112+'Bony Skarbowe(B)'!E112</f>
        <v>54272.520382639996</v>
      </c>
      <c r="F112" s="5">
        <f>'Obligacje(B)'!F112+'Bony Skarbowe(B)'!F112</f>
        <v>120116.42417842</v>
      </c>
      <c r="G112" s="5">
        <f>'Obligacje(B)'!G112+'Bony Skarbowe(B)'!G112</f>
        <v>47643.07631404</v>
      </c>
      <c r="H112" s="5">
        <f>'Obligacje(B)'!H112+'Bony Skarbowe(B)'!H112</f>
        <v>8244.543189114629</v>
      </c>
      <c r="I112" s="5">
        <f>'Obligacje(B)'!I112+'Bony Skarbowe(B)'!I112</f>
        <v>1379.7864134712036</v>
      </c>
      <c r="J112" s="5"/>
      <c r="K112" s="5">
        <f>'Obligacje(B)'!K112+'Bony Skarbowe(B)'!K112</f>
        <v>28428.030224664166</v>
      </c>
      <c r="L112" s="13">
        <f t="shared" si="9"/>
        <v>569263.82181217</v>
      </c>
    </row>
    <row r="113" spans="1:12" ht="12.75">
      <c r="A113" s="4">
        <v>41517</v>
      </c>
      <c r="B113" s="5">
        <f>'Obligacje(B)'!B113+'Bony Skarbowe(B)'!B113</f>
        <v>111113.85857696999</v>
      </c>
      <c r="C113" s="5">
        <f>IF('Obligacje(B)'!C113="-",'Bony Skarbowe(B)'!C113,'Obligacje(B)'!C113+'Bony Skarbowe(B)'!C113)</f>
        <v>0</v>
      </c>
      <c r="D113" s="5">
        <f>'Obligacje(B)'!D113+'Bony Skarbowe(B)'!D113</f>
        <v>197883.13845385003</v>
      </c>
      <c r="E113" s="5">
        <f>'Obligacje(B)'!E113+'Bony Skarbowe(B)'!E113</f>
        <v>54361.72673329</v>
      </c>
      <c r="F113" s="5">
        <f>'Obligacje(B)'!F113+'Bony Skarbowe(B)'!F113</f>
        <v>120930.80508355999</v>
      </c>
      <c r="G113" s="5">
        <f>'Obligacje(B)'!G113+'Bony Skarbowe(B)'!G113</f>
        <v>48941.587781</v>
      </c>
      <c r="H113" s="5">
        <f>'Obligacje(B)'!H113+'Bony Skarbowe(B)'!H113</f>
        <v>8301.70350235723</v>
      </c>
      <c r="I113" s="5">
        <f>'Obligacje(B)'!I113+'Bony Skarbowe(B)'!I113</f>
        <v>1355.7895541</v>
      </c>
      <c r="J113" s="5"/>
      <c r="K113" s="5">
        <f>'Obligacje(B)'!K113+'Bony Skarbowe(B)'!K113</f>
        <v>29020.60336201277</v>
      </c>
      <c r="L113" s="13">
        <f aca="true" t="shared" si="10" ref="L113:L118">SUM(B113:K113)-C113</f>
        <v>571909.21304714</v>
      </c>
    </row>
    <row r="114" spans="1:12" ht="12.75">
      <c r="A114" s="4">
        <v>41547</v>
      </c>
      <c r="B114" s="5">
        <f>'Obligacje(B)'!B114+'Bony Skarbowe(B)'!B114</f>
        <v>116168.88733917999</v>
      </c>
      <c r="C114" s="5">
        <f>IF('Obligacje(B)'!C114="-",'Bony Skarbowe(B)'!C114,'Obligacje(B)'!C114+'Bony Skarbowe(B)'!C114)</f>
        <v>0</v>
      </c>
      <c r="D114" s="5">
        <f>'Obligacje(B)'!D114+'Bony Skarbowe(B)'!D114</f>
        <v>200559.44499245</v>
      </c>
      <c r="E114" s="5">
        <f>'Obligacje(B)'!E114+'Bony Skarbowe(B)'!E114</f>
        <v>52816.29612693</v>
      </c>
      <c r="F114" s="5">
        <f>'Obligacje(B)'!F114+'Bony Skarbowe(B)'!F114</f>
        <v>122701.85959044</v>
      </c>
      <c r="G114" s="5">
        <f>'Obligacje(B)'!G114+'Bony Skarbowe(B)'!G114</f>
        <v>46139.65289379</v>
      </c>
      <c r="H114" s="5">
        <f>'Obligacje(B)'!H114+'Bony Skarbowe(B)'!H114</f>
        <v>8337.014680558328</v>
      </c>
      <c r="I114" s="5">
        <f>'Obligacje(B)'!I114+'Bony Skarbowe(B)'!I114</f>
        <v>1465.785155763289</v>
      </c>
      <c r="J114" s="5"/>
      <c r="K114" s="5">
        <f>'Obligacje(B)'!K114+'Bony Skarbowe(B)'!K114</f>
        <v>29674.50334462838</v>
      </c>
      <c r="L114" s="13">
        <f t="shared" si="10"/>
        <v>577863.44412374</v>
      </c>
    </row>
    <row r="115" spans="1:12" ht="12.75">
      <c r="A115" s="4">
        <f>'Obligacje(A)'!A115</f>
        <v>41578</v>
      </c>
      <c r="B115" s="5">
        <f>'Obligacje(B)'!B115+'Bony Skarbowe(B)'!B115</f>
        <v>112845.69189256</v>
      </c>
      <c r="C115" s="5">
        <f>IF('Obligacje(B)'!C115="-",'Bony Skarbowe(B)'!C115,'Obligacje(B)'!C115+'Bony Skarbowe(B)'!C115)</f>
        <v>2100</v>
      </c>
      <c r="D115" s="5">
        <f>'Obligacje(B)'!D115+'Bony Skarbowe(B)'!D115</f>
        <v>193622.89718302</v>
      </c>
      <c r="E115" s="5">
        <f>'Obligacje(B)'!E115+'Bony Skarbowe(B)'!E115</f>
        <v>51461.49653973</v>
      </c>
      <c r="F115" s="5">
        <f>'Obligacje(B)'!F115+'Bony Skarbowe(B)'!F115</f>
        <v>126492.01121316</v>
      </c>
      <c r="G115" s="5">
        <f>'Obligacje(B)'!G115+'Bony Skarbowe(B)'!G115</f>
        <v>49558.33260592</v>
      </c>
      <c r="H115" s="5">
        <f>'Obligacje(B)'!H115+'Bony Skarbowe(B)'!H115</f>
        <v>8371.109492226033</v>
      </c>
      <c r="I115" s="5">
        <f>'Obligacje(B)'!I115+'Bony Skarbowe(B)'!I115</f>
        <v>1509.455803093968</v>
      </c>
      <c r="J115" s="5"/>
      <c r="K115" s="5">
        <f>'Obligacje(B)'!K115+'Bony Skarbowe(B)'!K115</f>
        <v>30376.429366610002</v>
      </c>
      <c r="L115" s="13">
        <f t="shared" si="10"/>
        <v>574237.42409632</v>
      </c>
    </row>
    <row r="116" spans="1:12" ht="12.75">
      <c r="A116" s="4">
        <f>'Obligacje(A)'!A116</f>
        <v>41608</v>
      </c>
      <c r="B116" s="5">
        <f>'Obligacje(B)'!B116+'Bony Skarbowe(B)'!B116</f>
        <v>118524.03415641449</v>
      </c>
      <c r="C116" s="5">
        <f>IF('Obligacje(B)'!C116="-",'Bony Skarbowe(B)'!C116,'Obligacje(B)'!C116+'Bony Skarbowe(B)'!C116)</f>
        <v>0</v>
      </c>
      <c r="D116" s="5">
        <f>'Obligacje(B)'!D116+'Bony Skarbowe(B)'!D116</f>
        <v>192085.6164794</v>
      </c>
      <c r="E116" s="5">
        <f>'Obligacje(B)'!E116+'Bony Skarbowe(B)'!E116</f>
        <v>52145.73127843671</v>
      </c>
      <c r="F116" s="5">
        <f>'Obligacje(B)'!F116+'Bony Skarbowe(B)'!F116</f>
        <v>128240.29979400396</v>
      </c>
      <c r="G116" s="5">
        <f>'Obligacje(B)'!G116+'Bony Skarbowe(B)'!G116</f>
        <v>50995.98774820539</v>
      </c>
      <c r="H116" s="5">
        <f>'Obligacje(B)'!H116+'Bony Skarbowe(B)'!H116</f>
        <v>9280.080166466823</v>
      </c>
      <c r="I116" s="5">
        <f>'Obligacje(B)'!I116+'Bony Skarbowe(B)'!I116</f>
        <v>1518.9600993526974</v>
      </c>
      <c r="J116" s="5"/>
      <c r="K116" s="5">
        <f>'Obligacje(B)'!K116+'Bony Skarbowe(B)'!K116</f>
        <v>30716.47201999993</v>
      </c>
      <c r="L116" s="13">
        <f t="shared" si="10"/>
        <v>583507.1817422798</v>
      </c>
    </row>
    <row r="117" spans="1:12" ht="12.75">
      <c r="A117" s="4">
        <f>'Obligacje(A)'!A117</f>
        <v>41639</v>
      </c>
      <c r="B117" s="5">
        <f>'Obligacje(B)'!B117+'Bony Skarbowe(B)'!B117</f>
        <v>114686.2434866</v>
      </c>
      <c r="C117" s="5">
        <f>IF('Obligacje(B)'!C117="-",'Bony Skarbowe(B)'!C117,'Obligacje(B)'!C117+'Bony Skarbowe(B)'!C117)</f>
        <v>0</v>
      </c>
      <c r="D117" s="5">
        <f>'Obligacje(B)'!D117+'Bony Skarbowe(B)'!D117</f>
        <v>193158.33113382</v>
      </c>
      <c r="E117" s="5">
        <f>'Obligacje(B)'!E117+'Bony Skarbowe(B)'!E117</f>
        <v>51967.887478540004</v>
      </c>
      <c r="F117" s="5">
        <f>'Obligacje(B)'!F117+'Bony Skarbowe(B)'!F117</f>
        <v>125773.0546098</v>
      </c>
      <c r="G117" s="5">
        <f>'Obligacje(B)'!G117+'Bony Skarbowe(B)'!G117</f>
        <v>46748.59052846</v>
      </c>
      <c r="H117" s="5">
        <f>'Obligacje(B)'!H117+'Bony Skarbowe(B)'!H117</f>
        <v>9371.998908432552</v>
      </c>
      <c r="I117" s="5">
        <f>'Obligacje(B)'!I117+'Bony Skarbowe(B)'!I117</f>
        <v>1492.9687986423774</v>
      </c>
      <c r="J117" s="5"/>
      <c r="K117" s="5">
        <f>'Obligacje(B)'!K117+'Bony Skarbowe(B)'!K117</f>
        <v>31138.88007062507</v>
      </c>
      <c r="L117" s="13">
        <f t="shared" si="10"/>
        <v>574337.9550149201</v>
      </c>
    </row>
    <row r="118" spans="1:12" ht="12.75">
      <c r="A118" s="4">
        <f>'Obligacje(A)'!A118</f>
        <v>41670</v>
      </c>
      <c r="B118" s="5">
        <f>'Obligacje(B)'!B118+'Bony Skarbowe(B)'!B118</f>
        <v>120858.0566898</v>
      </c>
      <c r="C118" s="5">
        <f>IF('Obligacje(B)'!C118="-",'Bony Skarbowe(B)'!C118,'Obligacje(B)'!C118+'Bony Skarbowe(B)'!C118)</f>
        <v>0</v>
      </c>
      <c r="D118" s="5">
        <f>'Obligacje(B)'!D118+'Bony Skarbowe(B)'!D118</f>
        <v>186285.37032293</v>
      </c>
      <c r="E118" s="5">
        <f>'Obligacje(B)'!E118+'Bony Skarbowe(B)'!E118</f>
        <v>52392.63978614</v>
      </c>
      <c r="F118" s="5">
        <f>'Obligacje(B)'!F118+'Bony Skarbowe(B)'!F118</f>
        <v>132449.81463242</v>
      </c>
      <c r="G118" s="5">
        <f>'Obligacje(B)'!G118+'Bony Skarbowe(B)'!G118</f>
        <v>46289.57914563001</v>
      </c>
      <c r="H118" s="5">
        <f>'Obligacje(B)'!H118+'Bony Skarbowe(B)'!H118</f>
        <v>9460.994221929375</v>
      </c>
      <c r="I118" s="5">
        <f>'Obligacje(B)'!I118+'Bony Skarbowe(B)'!I118</f>
        <v>1503.164844859287</v>
      </c>
      <c r="J118" s="5"/>
      <c r="K118" s="5">
        <f>'Obligacje(B)'!K118+'Bony Skarbowe(B)'!K118</f>
        <v>29616.23986802134</v>
      </c>
      <c r="L118" s="13">
        <f t="shared" si="10"/>
        <v>578855.8595117299</v>
      </c>
    </row>
    <row r="119" spans="1:12" ht="12.75">
      <c r="A119" s="4">
        <f>'Obligacje(A)'!A119</f>
        <v>41698</v>
      </c>
      <c r="B119" s="5">
        <f>'Obligacje(B)'!B119+'Bony Skarbowe(B)'!B119</f>
        <v>126875.79737480001</v>
      </c>
      <c r="C119" s="5">
        <f>IF('Obligacje(B)'!C119="-",'Bony Skarbowe(B)'!C119,'Obligacje(B)'!C119+'Bony Skarbowe(B)'!C119)</f>
        <v>0</v>
      </c>
      <c r="D119" s="5">
        <f>'Obligacje(B)'!D119+'Bony Skarbowe(B)'!D119</f>
        <v>188704.82704594</v>
      </c>
      <c r="E119" s="5">
        <f>'Obligacje(B)'!E119+'Bony Skarbowe(B)'!E119</f>
        <v>52608.73261189</v>
      </c>
      <c r="F119" s="5">
        <f>'Obligacje(B)'!F119+'Bony Skarbowe(B)'!F119</f>
        <v>2665.96909875</v>
      </c>
      <c r="G119" s="5">
        <f>'Obligacje(B)'!G119+'Bony Skarbowe(B)'!G119</f>
        <v>45643.15463546</v>
      </c>
      <c r="H119" s="5">
        <f>'Obligacje(B)'!H119+'Bony Skarbowe(B)'!H119</f>
        <v>9809.996327549972</v>
      </c>
      <c r="I119" s="5">
        <f>'Obligacje(B)'!I119+'Bony Skarbowe(B)'!I119</f>
        <v>1535.7389870885659</v>
      </c>
      <c r="J119" s="5"/>
      <c r="K119" s="5">
        <f>'Obligacje(B)'!K119+'Bony Skarbowe(B)'!K119</f>
        <v>30052.07425985146</v>
      </c>
      <c r="L119" s="13">
        <f aca="true" t="shared" si="11" ref="L119:L124">SUM(B119:K119)-C119</f>
        <v>457896.29034133</v>
      </c>
    </row>
    <row r="120" spans="1:12" ht="12.75">
      <c r="A120" s="4">
        <f>'Obligacje(A)'!A120</f>
        <v>41729</v>
      </c>
      <c r="B120" s="5">
        <f>'Obligacje(B)'!B120+'Bony Skarbowe(B)'!B120</f>
        <v>134267.1706024</v>
      </c>
      <c r="C120" s="5">
        <f>IF('Obligacje(B)'!C120="-",'Bony Skarbowe(B)'!C120,'Obligacje(B)'!C120+'Bony Skarbowe(B)'!C120)</f>
        <v>0</v>
      </c>
      <c r="D120" s="5">
        <f>'Obligacje(B)'!D120+'Bony Skarbowe(B)'!D120</f>
        <v>186899.99478568</v>
      </c>
      <c r="E120" s="5">
        <f>'Obligacje(B)'!E120+'Bony Skarbowe(B)'!E120</f>
        <v>52911.66797902</v>
      </c>
      <c r="F120" s="5">
        <f>'Obligacje(B)'!F120+'Bony Skarbowe(B)'!F120</f>
        <v>3498.30656332</v>
      </c>
      <c r="G120" s="5">
        <f>'Obligacje(B)'!G120+'Bony Skarbowe(B)'!G120</f>
        <v>45831.24667302</v>
      </c>
      <c r="H120" s="5">
        <f>'Obligacje(B)'!H120+'Bony Skarbowe(B)'!H120</f>
        <v>9824.171074716156</v>
      </c>
      <c r="I120" s="5">
        <f>'Obligacje(B)'!I120+'Bony Skarbowe(B)'!I120</f>
        <v>1534.5875257999996</v>
      </c>
      <c r="J120" s="5"/>
      <c r="K120" s="5">
        <f>'Obligacje(B)'!K120+'Bony Skarbowe(B)'!K120</f>
        <v>30001.211766583845</v>
      </c>
      <c r="L120" s="13">
        <f t="shared" si="11"/>
        <v>464768.35697053996</v>
      </c>
    </row>
    <row r="121" spans="1:12" ht="12.75">
      <c r="A121" s="4">
        <f>'Obligacje(A)'!A121</f>
        <v>41759</v>
      </c>
      <c r="B121" s="5">
        <f>'Obligacje(B)'!B121+'Bony Skarbowe(B)'!B121</f>
        <v>135420.38478205</v>
      </c>
      <c r="C121" s="5">
        <f>IF('Obligacje(B)'!C121="-",'Bony Skarbowe(B)'!C121,'Obligacje(B)'!C121+'Bony Skarbowe(B)'!C121)</f>
        <v>0</v>
      </c>
      <c r="D121" s="5">
        <f>'Obligacje(B)'!D121+'Bony Skarbowe(B)'!D121</f>
        <v>187639.93060833</v>
      </c>
      <c r="E121" s="5">
        <f>'Obligacje(B)'!E121+'Bony Skarbowe(B)'!E121</f>
        <v>53249.77956635</v>
      </c>
      <c r="F121" s="5">
        <f>'Obligacje(B)'!F121+'Bony Skarbowe(B)'!F121</f>
        <v>3524.5281201899993</v>
      </c>
      <c r="G121" s="5">
        <f>'Obligacje(B)'!G121+'Bony Skarbowe(B)'!G121</f>
        <v>46039.36066049</v>
      </c>
      <c r="H121" s="5">
        <f>'Obligacje(B)'!H121+'Bony Skarbowe(B)'!H121</f>
        <v>9825.11551896648</v>
      </c>
      <c r="I121" s="5">
        <f>'Obligacje(B)'!I121+'Bony Skarbowe(B)'!I121</f>
        <v>1617.2655611882392</v>
      </c>
      <c r="J121" s="5"/>
      <c r="K121" s="5">
        <f>'Obligacje(B)'!K121+'Bony Skarbowe(B)'!K121</f>
        <v>29029.139851185282</v>
      </c>
      <c r="L121" s="13">
        <f t="shared" si="11"/>
        <v>466345.5046687499</v>
      </c>
    </row>
    <row r="122" spans="1:12" ht="12.75">
      <c r="A122" s="4">
        <f>'Obligacje(A)'!A122</f>
        <v>41790</v>
      </c>
      <c r="B122" s="5">
        <f>'Obligacje(B)'!B122+'Bony Skarbowe(B)'!B122</f>
        <v>139911.4481192477</v>
      </c>
      <c r="C122" s="5">
        <f>IF('Obligacje(B)'!C122="-",'Bony Skarbowe(B)'!C122,'Obligacje(B)'!C122+'Bony Skarbowe(B)'!C122)</f>
        <v>0</v>
      </c>
      <c r="D122" s="5">
        <f>'Obligacje(B)'!D122+'Bony Skarbowe(B)'!D122</f>
        <v>189653.31158731</v>
      </c>
      <c r="E122" s="5">
        <f>'Obligacje(B)'!E122+'Bony Skarbowe(B)'!E122</f>
        <v>52673.819044057294</v>
      </c>
      <c r="F122" s="5">
        <f>'Obligacje(B)'!F122+'Bony Skarbowe(B)'!F122</f>
        <v>3336.6090805057825</v>
      </c>
      <c r="G122" s="5">
        <f>'Obligacje(B)'!G122+'Bony Skarbowe(B)'!G122</f>
        <v>46234.81135236018</v>
      </c>
      <c r="H122" s="5">
        <f>'Obligacje(B)'!H122+'Bony Skarbowe(B)'!H122</f>
        <v>9784.60564343712</v>
      </c>
      <c r="I122" s="5">
        <f>'Obligacje(B)'!I122+'Bony Skarbowe(B)'!I122</f>
        <v>1514.7799770451516</v>
      </c>
      <c r="J122" s="5"/>
      <c r="K122" s="5">
        <f>'Obligacje(B)'!K122+'Bony Skarbowe(B)'!K122</f>
        <v>28933.615471506757</v>
      </c>
      <c r="L122" s="13">
        <f t="shared" si="11"/>
        <v>472043.00027547</v>
      </c>
    </row>
    <row r="123" spans="1:12" ht="12.75">
      <c r="A123" s="4">
        <f>'Obligacje(A)'!A123</f>
        <v>41820</v>
      </c>
      <c r="B123" s="5">
        <f>'Obligacje(B)'!B123+'Bony Skarbowe(B)'!B123</f>
        <v>135379.19255947002</v>
      </c>
      <c r="C123" s="5">
        <f>IF('Obligacje(B)'!C123="-",'Bony Skarbowe(B)'!C123,'Obligacje(B)'!C123+'Bony Skarbowe(B)'!C123)</f>
        <v>0</v>
      </c>
      <c r="D123" s="5">
        <f>'Obligacje(B)'!D123+'Bony Skarbowe(B)'!D123</f>
        <v>199821.33840260998</v>
      </c>
      <c r="E123" s="5">
        <f>'Obligacje(B)'!E123+'Bony Skarbowe(B)'!E123</f>
        <v>53144.44702999</v>
      </c>
      <c r="F123" s="5">
        <f>'Obligacje(B)'!F123+'Bony Skarbowe(B)'!F123</f>
        <v>3276.98522879</v>
      </c>
      <c r="G123" s="5">
        <f>'Obligacje(B)'!G123+'Bony Skarbowe(B)'!G123</f>
        <v>44763.29894270001</v>
      </c>
      <c r="H123" s="5">
        <f>'Obligacje(B)'!H123+'Bony Skarbowe(B)'!H123</f>
        <v>9806.757392553192</v>
      </c>
      <c r="I123" s="5">
        <f>'Obligacje(B)'!I123+'Bony Skarbowe(B)'!I123</f>
        <v>1605.743430416037</v>
      </c>
      <c r="J123" s="5"/>
      <c r="K123" s="5">
        <f>'Obligacje(B)'!K123+'Bony Skarbowe(B)'!K123</f>
        <v>29215.117578900772</v>
      </c>
      <c r="L123" s="13">
        <f t="shared" si="11"/>
        <v>477012.8805654301</v>
      </c>
    </row>
    <row r="124" spans="1:12" ht="12.75">
      <c r="A124" s="4">
        <f>'Obligacje(A)'!A124</f>
        <v>41851</v>
      </c>
      <c r="B124" s="5">
        <f>'Obligacje(B)'!B124+'Bony Skarbowe(B)'!B124</f>
        <v>137819.12246744</v>
      </c>
      <c r="C124" s="5">
        <f>IF('Obligacje(B)'!C124="-",'Bony Skarbowe(B)'!C124,'Obligacje(B)'!C124+'Bony Skarbowe(B)'!C124)</f>
        <v>0</v>
      </c>
      <c r="D124" s="5">
        <f>'Obligacje(B)'!D124+'Bony Skarbowe(B)'!D124</f>
        <v>196101.70479870003</v>
      </c>
      <c r="E124" s="5">
        <f>'Obligacje(B)'!E124+'Bony Skarbowe(B)'!E124</f>
        <v>53437.03726531</v>
      </c>
      <c r="F124" s="5">
        <f>'Obligacje(B)'!F124+'Bony Skarbowe(B)'!F124</f>
        <v>3469.0395956800003</v>
      </c>
      <c r="G124" s="5">
        <f>'Obligacje(B)'!G124+'Bony Skarbowe(B)'!G124</f>
        <v>45094.636721270006</v>
      </c>
      <c r="H124" s="5">
        <f>'Obligacje(B)'!H124+'Bony Skarbowe(B)'!H124</f>
        <v>9854.512698272478</v>
      </c>
      <c r="I124" s="5">
        <f>'Obligacje(B)'!I124+'Bony Skarbowe(B)'!I124</f>
        <v>1488.4978603324337</v>
      </c>
      <c r="J124" s="5"/>
      <c r="K124" s="5">
        <f>'Obligacje(B)'!K124+'Bony Skarbowe(B)'!K124</f>
        <v>30083.903910665093</v>
      </c>
      <c r="L124" s="13">
        <f t="shared" si="11"/>
        <v>477348.45531767</v>
      </c>
    </row>
    <row r="125" spans="1:12" ht="12.75">
      <c r="A125" s="4">
        <f>'Obligacje(A)'!A125</f>
        <v>41882</v>
      </c>
      <c r="B125" s="5">
        <f>'Obligacje(B)'!B125+'Bony Skarbowe(B)'!B125</f>
        <v>141738.93671712</v>
      </c>
      <c r="C125" s="5">
        <f>IF('Obligacje(B)'!C125="-",'Bony Skarbowe(B)'!C125,'Obligacje(B)'!C125+'Bony Skarbowe(B)'!C125)</f>
        <v>0</v>
      </c>
      <c r="D125" s="5">
        <f>'Obligacje(B)'!D125+'Bony Skarbowe(B)'!D125</f>
        <v>193127.29869134</v>
      </c>
      <c r="E125" s="5">
        <f>'Obligacje(B)'!E125+'Bony Skarbowe(B)'!E125</f>
        <v>53602.22278903</v>
      </c>
      <c r="F125" s="5">
        <f>'Obligacje(B)'!F125+'Bony Skarbowe(B)'!F125</f>
        <v>3423.99049827</v>
      </c>
      <c r="G125" s="5">
        <f>'Obligacje(B)'!G125+'Bony Skarbowe(B)'!G125</f>
        <v>44286.68640414</v>
      </c>
      <c r="H125" s="5">
        <f>'Obligacje(B)'!H125+'Bony Skarbowe(B)'!H125</f>
        <v>9831.337084882438</v>
      </c>
      <c r="I125" s="5">
        <f>'Obligacje(B)'!I125+'Bony Skarbowe(B)'!I125</f>
        <v>1506.9756267</v>
      </c>
      <c r="J125" s="5"/>
      <c r="K125" s="5">
        <f>'Obligacje(B)'!K125+'Bony Skarbowe(B)'!K125</f>
        <v>29793.647847227563</v>
      </c>
      <c r="L125" s="13">
        <f aca="true" t="shared" si="12" ref="L125:L130">SUM(B125:K125)-C125</f>
        <v>477311.09565871005</v>
      </c>
    </row>
    <row r="126" spans="1:12" ht="12.75">
      <c r="A126" s="4">
        <f>'Obligacje(A)'!A126</f>
        <v>41912</v>
      </c>
      <c r="B126" s="5">
        <f>'Obligacje(B)'!B126+'Bony Skarbowe(B)'!B126</f>
        <v>140904.29725197004</v>
      </c>
      <c r="C126" s="5">
        <f>IF('Obligacje(B)'!C126="-",'Bony Skarbowe(B)'!C126,'Obligacje(B)'!C126+'Bony Skarbowe(B)'!C126)</f>
        <v>0</v>
      </c>
      <c r="D126" s="5">
        <f>'Obligacje(B)'!D126+'Bony Skarbowe(B)'!D126</f>
        <v>197514.11962369998</v>
      </c>
      <c r="E126" s="5">
        <f>'Obligacje(B)'!E126+'Bony Skarbowe(B)'!E126</f>
        <v>53434.3218281</v>
      </c>
      <c r="F126" s="5">
        <f>'Obligacje(B)'!F126+'Bony Skarbowe(B)'!F126</f>
        <v>3521.2781863699997</v>
      </c>
      <c r="G126" s="5">
        <f>'Obligacje(B)'!G126+'Bony Skarbowe(B)'!G126</f>
        <v>44099.28383316001</v>
      </c>
      <c r="H126" s="5">
        <f>'Obligacje(B)'!H126+'Bony Skarbowe(B)'!H126</f>
        <v>9623.435524218808</v>
      </c>
      <c r="I126" s="5">
        <f>'Obligacje(B)'!I126+'Bony Skarbowe(B)'!I126</f>
        <v>1549.1065131299013</v>
      </c>
      <c r="J126" s="5"/>
      <c r="K126" s="5">
        <f>'Obligacje(B)'!K126+'Bony Skarbowe(B)'!K126</f>
        <v>30035.92764205129</v>
      </c>
      <c r="L126" s="13">
        <f t="shared" si="12"/>
        <v>480681.77040270006</v>
      </c>
    </row>
    <row r="127" spans="1:12" ht="12.75">
      <c r="A127" s="4">
        <f>'Obligacje(A)'!A127</f>
        <v>41943</v>
      </c>
      <c r="B127" s="5">
        <f>'Obligacje(B)'!B127+'Bony Skarbowe(B)'!B127</f>
        <v>147554.03099682002</v>
      </c>
      <c r="C127" s="5">
        <f>IF('Obligacje(B)'!C127="-",'Bony Skarbowe(B)'!C127,'Obligacje(B)'!C127+'Bony Skarbowe(B)'!C127)</f>
        <v>0</v>
      </c>
      <c r="D127" s="5">
        <f>'Obligacje(B)'!D127+'Bony Skarbowe(B)'!D127</f>
        <v>195053.47953682</v>
      </c>
      <c r="E127" s="5">
        <f>'Obligacje(B)'!E127+'Bony Skarbowe(B)'!E127</f>
        <v>53125.08588525</v>
      </c>
      <c r="F127" s="5">
        <f>'Obligacje(B)'!F127+'Bony Skarbowe(B)'!F127</f>
        <v>3379.19091343</v>
      </c>
      <c r="G127" s="5">
        <f>'Obligacje(B)'!G127+'Bony Skarbowe(B)'!G127</f>
        <v>45914.228553379995</v>
      </c>
      <c r="H127" s="5">
        <f>'Obligacje(B)'!H127+'Bony Skarbowe(B)'!H127</f>
        <v>9636.025201667004</v>
      </c>
      <c r="I127" s="5">
        <f>'Obligacje(B)'!I127+'Bony Skarbowe(B)'!I127</f>
        <v>2192.5740475</v>
      </c>
      <c r="J127" s="5"/>
      <c r="K127" s="5">
        <f>'Obligacje(B)'!K127+'Bony Skarbowe(B)'!K127</f>
        <v>29989.598698382997</v>
      </c>
      <c r="L127" s="13">
        <f t="shared" si="12"/>
        <v>486844.21383325005</v>
      </c>
    </row>
    <row r="128" spans="1:12" ht="12.75">
      <c r="A128" s="4">
        <f>'Obligacje(A)'!A128</f>
        <v>41973</v>
      </c>
      <c r="B128" s="5">
        <f>'Obligacje(B)'!B128+'Bony Skarbowe(B)'!B128</f>
        <v>150981.43196359003</v>
      </c>
      <c r="C128" s="5">
        <f>IF('Obligacje(B)'!C128="-",'Bony Skarbowe(B)'!C128,'Obligacje(B)'!C128+'Bony Skarbowe(B)'!C128)</f>
        <v>0</v>
      </c>
      <c r="D128" s="5">
        <f>'Obligacje(B)'!D128+'Bony Skarbowe(B)'!D128</f>
        <v>196608.91510385</v>
      </c>
      <c r="E128" s="5">
        <f>'Obligacje(B)'!E128+'Bony Skarbowe(B)'!E128</f>
        <v>52206.17139856</v>
      </c>
      <c r="F128" s="5">
        <f>'Obligacje(B)'!F128+'Bony Skarbowe(B)'!F128</f>
        <v>3427.28999543</v>
      </c>
      <c r="G128" s="5">
        <f>'Obligacje(B)'!G128+'Bony Skarbowe(B)'!G128</f>
        <v>46489.34379446999</v>
      </c>
      <c r="H128" s="5">
        <f>'Obligacje(B)'!H128+'Bony Skarbowe(B)'!H128</f>
        <v>9594.143456665644</v>
      </c>
      <c r="I128" s="5">
        <f>'Obligacje(B)'!I128+'Bony Skarbowe(B)'!I128</f>
        <v>2098.0077428879895</v>
      </c>
      <c r="J128" s="5"/>
      <c r="K128" s="5">
        <f>'Obligacje(B)'!K128+'Bony Skarbowe(B)'!K128</f>
        <v>29787.366457466367</v>
      </c>
      <c r="L128" s="13">
        <f t="shared" si="12"/>
        <v>491192.66991292004</v>
      </c>
    </row>
    <row r="129" spans="1:12" ht="12.75">
      <c r="A129" s="4">
        <f>'Obligacje(A)'!A129</f>
        <v>42004</v>
      </c>
      <c r="B129" s="5">
        <f>'Obligacje(B)'!B129+'Bony Skarbowe(B)'!B129</f>
        <v>150800.06926321</v>
      </c>
      <c r="C129" s="5">
        <f>IF('Obligacje(B)'!C129="-",'Bony Skarbowe(B)'!C129,'Obligacje(B)'!C129+'Bony Skarbowe(B)'!C129)</f>
        <v>0</v>
      </c>
      <c r="D129" s="5">
        <f>'Obligacje(B)'!D129+'Bony Skarbowe(B)'!D129</f>
        <v>195985.96281824</v>
      </c>
      <c r="E129" s="5">
        <f>'Obligacje(B)'!E129+'Bony Skarbowe(B)'!E129</f>
        <v>52821.251398559994</v>
      </c>
      <c r="F129" s="5">
        <f>'Obligacje(B)'!F129+'Bony Skarbowe(B)'!F129</f>
        <v>3329.50375543</v>
      </c>
      <c r="G129" s="5">
        <f>'Obligacje(B)'!G129+'Bony Skarbowe(B)'!G129</f>
        <v>46884.956623469996</v>
      </c>
      <c r="H129" s="5">
        <f>'Obligacje(B)'!H129+'Bony Skarbowe(B)'!H129</f>
        <v>9321.313941283914</v>
      </c>
      <c r="I129" s="5">
        <f>'Obligacje(B)'!I129+'Bony Skarbowe(B)'!I129</f>
        <v>2179.3937085507246</v>
      </c>
      <c r="J129" s="5"/>
      <c r="K129" s="5">
        <f>'Obligacje(B)'!K129+'Bony Skarbowe(B)'!K129</f>
        <v>30518.799804175356</v>
      </c>
      <c r="L129" s="13">
        <f t="shared" si="12"/>
        <v>491841.25131291995</v>
      </c>
    </row>
    <row r="130" spans="1:12" ht="12.75">
      <c r="A130" s="4">
        <f>'Obligacje(A)'!A130</f>
        <v>42035</v>
      </c>
      <c r="B130" s="5">
        <f>'Obligacje(B)'!B130+'Bony Skarbowe(B)'!B130</f>
        <v>150018.92157152</v>
      </c>
      <c r="C130" s="5">
        <f>IF('Obligacje(B)'!C130="-",'Bony Skarbowe(B)'!C130,'Obligacje(B)'!C130+'Bony Skarbowe(B)'!C130)</f>
        <v>0</v>
      </c>
      <c r="D130" s="5">
        <f>'Obligacje(B)'!D130+'Bony Skarbowe(B)'!D130</f>
        <v>202523.60329109</v>
      </c>
      <c r="E130" s="5">
        <f>'Obligacje(B)'!E130+'Bony Skarbowe(B)'!E130</f>
        <v>51792.422700769996</v>
      </c>
      <c r="F130" s="5">
        <f>'Obligacje(B)'!F130+'Bony Skarbowe(B)'!F130</f>
        <v>3268.55465054</v>
      </c>
      <c r="G130" s="5">
        <f>'Obligacje(B)'!G130+'Bony Skarbowe(B)'!G130</f>
        <v>48521.46955863001</v>
      </c>
      <c r="H130" s="5">
        <f>'Obligacje(B)'!H130+'Bony Skarbowe(B)'!H130</f>
        <v>9321.000448685794</v>
      </c>
      <c r="I130" s="5">
        <f>'Obligacje(B)'!I130+'Bony Skarbowe(B)'!I130</f>
        <v>2255.40441</v>
      </c>
      <c r="J130" s="5"/>
      <c r="K130" s="5">
        <f>'Obligacje(B)'!K130+'Bony Skarbowe(B)'!K130</f>
        <v>29328.398439654207</v>
      </c>
      <c r="L130" s="13">
        <f t="shared" si="12"/>
        <v>497029.77507089</v>
      </c>
    </row>
    <row r="131" spans="1:12" ht="12.75">
      <c r="A131" s="4">
        <f>'Obligacje(A)'!A131</f>
        <v>42063</v>
      </c>
      <c r="B131" s="5">
        <f>'Obligacje(B)'!B131+'Bony Skarbowe(B)'!B131</f>
        <v>159547.40838638975</v>
      </c>
      <c r="C131" s="5">
        <f>IF('Obligacje(B)'!C131="-",'Bony Skarbowe(B)'!C131,'Obligacje(B)'!C131+'Bony Skarbowe(B)'!C131)</f>
        <v>0</v>
      </c>
      <c r="D131" s="5">
        <f>'Obligacje(B)'!D131+'Bony Skarbowe(B)'!D131</f>
        <v>202139.19975316</v>
      </c>
      <c r="E131" s="5">
        <f>'Obligacje(B)'!E131+'Bony Skarbowe(B)'!E131</f>
        <v>52085.831698739545</v>
      </c>
      <c r="F131" s="5">
        <f>'Obligacje(B)'!F131+'Bony Skarbowe(B)'!F131</f>
        <v>3188.2787934996763</v>
      </c>
      <c r="G131" s="5">
        <f>'Obligacje(B)'!G131+'Bony Skarbowe(B)'!G131</f>
        <v>49960.16542225355</v>
      </c>
      <c r="H131" s="5">
        <f>'Obligacje(B)'!H131+'Bony Skarbowe(B)'!H131</f>
        <v>9298.814485279485</v>
      </c>
      <c r="I131" s="5">
        <f>'Obligacje(B)'!I131+'Bony Skarbowe(B)'!I131</f>
        <v>1836.6521914483324</v>
      </c>
      <c r="J131" s="5"/>
      <c r="K131" s="5">
        <f>'Obligacje(B)'!K131+'Bony Skarbowe(B)'!K131</f>
        <v>29890.795577389672</v>
      </c>
      <c r="L131" s="13">
        <f aca="true" t="shared" si="13" ref="L131:L136">SUM(B131:K131)-C131</f>
        <v>507947.14630816</v>
      </c>
    </row>
    <row r="132" spans="1:12" ht="12.75">
      <c r="A132" s="4">
        <f>'Obligacje(A)'!A132</f>
        <v>42094</v>
      </c>
      <c r="B132" s="5">
        <f>'Obligacje(B)'!B132+'Bony Skarbowe(B)'!B132</f>
        <v>163107.76852839</v>
      </c>
      <c r="C132" s="5">
        <f>IF('Obligacje(B)'!C132="-",'Bony Skarbowe(B)'!C132,'Obligacje(B)'!C132+'Bony Skarbowe(B)'!C132)</f>
        <v>0</v>
      </c>
      <c r="D132" s="5">
        <f>'Obligacje(B)'!D132+'Bony Skarbowe(B)'!D132</f>
        <v>203791.99843179</v>
      </c>
      <c r="E132" s="5">
        <f>'Obligacje(B)'!E132+'Bony Skarbowe(B)'!E132</f>
        <v>52358.39389068</v>
      </c>
      <c r="F132" s="5">
        <f>'Obligacje(B)'!F132+'Bony Skarbowe(B)'!F132</f>
        <v>3142.1676307899997</v>
      </c>
      <c r="G132" s="5">
        <f>'Obligacje(B)'!G132+'Bony Skarbowe(B)'!G132</f>
        <v>48496.24274812</v>
      </c>
      <c r="H132" s="5">
        <f>'Obligacje(B)'!H132+'Bony Skarbowe(B)'!H132</f>
        <v>9305.32228604031</v>
      </c>
      <c r="I132" s="5">
        <f>'Obligacje(B)'!I132+'Bony Skarbowe(B)'!I132</f>
        <v>1809.4733814520712</v>
      </c>
      <c r="J132" s="5"/>
      <c r="K132" s="5">
        <f>'Obligacje(B)'!K132+'Bony Skarbowe(B)'!K132</f>
        <v>30904.13550099762</v>
      </c>
      <c r="L132" s="13">
        <f t="shared" si="13"/>
        <v>512915.50239825994</v>
      </c>
    </row>
    <row r="133" spans="1:12" ht="12.75">
      <c r="A133" s="4">
        <f>'Obligacje(A)'!A133</f>
        <v>42124</v>
      </c>
      <c r="B133" s="5">
        <f>'Obligacje(B)'!B133+'Bony Skarbowe(B)'!B133</f>
        <v>162969.85496778</v>
      </c>
      <c r="C133" s="5">
        <f>IF('Obligacje(B)'!C133="-",'Bony Skarbowe(B)'!C133,'Obligacje(B)'!C133+'Bony Skarbowe(B)'!C133)</f>
        <v>0</v>
      </c>
      <c r="D133" s="5">
        <f>'Obligacje(B)'!D133+'Bony Skarbowe(B)'!D133</f>
        <v>198590.10802875</v>
      </c>
      <c r="E133" s="5">
        <f>'Obligacje(B)'!E133+'Bony Skarbowe(B)'!E133</f>
        <v>53222.95934501</v>
      </c>
      <c r="F133" s="5">
        <f>'Obligacje(B)'!F133+'Bony Skarbowe(B)'!F133</f>
        <v>2895.52249244</v>
      </c>
      <c r="G133" s="5">
        <f>'Obligacje(B)'!G133+'Bony Skarbowe(B)'!G133</f>
        <v>50425.10581038</v>
      </c>
      <c r="H133" s="5">
        <f>'Obligacje(B)'!H133+'Bony Skarbowe(B)'!H133</f>
        <v>9271.265055442853</v>
      </c>
      <c r="I133" s="5">
        <f>'Obligacje(B)'!I133+'Bony Skarbowe(B)'!I133</f>
        <v>1211.6224300000001</v>
      </c>
      <c r="J133" s="5"/>
      <c r="K133" s="5">
        <f>'Obligacje(B)'!K133+'Bony Skarbowe(B)'!K133</f>
        <v>31099.66126276715</v>
      </c>
      <c r="L133" s="13">
        <f t="shared" si="13"/>
        <v>509686.09939257003</v>
      </c>
    </row>
    <row r="134" spans="1:12" ht="12.75">
      <c r="A134" s="4">
        <f>'Obligacje(A)'!A134</f>
        <v>42155</v>
      </c>
      <c r="B134" s="5">
        <f>'Obligacje(B)'!B134+'Bony Skarbowe(B)'!B134</f>
        <v>163988.81787668265</v>
      </c>
      <c r="C134" s="5">
        <f>IF('Obligacje(B)'!C134="-",'Bony Skarbowe(B)'!C134,'Obligacje(B)'!C134+'Bony Skarbowe(B)'!C134)</f>
        <v>0</v>
      </c>
      <c r="D134" s="5">
        <f>'Obligacje(B)'!D134+'Bony Skarbowe(B)'!D134</f>
        <v>199894.78489436</v>
      </c>
      <c r="E134" s="5">
        <f>'Obligacje(B)'!E134+'Bony Skarbowe(B)'!E134</f>
        <v>53754.78983929486</v>
      </c>
      <c r="F134" s="5">
        <f>'Obligacje(B)'!F134+'Bony Skarbowe(B)'!F134</f>
        <v>2819.3323624593077</v>
      </c>
      <c r="G134" s="5">
        <f>'Obligacje(B)'!G134+'Bony Skarbowe(B)'!G134</f>
        <v>50557.85104249316</v>
      </c>
      <c r="H134" s="5">
        <f>'Obligacje(B)'!H134+'Bony Skarbowe(B)'!H134</f>
        <v>9342.557844075081</v>
      </c>
      <c r="I134" s="5">
        <f>'Obligacje(B)'!I134+'Bony Skarbowe(B)'!I134</f>
        <v>1203.8409765121842</v>
      </c>
      <c r="J134" s="5"/>
      <c r="K134" s="5">
        <f>'Obligacje(B)'!K134+'Bony Skarbowe(B)'!K134</f>
        <v>32066.43006378274</v>
      </c>
      <c r="L134" s="13">
        <f t="shared" si="13"/>
        <v>513628.40489966</v>
      </c>
    </row>
    <row r="135" spans="1:12" ht="12.75">
      <c r="A135" s="4">
        <f>'Obligacje(A)'!A135</f>
        <v>42185</v>
      </c>
      <c r="B135" s="5">
        <f>'Obligacje(B)'!B135+'Bony Skarbowe(B)'!B135</f>
        <v>166257.97673432</v>
      </c>
      <c r="C135" s="5">
        <f>IF('Obligacje(B)'!C135="-",'Bony Skarbowe(B)'!C135,'Obligacje(B)'!C135+'Bony Skarbowe(B)'!C135)</f>
        <v>0</v>
      </c>
      <c r="D135" s="5">
        <f>'Obligacje(B)'!D135+'Bony Skarbowe(B)'!D135</f>
        <v>203707.72925006</v>
      </c>
      <c r="E135" s="5">
        <f>'Obligacje(B)'!E135+'Bony Skarbowe(B)'!E135</f>
        <v>53271.107700379995</v>
      </c>
      <c r="F135" s="5">
        <f>'Obligacje(B)'!F135+'Bony Skarbowe(B)'!F135</f>
        <v>2875.50947286</v>
      </c>
      <c r="G135" s="5">
        <f>'Obligacje(B)'!G135+'Bony Skarbowe(B)'!G135</f>
        <v>49349.28142</v>
      </c>
      <c r="H135" s="5">
        <f>'Obligacje(B)'!H135+'Bony Skarbowe(B)'!H135</f>
        <v>9412.752620416226</v>
      </c>
      <c r="I135" s="5">
        <f>'Obligacje(B)'!I135+'Bony Skarbowe(B)'!I135</f>
        <v>1222.6572372012058</v>
      </c>
      <c r="J135" s="5"/>
      <c r="K135" s="5">
        <f>'Obligacje(B)'!K135+'Bony Skarbowe(B)'!K135</f>
        <v>31936.359590422566</v>
      </c>
      <c r="L135" s="13">
        <f t="shared" si="13"/>
        <v>518033.37402566</v>
      </c>
    </row>
    <row r="136" spans="1:12" ht="12.75">
      <c r="A136" s="4">
        <f>'Obligacje(A)'!A136</f>
        <v>42216</v>
      </c>
      <c r="B136" s="5">
        <f>'Obligacje(B)'!B136+'Bony Skarbowe(B)'!B136</f>
        <v>164905.44528935998</v>
      </c>
      <c r="C136" s="5">
        <f>IF('Obligacje(B)'!C136="-",'Bony Skarbowe(B)'!C136,'Obligacje(B)'!C136+'Bony Skarbowe(B)'!C136)</f>
        <v>0</v>
      </c>
      <c r="D136" s="5">
        <f>'Obligacje(B)'!D136+'Bony Skarbowe(B)'!D136</f>
        <v>204952.85622274</v>
      </c>
      <c r="E136" s="5">
        <f>'Obligacje(B)'!E136+'Bony Skarbowe(B)'!E136</f>
        <v>53058.2207935</v>
      </c>
      <c r="F136" s="5">
        <f>'Obligacje(B)'!F136+'Bony Skarbowe(B)'!F136</f>
        <v>2927.97157302</v>
      </c>
      <c r="G136" s="5">
        <f>'Obligacje(B)'!G136+'Bony Skarbowe(B)'!G136</f>
        <v>49777.39323572</v>
      </c>
      <c r="H136" s="5">
        <f>'Obligacje(B)'!H136+'Bony Skarbowe(B)'!H136</f>
        <v>9456.294466712501</v>
      </c>
      <c r="I136" s="5">
        <f>'Obligacje(B)'!I136+'Bony Skarbowe(B)'!I136</f>
        <v>1223.34816195285</v>
      </c>
      <c r="J136" s="5"/>
      <c r="K136" s="5">
        <f>'Obligacje(B)'!K136+'Bony Skarbowe(B)'!K136</f>
        <v>32429.547742494648</v>
      </c>
      <c r="L136" s="13">
        <f t="shared" si="13"/>
        <v>518731.0774855</v>
      </c>
    </row>
    <row r="137" spans="1:12" ht="12.75">
      <c r="A137" s="4">
        <f>'Obligacje(A)'!A137</f>
        <v>42247</v>
      </c>
      <c r="B137" s="5">
        <f>'Obligacje(B)'!B137+'Bony Skarbowe(B)'!B137</f>
        <v>169960.90645084</v>
      </c>
      <c r="C137" s="5">
        <f>IF('Obligacje(B)'!C137="-",'Bony Skarbowe(B)'!C137,'Obligacje(B)'!C137+'Bony Skarbowe(B)'!C137)</f>
        <v>0</v>
      </c>
      <c r="D137" s="5">
        <f>'Obligacje(B)'!D137+'Bony Skarbowe(B)'!D137</f>
        <v>205605.50430626</v>
      </c>
      <c r="E137" s="5">
        <f>'Obligacje(B)'!E137+'Bony Skarbowe(B)'!E137</f>
        <v>52535.3197935</v>
      </c>
      <c r="F137" s="5">
        <f>'Obligacje(B)'!F137+'Bony Skarbowe(B)'!F137</f>
        <v>2945.15757302</v>
      </c>
      <c r="G137" s="5">
        <f>'Obligacje(B)'!G137+'Bony Skarbowe(B)'!G137</f>
        <v>49079.13916572</v>
      </c>
      <c r="H137" s="5">
        <f>'Obligacje(B)'!H137+'Bony Skarbowe(B)'!H137</f>
        <v>9535.556799155514</v>
      </c>
      <c r="I137" s="5">
        <f>'Obligacje(B)'!I137+'Bony Skarbowe(B)'!I137</f>
        <v>1221.276235830855</v>
      </c>
      <c r="J137" s="5"/>
      <c r="K137" s="5">
        <f>'Obligacje(B)'!K137+'Bony Skarbowe(B)'!K137</f>
        <v>32568.49746117363</v>
      </c>
      <c r="L137" s="13">
        <f aca="true" t="shared" si="14" ref="L137:L142">SUM(B137:K137)-C137</f>
        <v>523451.35778550006</v>
      </c>
    </row>
    <row r="138" spans="1:12" ht="12.75">
      <c r="A138" s="4">
        <f>'Obligacje(A)'!A138</f>
        <v>42277</v>
      </c>
      <c r="B138" s="5">
        <f>'Obligacje(B)'!B138+'Bony Skarbowe(B)'!B138</f>
        <v>176671.97590852002</v>
      </c>
      <c r="C138" s="5">
        <f>IF('Obligacje(B)'!C138="-",'Bony Skarbowe(B)'!C138,'Obligacje(B)'!C138+'Bony Skarbowe(B)'!C138)</f>
        <v>0</v>
      </c>
      <c r="D138" s="5">
        <f>'Obligacje(B)'!D138+'Bony Skarbowe(B)'!D138</f>
        <v>208162.57014147</v>
      </c>
      <c r="E138" s="5">
        <f>'Obligacje(B)'!E138+'Bony Skarbowe(B)'!E138</f>
        <v>52542.35858039</v>
      </c>
      <c r="F138" s="5">
        <f>'Obligacje(B)'!F138+'Bony Skarbowe(B)'!F138</f>
        <v>2954.87699041</v>
      </c>
      <c r="G138" s="5">
        <f>'Obligacje(B)'!G138+'Bony Skarbowe(B)'!G138</f>
        <v>49657.70812418</v>
      </c>
      <c r="H138" s="5">
        <f>'Obligacje(B)'!H138+'Bony Skarbowe(B)'!H138</f>
        <v>9668.327649824501</v>
      </c>
      <c r="I138" s="5">
        <f>'Obligacje(B)'!I138+'Bony Skarbowe(B)'!I138</f>
        <v>1229.330616</v>
      </c>
      <c r="J138" s="5"/>
      <c r="K138" s="5">
        <f>'Obligacje(B)'!K138+'Bony Skarbowe(B)'!K138</f>
        <v>32821.100649435495</v>
      </c>
      <c r="L138" s="13">
        <f t="shared" si="14"/>
        <v>533708.24866023</v>
      </c>
    </row>
    <row r="139" spans="1:12" ht="12.75">
      <c r="A139" s="4">
        <f>'Obligacje(A)'!A139</f>
        <v>42308</v>
      </c>
      <c r="B139" s="5">
        <f>'Obligacje(B)'!B139+'Bony Skarbowe(B)'!B139</f>
        <v>162221.81413852298</v>
      </c>
      <c r="C139" s="5">
        <f>IF('Obligacje(B)'!C139="-",'Bony Skarbowe(B)'!C139,'Obligacje(B)'!C139+'Bony Skarbowe(B)'!C139)</f>
        <v>0</v>
      </c>
      <c r="D139" s="5">
        <f>'Obligacje(B)'!D139+'Bony Skarbowe(B)'!D139</f>
        <v>205951.30929026997</v>
      </c>
      <c r="E139" s="5">
        <f>'Obligacje(B)'!E139+'Bony Skarbowe(B)'!E139</f>
        <v>50314.911839349064</v>
      </c>
      <c r="F139" s="5">
        <f>'Obligacje(B)'!F139+'Bony Skarbowe(B)'!F139</f>
        <v>2852.990962309457</v>
      </c>
      <c r="G139" s="5">
        <f>'Obligacje(B)'!G139+'Bony Skarbowe(B)'!G139</f>
        <v>50909.1107834518</v>
      </c>
      <c r="H139" s="5">
        <f>'Obligacje(B)'!H139+'Bony Skarbowe(B)'!H139</f>
        <v>9710.966525678055</v>
      </c>
      <c r="I139" s="5">
        <f>'Obligacje(B)'!I139+'Bony Skarbowe(B)'!I139</f>
        <v>1097.3480831678164</v>
      </c>
      <c r="J139" s="5"/>
      <c r="K139" s="5">
        <f>'Obligacje(B)'!K139+'Bony Skarbowe(B)'!K139</f>
        <v>31250.049316950804</v>
      </c>
      <c r="L139" s="13">
        <f t="shared" si="14"/>
        <v>514308.50093969994</v>
      </c>
    </row>
    <row r="140" spans="1:12" ht="12.75">
      <c r="A140" s="4">
        <f>'Obligacje(A)'!A140</f>
        <v>42338</v>
      </c>
      <c r="B140" s="5">
        <f>'Obligacje(B)'!B140+'Bony Skarbowe(B)'!B140</f>
        <v>167822.90025967</v>
      </c>
      <c r="C140" s="5">
        <f>IF('Obligacje(B)'!C140="-",'Bony Skarbowe(B)'!C140,'Obligacje(B)'!C140+'Bony Skarbowe(B)'!C140)</f>
        <v>0</v>
      </c>
      <c r="D140" s="5">
        <f>'Obligacje(B)'!D140+'Bony Skarbowe(B)'!D140</f>
        <v>206565.49436443</v>
      </c>
      <c r="E140" s="5">
        <f>'Obligacje(B)'!E140+'Bony Skarbowe(B)'!E140</f>
        <v>51570.01454465</v>
      </c>
      <c r="F140" s="5">
        <f>'Obligacje(B)'!F140+'Bony Skarbowe(B)'!F140</f>
        <v>2798.66607604</v>
      </c>
      <c r="G140" s="5">
        <f>'Obligacje(B)'!G140+'Bony Skarbowe(B)'!G140</f>
        <v>50234.06352139</v>
      </c>
      <c r="H140" s="5">
        <f>'Obligacje(B)'!H140+'Bony Skarbowe(B)'!H140</f>
        <v>10651.212881727784</v>
      </c>
      <c r="I140" s="5">
        <f>'Obligacje(B)'!I140+'Bony Skarbowe(B)'!I140</f>
        <v>1112.4646599999999</v>
      </c>
      <c r="J140" s="5"/>
      <c r="K140" s="5">
        <f>'Obligacje(B)'!K140+'Bony Skarbowe(B)'!K140</f>
        <v>32698.060351142212</v>
      </c>
      <c r="L140" s="13">
        <f t="shared" si="14"/>
        <v>523452.87665904994</v>
      </c>
    </row>
    <row r="141" spans="1:12" ht="12.75">
      <c r="A141" s="4">
        <f>'Obligacje(A)'!A141</f>
        <v>42369</v>
      </c>
      <c r="B141" s="5">
        <f>'Obligacje(B)'!B141+'Bony Skarbowe(B)'!B141</f>
        <v>171499.75240862</v>
      </c>
      <c r="C141" s="5">
        <f>IF('Obligacje(B)'!C141="-",'Bony Skarbowe(B)'!C141,'Obligacje(B)'!C141+'Bony Skarbowe(B)'!C141)</f>
        <v>0</v>
      </c>
      <c r="D141" s="5">
        <f>'Obligacje(B)'!D141+'Bony Skarbowe(B)'!D141</f>
        <v>206759.54772238003</v>
      </c>
      <c r="E141" s="5">
        <f>'Obligacje(B)'!E141+'Bony Skarbowe(B)'!E141</f>
        <v>52133.37109535</v>
      </c>
      <c r="F141" s="5">
        <f>'Obligacje(B)'!F141+'Bony Skarbowe(B)'!F141</f>
        <v>2507.0589192699995</v>
      </c>
      <c r="G141" s="5">
        <f>'Obligacje(B)'!G141+'Bony Skarbowe(B)'!G141</f>
        <v>47077.33483847001</v>
      </c>
      <c r="H141" s="5">
        <f>'Obligacje(B)'!H141+'Bony Skarbowe(B)'!H141</f>
        <v>10706.503164428721</v>
      </c>
      <c r="I141" s="5">
        <f>'Obligacje(B)'!I141+'Bony Skarbowe(B)'!I141</f>
        <v>1684.5120302199955</v>
      </c>
      <c r="J141" s="5"/>
      <c r="K141" s="5">
        <f>'Obligacje(B)'!K141+'Bony Skarbowe(B)'!K141</f>
        <v>31327.397913211276</v>
      </c>
      <c r="L141" s="13">
        <f t="shared" si="14"/>
        <v>523695.47809195</v>
      </c>
    </row>
    <row r="142" spans="1:12" ht="12.75">
      <c r="A142" s="4">
        <f>'Obligacje(A)'!A142</f>
        <v>42400</v>
      </c>
      <c r="B142" s="5">
        <f>'Obligacje(B)'!B142+'Bony Skarbowe(B)'!B142</f>
        <v>179468.34717143202</v>
      </c>
      <c r="C142" s="5">
        <f>IF('Obligacje(B)'!C142="-",'Bony Skarbowe(B)'!C142,'Obligacje(B)'!C142+'Bony Skarbowe(B)'!C142)</f>
        <v>0</v>
      </c>
      <c r="D142" s="5">
        <f>'Obligacje(B)'!D142+'Bony Skarbowe(B)'!D142</f>
        <v>193698.56313721996</v>
      </c>
      <c r="E142" s="5">
        <f>'Obligacje(B)'!E142+'Bony Skarbowe(B)'!E142</f>
        <v>51894.21601344331</v>
      </c>
      <c r="F142" s="5">
        <f>'Obligacje(B)'!F142+'Bony Skarbowe(B)'!F142</f>
        <v>2010.5413765850233</v>
      </c>
      <c r="G142" s="5">
        <f>'Obligacje(B)'!G142+'Bony Skarbowe(B)'!G142</f>
        <v>46564.63536118866</v>
      </c>
      <c r="H142" s="5">
        <f>'Obligacje(B)'!H142+'Bony Skarbowe(B)'!H142</f>
        <v>10793.089688413782</v>
      </c>
      <c r="I142" s="5">
        <f>'Obligacje(B)'!I142+'Bony Skarbowe(B)'!I142</f>
        <v>1154.0678096918327</v>
      </c>
      <c r="J142" s="5"/>
      <c r="K142" s="5">
        <f>'Obligacje(B)'!K142+'Bony Skarbowe(B)'!K142</f>
        <v>31726.761329665344</v>
      </c>
      <c r="L142" s="13">
        <f t="shared" si="14"/>
        <v>517310.22188763996</v>
      </c>
    </row>
    <row r="143" spans="1:12" ht="12.75">
      <c r="A143" s="4">
        <f>'Obligacje(A)'!A143</f>
        <v>42429</v>
      </c>
      <c r="B143" s="5">
        <f>'Obligacje(B)'!B143+'Bony Skarbowe(B)'!B143</f>
        <v>210507.83597214</v>
      </c>
      <c r="C143" s="5">
        <f>IF('Obligacje(B)'!C143="-",'Bony Skarbowe(B)'!C143,'Obligacje(B)'!C143+'Bony Skarbowe(B)'!C143)</f>
        <v>0</v>
      </c>
      <c r="D143" s="5">
        <f>'Obligacje(B)'!D143+'Bony Skarbowe(B)'!D143</f>
        <v>186598.12135157993</v>
      </c>
      <c r="E143" s="5">
        <f>'Obligacje(B)'!E143+'Bony Skarbowe(B)'!E143</f>
        <v>52273.2718702</v>
      </c>
      <c r="F143" s="5">
        <f>'Obligacje(B)'!F143+'Bony Skarbowe(B)'!F143</f>
        <v>1936.95522846</v>
      </c>
      <c r="G143" s="5">
        <f>'Obligacje(B)'!G143+'Bony Skarbowe(B)'!G143</f>
        <v>48621.84979972</v>
      </c>
      <c r="H143" s="5">
        <f>'Obligacje(B)'!H143+'Bony Skarbowe(B)'!H143</f>
        <v>10813.655808619553</v>
      </c>
      <c r="I143" s="5">
        <f>'Obligacje(B)'!I143+'Bony Skarbowe(B)'!I143</f>
        <v>1149.0778042032696</v>
      </c>
      <c r="J143" s="5"/>
      <c r="K143" s="5">
        <f>'Obligacje(B)'!K143+'Bony Skarbowe(B)'!K143</f>
        <v>32062.95858819718</v>
      </c>
      <c r="L143" s="13">
        <f aca="true" t="shared" si="15" ref="L143:L148">SUM(B143:K143)-C143</f>
        <v>543963.7264231199</v>
      </c>
    </row>
    <row r="144" spans="1:12" ht="12.75">
      <c r="A144" s="4">
        <f>'Obligacje(A)'!A144</f>
        <v>42460</v>
      </c>
      <c r="B144" s="5">
        <f>'Obligacje(B)'!B144+'Bony Skarbowe(B)'!B144</f>
        <v>218287.98535718</v>
      </c>
      <c r="C144" s="5">
        <f>IF('Obligacje(B)'!C144="-",'Bony Skarbowe(B)'!C144,'Obligacje(B)'!C144+'Bony Skarbowe(B)'!C144)</f>
        <v>0</v>
      </c>
      <c r="D144" s="5">
        <f>'Obligacje(B)'!D144+'Bony Skarbowe(B)'!D144</f>
        <v>190214.59026918</v>
      </c>
      <c r="E144" s="5">
        <f>'Obligacje(B)'!E144+'Bony Skarbowe(B)'!E144</f>
        <v>51314.415081340005</v>
      </c>
      <c r="F144" s="5">
        <f>'Obligacje(B)'!F144+'Bony Skarbowe(B)'!F144</f>
        <v>1936.67648814</v>
      </c>
      <c r="G144" s="5">
        <f>'Obligacje(B)'!G144+'Bony Skarbowe(B)'!G144</f>
        <v>48859.12799682</v>
      </c>
      <c r="H144" s="5">
        <f>'Obligacje(B)'!H144+'Bony Skarbowe(B)'!H144</f>
        <v>11010.324652743773</v>
      </c>
      <c r="I144" s="5">
        <f>'Obligacje(B)'!I144+'Bony Skarbowe(B)'!I144</f>
        <v>1045.86422</v>
      </c>
      <c r="J144" s="5"/>
      <c r="K144" s="5">
        <f>'Obligacje(B)'!K144+'Bony Skarbowe(B)'!K144</f>
        <v>31941.95184569623</v>
      </c>
      <c r="L144" s="13">
        <f t="shared" si="15"/>
        <v>554610.9359111</v>
      </c>
    </row>
    <row r="145" spans="1:12" ht="12.75">
      <c r="A145" s="4">
        <f>'Obligacje(A)'!A145</f>
        <v>42490</v>
      </c>
      <c r="B145" s="5">
        <f>'Obligacje(B)'!B145+'Bony Skarbowe(B)'!B145</f>
        <v>221159.96479363978</v>
      </c>
      <c r="C145" s="5">
        <f>IF('Obligacje(B)'!C145="-",'Bony Skarbowe(B)'!C145,'Obligacje(B)'!C145+'Bony Skarbowe(B)'!C145)</f>
        <v>0</v>
      </c>
      <c r="D145" s="5">
        <f>'Obligacje(B)'!D145+'Bony Skarbowe(B)'!D145</f>
        <v>188321.56595026993</v>
      </c>
      <c r="E145" s="5">
        <f>'Obligacje(B)'!E145+'Bony Skarbowe(B)'!E145</f>
        <v>50887.03454600182</v>
      </c>
      <c r="F145" s="5">
        <f>'Obligacje(B)'!F145+'Bony Skarbowe(B)'!F145</f>
        <v>1789.365736610794</v>
      </c>
      <c r="G145" s="5">
        <f>'Obligacje(B)'!G145+'Bony Skarbowe(B)'!G145</f>
        <v>50759.29365613732</v>
      </c>
      <c r="H145" s="5">
        <f>'Obligacje(B)'!H145+'Bony Skarbowe(B)'!H145</f>
        <v>11196.414425153083</v>
      </c>
      <c r="I145" s="5">
        <f>'Obligacje(B)'!I145+'Bony Skarbowe(B)'!I145</f>
        <v>1000.1551516770058</v>
      </c>
      <c r="J145" s="5"/>
      <c r="K145" s="5">
        <f>'Obligacje(B)'!K145+'Bony Skarbowe(B)'!K145</f>
        <v>31941.86874248022</v>
      </c>
      <c r="L145" s="13">
        <f t="shared" si="15"/>
        <v>557055.6630019699</v>
      </c>
    </row>
    <row r="146" spans="1:12" ht="12.75">
      <c r="A146" s="4">
        <f>'Obligacje(A)'!A146</f>
        <v>42521</v>
      </c>
      <c r="B146" s="5">
        <f>'Obligacje(B)'!B146+'Bony Skarbowe(B)'!B146</f>
        <v>224904.88658710002</v>
      </c>
      <c r="C146" s="5">
        <f>IF('Obligacje(B)'!C146="-",'Bony Skarbowe(B)'!C146,'Obligacje(B)'!C146+'Bony Skarbowe(B)'!C146)</f>
        <v>0</v>
      </c>
      <c r="D146" s="5">
        <f>'Obligacje(B)'!D146+'Bony Skarbowe(B)'!D146</f>
        <v>192575.67318005</v>
      </c>
      <c r="E146" s="5">
        <f>'Obligacje(B)'!E146+'Bony Skarbowe(B)'!E146</f>
        <v>50615.063634599996</v>
      </c>
      <c r="F146" s="5">
        <f>'Obligacje(B)'!F146+'Bony Skarbowe(B)'!F146</f>
        <v>1797.90191875</v>
      </c>
      <c r="G146" s="5">
        <f>'Obligacje(B)'!G146+'Bony Skarbowe(B)'!G146</f>
        <v>51702.40515075</v>
      </c>
      <c r="H146" s="5">
        <f>'Obligacje(B)'!H146+'Bony Skarbowe(B)'!H146</f>
        <v>11342.260421886569</v>
      </c>
      <c r="I146" s="5">
        <f>'Obligacje(B)'!I146+'Bony Skarbowe(B)'!I146</f>
        <v>1037.43678</v>
      </c>
      <c r="J146" s="5"/>
      <c r="K146" s="5">
        <f>'Obligacje(B)'!K146+'Bony Skarbowe(B)'!K146</f>
        <v>32852.78436916343</v>
      </c>
      <c r="L146" s="13">
        <f t="shared" si="15"/>
        <v>566828.4120423</v>
      </c>
    </row>
    <row r="147" spans="1:12" ht="12.75">
      <c r="A147" s="4">
        <f>'Obligacje(A)'!A147</f>
        <v>42551</v>
      </c>
      <c r="B147" s="5">
        <f>'Obligacje(B)'!B147+'Bony Skarbowe(B)'!B147</f>
        <v>224867.95579148998</v>
      </c>
      <c r="C147" s="5">
        <f>IF('Obligacje(B)'!C147="-",'Bony Skarbowe(B)'!C147,'Obligacje(B)'!C147+'Bony Skarbowe(B)'!C147)</f>
        <v>0</v>
      </c>
      <c r="D147" s="5">
        <f>'Obligacje(B)'!D147+'Bony Skarbowe(B)'!D147</f>
        <v>196534.86237286</v>
      </c>
      <c r="E147" s="5">
        <f>'Obligacje(B)'!E147+'Bony Skarbowe(B)'!E147</f>
        <v>50551.747377169995</v>
      </c>
      <c r="F147" s="5">
        <f>'Obligacje(B)'!F147+'Bony Skarbowe(B)'!F147</f>
        <v>1829.9762461999999</v>
      </c>
      <c r="G147" s="5">
        <f>'Obligacje(B)'!G147+'Bony Skarbowe(B)'!G147</f>
        <v>51356.33956837</v>
      </c>
      <c r="H147" s="5">
        <f>'Obligacje(B)'!H147+'Bony Skarbowe(B)'!H147</f>
        <v>11478.77423653399</v>
      </c>
      <c r="I147" s="5">
        <f>'Obligacje(B)'!I147+'Bony Skarbowe(B)'!I147</f>
        <v>1025.3234966160096</v>
      </c>
      <c r="J147" s="5"/>
      <c r="K147" s="5">
        <f>'Obligacje(B)'!K147+'Bony Skarbowe(B)'!K147</f>
        <v>33613.54390687001</v>
      </c>
      <c r="L147" s="13">
        <f t="shared" si="15"/>
        <v>571258.5229961099</v>
      </c>
    </row>
    <row r="148" spans="1:12" ht="12.75">
      <c r="A148" s="4">
        <f>'Obligacje(A)'!A148</f>
        <v>42582</v>
      </c>
      <c r="B148" s="5">
        <f>'Obligacje(B)'!B148+'Bony Skarbowe(B)'!B148</f>
        <v>223234.78448984062</v>
      </c>
      <c r="C148" s="5">
        <f>IF('Obligacje(B)'!C148="-",'Bony Skarbowe(B)'!C148,'Obligacje(B)'!C148+'Bony Skarbowe(B)'!C148)</f>
        <v>0</v>
      </c>
      <c r="D148" s="5">
        <f>'Obligacje(B)'!D148+'Bony Skarbowe(B)'!D148</f>
        <v>192837.66585010997</v>
      </c>
      <c r="E148" s="5">
        <f>'Obligacje(B)'!E148+'Bony Skarbowe(B)'!E148</f>
        <v>49488.93267048107</v>
      </c>
      <c r="F148" s="5">
        <f>'Obligacje(B)'!F148+'Bony Skarbowe(B)'!F148</f>
        <v>1765.8949220769562</v>
      </c>
      <c r="G148" s="5">
        <f>'Obligacje(B)'!G148+'Bony Skarbowe(B)'!G148</f>
        <v>52442.978195088406</v>
      </c>
      <c r="H148" s="5">
        <f>'Obligacje(B)'!H148+'Bony Skarbowe(B)'!H148</f>
        <v>11590.11766991781</v>
      </c>
      <c r="I148" s="5">
        <f>'Obligacje(B)'!I148+'Bony Skarbowe(B)'!I148</f>
        <v>1039.0632304737615</v>
      </c>
      <c r="J148" s="5"/>
      <c r="K148" s="5">
        <f>'Obligacje(B)'!K148+'Bony Skarbowe(B)'!K148</f>
        <v>33524.65372978136</v>
      </c>
      <c r="L148" s="13">
        <f t="shared" si="15"/>
        <v>565924.09075777</v>
      </c>
    </row>
    <row r="149" spans="1:12" ht="12.75">
      <c r="A149" s="4">
        <f>'Obligacje(A)'!A149</f>
        <v>42613</v>
      </c>
      <c r="B149" s="5">
        <f>'Obligacje(B)'!B149+'Bony Skarbowe(B)'!B149</f>
        <v>225682.06452587998</v>
      </c>
      <c r="C149" s="5">
        <f>IF('Obligacje(B)'!C149="-",'Bony Skarbowe(B)'!C149,'Obligacje(B)'!C149+'Bony Skarbowe(B)'!C149)</f>
        <v>0</v>
      </c>
      <c r="D149" s="5">
        <f>'Obligacje(B)'!D149+'Bony Skarbowe(B)'!D149</f>
        <v>196444.31144621994</v>
      </c>
      <c r="E149" s="5">
        <f>'Obligacje(B)'!E149+'Bony Skarbowe(B)'!E149</f>
        <v>49973.00828456</v>
      </c>
      <c r="F149" s="5">
        <f>'Obligacje(B)'!F149+'Bony Skarbowe(B)'!F149</f>
        <v>1826.74888386</v>
      </c>
      <c r="G149" s="5">
        <f>'Obligacje(B)'!G149+'Bony Skarbowe(B)'!G149</f>
        <v>53961.79803362</v>
      </c>
      <c r="H149" s="5">
        <f>'Obligacje(B)'!H149+'Bony Skarbowe(B)'!H149</f>
        <v>11653.954710774702</v>
      </c>
      <c r="I149" s="5">
        <f>'Obligacje(B)'!I149+'Bony Skarbowe(B)'!I149</f>
        <v>1066.1190822626716</v>
      </c>
      <c r="J149" s="5"/>
      <c r="K149" s="5">
        <f>'Obligacje(B)'!K149+'Bony Skarbowe(B)'!K149</f>
        <v>34279.11139882263</v>
      </c>
      <c r="L149" s="13">
        <f aca="true" t="shared" si="16" ref="L149:L154">SUM(B149:K149)-C149</f>
        <v>574887.1163659999</v>
      </c>
    </row>
    <row r="150" spans="1:12" ht="12.75">
      <c r="A150" s="4">
        <f>'Obligacje(A)'!A150</f>
        <v>42643</v>
      </c>
      <c r="B150" s="5">
        <f>'Obligacje(B)'!B150+'Bony Skarbowe(B)'!B150</f>
        <v>224838.44426887998</v>
      </c>
      <c r="C150" s="5">
        <f>IF('Obligacje(B)'!C150="-",'Bony Skarbowe(B)'!C150,'Obligacje(B)'!C150+'Bony Skarbowe(B)'!C150)</f>
        <v>0</v>
      </c>
      <c r="D150" s="5">
        <f>'Obligacje(B)'!D150+'Bony Skarbowe(B)'!D150</f>
        <v>200566.40042196997</v>
      </c>
      <c r="E150" s="5">
        <f>'Obligacje(B)'!E150+'Bony Skarbowe(B)'!E150</f>
        <v>50662.74002756001</v>
      </c>
      <c r="F150" s="5">
        <f>'Obligacje(B)'!F150+'Bony Skarbowe(B)'!F150</f>
        <v>1851.5951356100002</v>
      </c>
      <c r="G150" s="5">
        <f>'Obligacje(B)'!G150+'Bony Skarbowe(B)'!G150</f>
        <v>54917.22153937</v>
      </c>
      <c r="H150" s="5">
        <f>'Obligacje(B)'!H150+'Bony Skarbowe(B)'!H150</f>
        <v>11763.15053635829</v>
      </c>
      <c r="I150" s="5">
        <f>'Obligacje(B)'!I150+'Bony Skarbowe(B)'!I150</f>
        <v>1114.1138584484206</v>
      </c>
      <c r="J150" s="5"/>
      <c r="K150" s="5">
        <f>'Obligacje(B)'!K150+'Bony Skarbowe(B)'!K150</f>
        <v>35164.6910528033</v>
      </c>
      <c r="L150" s="13">
        <f t="shared" si="16"/>
        <v>580878.3568409999</v>
      </c>
    </row>
    <row r="151" spans="1:12" ht="12.75">
      <c r="A151" s="4">
        <f>'Obligacje(A)'!A151</f>
        <v>42674</v>
      </c>
      <c r="B151" s="5">
        <f>'Obligacje(B)'!B151+'Bony Skarbowe(B)'!B151</f>
        <v>228295.26977892002</v>
      </c>
      <c r="C151" s="5">
        <f>IF('Obligacje(B)'!C151="-",'Bony Skarbowe(B)'!C151,'Obligacje(B)'!C151+'Bony Skarbowe(B)'!C151)</f>
        <v>0</v>
      </c>
      <c r="D151" s="5">
        <f>'Obligacje(B)'!D151+'Bony Skarbowe(B)'!D151</f>
        <v>198119.38941873</v>
      </c>
      <c r="E151" s="5">
        <f>'Obligacje(B)'!E151+'Bony Skarbowe(B)'!E151</f>
        <v>50997.434303639995</v>
      </c>
      <c r="F151" s="5">
        <f>'Obligacje(B)'!F151+'Bony Skarbowe(B)'!F151</f>
        <v>1908.1454300900002</v>
      </c>
      <c r="G151" s="5">
        <f>'Obligacje(B)'!G151+'Bony Skarbowe(B)'!G151</f>
        <v>55260.896320529995</v>
      </c>
      <c r="H151" s="5">
        <f>'Obligacje(B)'!H151+'Bony Skarbowe(B)'!H151</f>
        <v>11521.097843406666</v>
      </c>
      <c r="I151" s="5">
        <f>'Obligacje(B)'!I151+'Bony Skarbowe(B)'!I151</f>
        <v>1107.4943087108122</v>
      </c>
      <c r="J151" s="5"/>
      <c r="K151" s="5">
        <f>'Obligacje(B)'!K151+'Bony Skarbowe(B)'!K151</f>
        <v>34929.991424972526</v>
      </c>
      <c r="L151" s="13">
        <f t="shared" si="16"/>
        <v>582139.7188290001</v>
      </c>
    </row>
    <row r="152" spans="1:12" ht="12.75">
      <c r="A152" s="4">
        <f>'Obligacje(A)'!A152</f>
        <v>42704</v>
      </c>
      <c r="B152" s="5">
        <f>'Obligacje(B)'!B152+'Bony Skarbowe(B)'!B152</f>
        <v>238811.96602679</v>
      </c>
      <c r="C152" s="5">
        <f>IF('Obligacje(B)'!C152="-",'Bony Skarbowe(B)'!C152,'Obligacje(B)'!C152+'Bony Skarbowe(B)'!C152)</f>
        <v>0</v>
      </c>
      <c r="D152" s="5">
        <f>'Obligacje(B)'!D152+'Bony Skarbowe(B)'!D152</f>
        <v>188138.35581757</v>
      </c>
      <c r="E152" s="5">
        <f>'Obligacje(B)'!E152+'Bony Skarbowe(B)'!E152</f>
        <v>51761.50361516</v>
      </c>
      <c r="F152" s="5">
        <f>'Obligacje(B)'!F152+'Bony Skarbowe(B)'!F152</f>
        <v>1982.78338521</v>
      </c>
      <c r="G152" s="5">
        <f>'Obligacje(B)'!G152+'Bony Skarbowe(B)'!G152</f>
        <v>55734.81170796</v>
      </c>
      <c r="H152" s="5">
        <f>'Obligacje(B)'!H152+'Bony Skarbowe(B)'!H152</f>
        <v>11702.146556612208</v>
      </c>
      <c r="I152" s="5">
        <f>'Obligacje(B)'!I152+'Bony Skarbowe(B)'!I152</f>
        <v>974.665482593351</v>
      </c>
      <c r="J152" s="5"/>
      <c r="K152" s="5">
        <f>'Obligacje(B)'!K152+'Bony Skarbowe(B)'!K152</f>
        <v>35358.170850224444</v>
      </c>
      <c r="L152" s="13">
        <f t="shared" si="16"/>
        <v>584464.40344212</v>
      </c>
    </row>
    <row r="153" spans="1:12" ht="12.75">
      <c r="A153" s="4">
        <f>'Obligacje(A)'!A153</f>
        <v>42735</v>
      </c>
      <c r="B153" s="5">
        <f>'Obligacje(B)'!B153+'Bony Skarbowe(B)'!B153</f>
        <v>235521.31917608494</v>
      </c>
      <c r="C153" s="5">
        <f>IF('Obligacje(B)'!C153="-",'Bony Skarbowe(B)'!C153,'Obligacje(B)'!C153+'Bony Skarbowe(B)'!C153)</f>
        <v>0</v>
      </c>
      <c r="D153" s="5">
        <f>'Obligacje(B)'!D153+'Bony Skarbowe(B)'!D153</f>
        <v>192555.75253178</v>
      </c>
      <c r="E153" s="5">
        <f>'Obligacje(B)'!E153+'Bony Skarbowe(B)'!E153</f>
        <v>59037.09740751877</v>
      </c>
      <c r="F153" s="5">
        <f>'Obligacje(B)'!F153+'Bony Skarbowe(B)'!F153</f>
        <v>2039.0751271159443</v>
      </c>
      <c r="G153" s="5">
        <f>'Obligacje(B)'!G153+'Bony Skarbowe(B)'!G153</f>
        <v>50187.10706150813</v>
      </c>
      <c r="H153" s="5">
        <f>'Obligacje(B)'!H153+'Bony Skarbowe(B)'!H153</f>
        <v>11796.728935320743</v>
      </c>
      <c r="I153" s="5">
        <f>'Obligacje(B)'!I153+'Bony Skarbowe(B)'!I153</f>
        <v>1027.8231759315859</v>
      </c>
      <c r="J153" s="5"/>
      <c r="K153" s="5">
        <f>'Obligacje(B)'!K153+'Bony Skarbowe(B)'!K153</f>
        <v>35769.97752377991</v>
      </c>
      <c r="L153" s="13">
        <f t="shared" si="16"/>
        <v>587934.8809390401</v>
      </c>
    </row>
    <row r="154" spans="1:12" ht="12.75">
      <c r="A154" s="4">
        <f>'Obligacje(A)'!A154</f>
        <v>42766</v>
      </c>
      <c r="B154" s="5">
        <f>'Obligacje(B)'!B154+'Bony Skarbowe(B)'!B154</f>
        <v>242388.61153084002</v>
      </c>
      <c r="C154" s="5">
        <f>IF('Obligacje(B)'!C154="-",'Bony Skarbowe(B)'!C154,'Obligacje(B)'!C154+'Bony Skarbowe(B)'!C154)</f>
        <v>0</v>
      </c>
      <c r="D154" s="5">
        <f>'Obligacje(B)'!D154+'Bony Skarbowe(B)'!D154</f>
        <v>193803.49013032002</v>
      </c>
      <c r="E154" s="5">
        <f>'Obligacje(B)'!E154+'Bony Skarbowe(B)'!E154</f>
        <v>59303.297475960004</v>
      </c>
      <c r="F154" s="5">
        <f>'Obligacje(B)'!F154+'Bony Skarbowe(B)'!F154</f>
        <v>2014.7622000100002</v>
      </c>
      <c r="G154" s="5">
        <f>'Obligacje(B)'!G154+'Bony Skarbowe(B)'!G154</f>
        <v>49454.958152759995</v>
      </c>
      <c r="H154" s="5">
        <f>'Obligacje(B)'!H154+'Bony Skarbowe(B)'!H154</f>
        <v>12235.002168101244</v>
      </c>
      <c r="I154" s="5">
        <f>'Obligacje(B)'!I154+'Bony Skarbowe(B)'!I154</f>
        <v>1009.1402657413719</v>
      </c>
      <c r="J154" s="5"/>
      <c r="K154" s="5">
        <f>'Obligacje(B)'!K154+'Bony Skarbowe(B)'!K154</f>
        <v>36425.67854398738</v>
      </c>
      <c r="L154" s="13">
        <f t="shared" si="16"/>
        <v>596634.94046772</v>
      </c>
    </row>
    <row r="155" spans="1:12" ht="12.75">
      <c r="A155" s="4">
        <f>'Obligacje(A)'!A155</f>
        <v>42794</v>
      </c>
      <c r="B155" s="5">
        <f>'Obligacje(B)'!B155+'Bony Skarbowe(B)'!B155</f>
        <v>255366.56359112</v>
      </c>
      <c r="C155" s="5">
        <f>IF('Obligacje(B)'!C155="-",'Bony Skarbowe(B)'!C155,'Obligacje(B)'!C155+'Bony Skarbowe(B)'!C155)</f>
        <v>0</v>
      </c>
      <c r="D155" s="5">
        <f>'Obligacje(B)'!D155+'Bony Skarbowe(B)'!D155</f>
        <v>195118.61385456</v>
      </c>
      <c r="E155" s="5">
        <f>'Obligacje(B)'!E155+'Bony Skarbowe(B)'!E155</f>
        <v>59356.30111208001</v>
      </c>
      <c r="F155" s="5">
        <f>'Obligacje(B)'!F155+'Bony Skarbowe(B)'!F155</f>
        <v>2028.06368398</v>
      </c>
      <c r="G155" s="5">
        <f>'Obligacje(B)'!G155+'Bony Skarbowe(B)'!G155</f>
        <v>49139.561775480004</v>
      </c>
      <c r="H155" s="5">
        <f>'Obligacje(B)'!H155+'Bony Skarbowe(B)'!H155</f>
        <v>12545.530379847567</v>
      </c>
      <c r="I155" s="5">
        <f>'Obligacje(B)'!I155+'Bony Skarbowe(B)'!I155</f>
        <v>1032.20722836</v>
      </c>
      <c r="J155" s="5"/>
      <c r="K155" s="5">
        <f>'Obligacje(B)'!K155+'Bony Skarbowe(B)'!K155</f>
        <v>37280.65288713243</v>
      </c>
      <c r="L155" s="13">
        <f aca="true" t="shared" si="17" ref="L155:L160">SUM(B155:K155)-C155</f>
        <v>611867.4945125602</v>
      </c>
    </row>
    <row r="156" spans="1:12" ht="12.75">
      <c r="A156" s="4">
        <f>'Obligacje(A)'!A156</f>
        <v>42825</v>
      </c>
      <c r="B156" s="5">
        <f>'Obligacje(B)'!B156+'Bony Skarbowe(B)'!B156</f>
        <v>249825.10985242002</v>
      </c>
      <c r="C156" s="5">
        <f>IF('Obligacje(B)'!C156="-",'Bony Skarbowe(B)'!C156,'Obligacje(B)'!C156+'Bony Skarbowe(B)'!C156)</f>
        <v>0</v>
      </c>
      <c r="D156" s="5">
        <f>'Obligacje(B)'!D156+'Bony Skarbowe(B)'!D156</f>
        <v>205029.12003276002</v>
      </c>
      <c r="E156" s="5">
        <f>'Obligacje(B)'!E156+'Bony Skarbowe(B)'!E156</f>
        <v>60152.04605308</v>
      </c>
      <c r="F156" s="5">
        <f>'Obligacje(B)'!F156+'Bony Skarbowe(B)'!F156</f>
        <v>2086.03054873</v>
      </c>
      <c r="G156" s="5">
        <f>'Obligacje(B)'!G156+'Bony Skarbowe(B)'!G156</f>
        <v>49092.26489398</v>
      </c>
      <c r="H156" s="5">
        <f>'Obligacje(B)'!H156+'Bony Skarbowe(B)'!H156</f>
        <v>12845.46755032192</v>
      </c>
      <c r="I156" s="5">
        <f>'Obligacje(B)'!I156+'Bony Skarbowe(B)'!I156</f>
        <v>1042.0328770210133</v>
      </c>
      <c r="J156" s="5"/>
      <c r="K156" s="5">
        <f>'Obligacje(B)'!K156+'Bony Skarbowe(B)'!K156</f>
        <v>37570.63159124707</v>
      </c>
      <c r="L156" s="13">
        <f t="shared" si="17"/>
        <v>617642.7033995601</v>
      </c>
    </row>
    <row r="157" spans="1:12" ht="12.75">
      <c r="A157" s="4">
        <f>'Obligacje(A)'!A157</f>
        <v>42855</v>
      </c>
      <c r="B157" s="5">
        <f>'Obligacje(B)'!B157+'Bony Skarbowe(B)'!B157</f>
        <v>247698.28675148464</v>
      </c>
      <c r="C157" s="5">
        <f>IF('Obligacje(B)'!C157="-",'Bony Skarbowe(B)'!C157,'Obligacje(B)'!C157+'Bony Skarbowe(B)'!C157)</f>
        <v>0</v>
      </c>
      <c r="D157" s="5">
        <f>'Obligacje(B)'!D157+'Bony Skarbowe(B)'!D157</f>
        <v>210220.74459570998</v>
      </c>
      <c r="E157" s="5">
        <f>'Obligacje(B)'!E157+'Bony Skarbowe(B)'!E157</f>
        <v>60598.72273411119</v>
      </c>
      <c r="F157" s="5">
        <f>'Obligacje(B)'!F157+'Bony Skarbowe(B)'!F157</f>
        <v>2026.738339964473</v>
      </c>
      <c r="G157" s="5">
        <f>'Obligacje(B)'!G157+'Bony Skarbowe(B)'!G157</f>
        <v>48338.73350283911</v>
      </c>
      <c r="H157" s="5">
        <f>'Obligacje(B)'!H157+'Bony Skarbowe(B)'!H157</f>
        <v>13136.035088730934</v>
      </c>
      <c r="I157" s="5">
        <f>'Obligacje(B)'!I157+'Bony Skarbowe(B)'!I157</f>
        <v>1059.588029914505</v>
      </c>
      <c r="J157" s="5"/>
      <c r="K157" s="5">
        <f>'Obligacje(B)'!K157+'Bony Skarbowe(B)'!K157</f>
        <v>37360.64406972513</v>
      </c>
      <c r="L157" s="13">
        <f t="shared" si="17"/>
        <v>620439.49311248</v>
      </c>
    </row>
    <row r="158" spans="1:12" ht="12.75">
      <c r="A158" s="4">
        <f>'Obligacje(A)'!A158</f>
        <v>42886</v>
      </c>
      <c r="B158" s="5">
        <f>'Obligacje(B)'!B158+'Bony Skarbowe(B)'!B158</f>
        <v>248466.57984325</v>
      </c>
      <c r="C158" s="5">
        <f>IF('Obligacje(B)'!C158="-",'Bony Skarbowe(B)'!C158,'Obligacje(B)'!C158+'Bony Skarbowe(B)'!C158)</f>
        <v>0</v>
      </c>
      <c r="D158" s="5">
        <f>'Obligacje(B)'!D158+'Bony Skarbowe(B)'!D158</f>
        <v>209600.89926593</v>
      </c>
      <c r="E158" s="5">
        <f>'Obligacje(B)'!E158+'Bony Skarbowe(B)'!E158</f>
        <v>62751.956443079995</v>
      </c>
      <c r="F158" s="5">
        <f>'Obligacje(B)'!F158+'Bony Skarbowe(B)'!F158</f>
        <v>2102.9154512299997</v>
      </c>
      <c r="G158" s="5">
        <f>'Obligacje(B)'!G158+'Bony Skarbowe(B)'!G158</f>
        <v>49629.77953748</v>
      </c>
      <c r="H158" s="5">
        <f>'Obligacje(B)'!H158+'Bony Skarbowe(B)'!H158</f>
        <v>13543.49717811455</v>
      </c>
      <c r="I158" s="5">
        <f>'Obligacje(B)'!I158+'Bony Skarbowe(B)'!I158</f>
        <v>1081.0356738599999</v>
      </c>
      <c r="J158" s="5"/>
      <c r="K158" s="5">
        <f>'Obligacje(B)'!K158+'Bony Skarbowe(B)'!K158</f>
        <v>36837.69673661544</v>
      </c>
      <c r="L158" s="13">
        <f t="shared" si="17"/>
        <v>624014.3601295601</v>
      </c>
    </row>
    <row r="159" spans="1:12" ht="12.75">
      <c r="A159" s="4">
        <f>'Obligacje(A)'!A159</f>
        <v>42916</v>
      </c>
      <c r="B159" s="5">
        <f>'Obligacje(B)'!B159+'Bony Skarbowe(B)'!B159</f>
        <v>251487.02424032002</v>
      </c>
      <c r="C159" s="5">
        <f>IF('Obligacje(B)'!C159="-",'Bony Skarbowe(B)'!C159,'Obligacje(B)'!C159+'Bony Skarbowe(B)'!C159)</f>
        <v>0</v>
      </c>
      <c r="D159" s="5">
        <f>'Obligacje(B)'!D159+'Bony Skarbowe(B)'!D159</f>
        <v>211817.16527344</v>
      </c>
      <c r="E159" s="5">
        <f>'Obligacje(B)'!E159+'Bony Skarbowe(B)'!E159</f>
        <v>59685.47065855999</v>
      </c>
      <c r="F159" s="5">
        <f>'Obligacje(B)'!F159+'Bony Skarbowe(B)'!F159</f>
        <v>2065.9072693599996</v>
      </c>
      <c r="G159" s="5">
        <f>'Obligacje(B)'!G159+'Bony Skarbowe(B)'!G159</f>
        <v>50216.32404808</v>
      </c>
      <c r="H159" s="5">
        <f>'Obligacje(B)'!H159+'Bony Skarbowe(B)'!H159</f>
        <v>13830.868881617704</v>
      </c>
      <c r="I159" s="5">
        <f>'Obligacje(B)'!I159+'Bony Skarbowe(B)'!I159</f>
        <v>1139.5334739711896</v>
      </c>
      <c r="J159" s="5"/>
      <c r="K159" s="5">
        <f>'Obligacje(B)'!K159+'Bony Skarbowe(B)'!K159</f>
        <v>37153.6363605711</v>
      </c>
      <c r="L159" s="13">
        <f t="shared" si="17"/>
        <v>627395.93020592</v>
      </c>
    </row>
    <row r="160" spans="1:12" ht="12.75">
      <c r="A160" s="4">
        <f>'Obligacje(A)'!A160</f>
        <v>42947</v>
      </c>
      <c r="B160" s="5">
        <f>'Obligacje(B)'!B160+'Bony Skarbowe(B)'!B160</f>
        <v>244762.85192456003</v>
      </c>
      <c r="C160" s="5">
        <f>IF('Obligacje(B)'!C160="-",'Bony Skarbowe(B)'!C160,'Obligacje(B)'!C160+'Bony Skarbowe(B)'!C160)</f>
        <v>0</v>
      </c>
      <c r="D160" s="5">
        <f>'Obligacje(B)'!D160+'Bony Skarbowe(B)'!D160</f>
        <v>209205.98263432</v>
      </c>
      <c r="E160" s="5">
        <f>'Obligacje(B)'!E160+'Bony Skarbowe(B)'!E160</f>
        <v>59751.29502127999</v>
      </c>
      <c r="F160" s="5">
        <f>'Obligacje(B)'!F160+'Bony Skarbowe(B)'!F160</f>
        <v>1999.3691366799999</v>
      </c>
      <c r="G160" s="5">
        <f>'Obligacje(B)'!G160+'Bony Skarbowe(B)'!G160</f>
        <v>51512.90991004</v>
      </c>
      <c r="H160" s="5">
        <f>'Obligacje(B)'!H160+'Bony Skarbowe(B)'!H160</f>
        <v>14062.797891986864</v>
      </c>
      <c r="I160" s="5">
        <f>'Obligacje(B)'!I160+'Bony Skarbowe(B)'!I160</f>
        <v>1166.9800962887668</v>
      </c>
      <c r="J160" s="5"/>
      <c r="K160" s="5">
        <f>'Obligacje(B)'!K160+'Bony Skarbowe(B)'!K160</f>
        <v>39617.56478180437</v>
      </c>
      <c r="L160" s="13">
        <f t="shared" si="17"/>
        <v>622079.75139696</v>
      </c>
    </row>
    <row r="161" spans="1:12" ht="12.75">
      <c r="A161" s="4">
        <f>'Obligacje(A)'!A161</f>
        <v>42978</v>
      </c>
      <c r="B161" s="5">
        <f>'Obligacje(B)'!B161+'Bony Skarbowe(B)'!B161</f>
        <v>242343.12109643998</v>
      </c>
      <c r="C161" s="5">
        <f>IF('Obligacje(B)'!C161="-",'Bony Skarbowe(B)'!C161,'Obligacje(B)'!C161+'Bony Skarbowe(B)'!C161)</f>
        <v>0</v>
      </c>
      <c r="D161" s="5">
        <f>'Obligacje(B)'!D161+'Bony Skarbowe(B)'!D161</f>
        <v>208552.33487268</v>
      </c>
      <c r="E161" s="5">
        <f>'Obligacje(B)'!E161+'Bony Skarbowe(B)'!E161</f>
        <v>59902.138356719995</v>
      </c>
      <c r="F161" s="5">
        <f>'Obligacje(B)'!F161+'Bony Skarbowe(B)'!F161</f>
        <v>2150.4899688200003</v>
      </c>
      <c r="G161" s="5">
        <f>'Obligacje(B)'!G161+'Bony Skarbowe(B)'!G161</f>
        <v>52102.02503154</v>
      </c>
      <c r="H161" s="5">
        <f>'Obligacje(B)'!H161+'Bony Skarbowe(B)'!H161</f>
        <v>14417.108297648509</v>
      </c>
      <c r="I161" s="5">
        <f>'Obligacje(B)'!I161+'Bony Skarbowe(B)'!I161</f>
        <v>1149.0434970011502</v>
      </c>
      <c r="J161" s="5"/>
      <c r="K161" s="5">
        <f>'Obligacje(B)'!K161+'Bony Skarbowe(B)'!K161</f>
        <v>38029.46262819034</v>
      </c>
      <c r="L161" s="13">
        <f aca="true" t="shared" si="18" ref="L161:L166">SUM(B161:K161)-C161</f>
        <v>618645.7237490399</v>
      </c>
    </row>
    <row r="162" spans="1:12" ht="12.75">
      <c r="A162" s="4">
        <f>'Obligacje(A)'!A162</f>
        <v>43008</v>
      </c>
      <c r="B162" s="5">
        <f>'Obligacje(B)'!B162+'Bony Skarbowe(B)'!B162</f>
        <v>244826.85086898477</v>
      </c>
      <c r="C162" s="5">
        <f>IF('Obligacje(B)'!C162="-",'Bony Skarbowe(B)'!C162,'Obligacje(B)'!C162+'Bony Skarbowe(B)'!C162)</f>
        <v>0</v>
      </c>
      <c r="D162" s="5">
        <f>'Obligacje(B)'!D162+'Bony Skarbowe(B)'!D162</f>
        <v>205101.94952131997</v>
      </c>
      <c r="E162" s="5">
        <f>'Obligacje(B)'!E162+'Bony Skarbowe(B)'!E162</f>
        <v>59847.95251854397</v>
      </c>
      <c r="F162" s="5">
        <f>'Obligacje(B)'!F162+'Bony Skarbowe(B)'!F162</f>
        <v>2223.828065319617</v>
      </c>
      <c r="G162" s="5">
        <f>'Obligacje(B)'!G162+'Bony Skarbowe(B)'!G162</f>
        <v>54623.28785450921</v>
      </c>
      <c r="H162" s="5">
        <f>'Obligacje(B)'!H162+'Bony Skarbowe(B)'!H162</f>
        <v>14595.854640805486</v>
      </c>
      <c r="I162" s="5">
        <f>'Obligacje(B)'!I162+'Bony Skarbowe(B)'!I162</f>
        <v>1150.3829568659178</v>
      </c>
      <c r="J162" s="5"/>
      <c r="K162" s="5">
        <f>'Obligacje(B)'!K162+'Bony Skarbowe(B)'!K162</f>
        <v>36689.02862925102</v>
      </c>
      <c r="L162" s="13">
        <f t="shared" si="18"/>
        <v>619059.1350556001</v>
      </c>
    </row>
    <row r="163" spans="1:12" ht="12.75">
      <c r="A163" s="4">
        <f>'Obligacje(A)'!A163</f>
        <v>43039</v>
      </c>
      <c r="B163" s="5">
        <f>'Obligacje(B)'!B163+'Bony Skarbowe(B)'!B163</f>
        <v>243676.47741710005</v>
      </c>
      <c r="C163" s="5">
        <f>IF('Obligacje(B)'!C163="-",'Bony Skarbowe(B)'!C163,'Obligacje(B)'!C163+'Bony Skarbowe(B)'!C163)</f>
        <v>0</v>
      </c>
      <c r="D163" s="5">
        <f>'Obligacje(B)'!D163+'Bony Skarbowe(B)'!D163</f>
        <v>201911.3558034</v>
      </c>
      <c r="E163" s="5">
        <f>'Obligacje(B)'!E163+'Bony Skarbowe(B)'!E163</f>
        <v>59595.2881186</v>
      </c>
      <c r="F163" s="5">
        <f>'Obligacje(B)'!F163+'Bony Skarbowe(B)'!F163</f>
        <v>2225.1938141</v>
      </c>
      <c r="G163" s="5">
        <f>'Obligacje(B)'!G163+'Bony Skarbowe(B)'!G163</f>
        <v>54123.7602153</v>
      </c>
      <c r="H163" s="5">
        <f>'Obligacje(B)'!H163+'Bony Skarbowe(B)'!H163</f>
        <v>15204.625574051131</v>
      </c>
      <c r="I163" s="5">
        <f>'Obligacje(B)'!I163+'Bony Skarbowe(B)'!I163</f>
        <v>1141.4149962000001</v>
      </c>
      <c r="J163" s="5"/>
      <c r="K163" s="5">
        <f>'Obligacje(B)'!K163+'Bony Skarbowe(B)'!K163</f>
        <v>36974.68640644887</v>
      </c>
      <c r="L163" s="13">
        <f t="shared" si="18"/>
        <v>614852.8023452001</v>
      </c>
    </row>
    <row r="164" spans="1:12" ht="12.75">
      <c r="A164" s="4">
        <f>'Obligacje(A)'!A164</f>
        <v>43069</v>
      </c>
      <c r="B164" s="5">
        <f>'Obligacje(B)'!B164+'Bony Skarbowe(B)'!B164</f>
        <v>249891.82665669997</v>
      </c>
      <c r="C164" s="5">
        <f>IF('Obligacje(B)'!C164="-",'Bony Skarbowe(B)'!C164,'Obligacje(B)'!C164+'Bony Skarbowe(B)'!C164)</f>
        <v>0</v>
      </c>
      <c r="D164" s="5">
        <f>'Obligacje(B)'!D164+'Bony Skarbowe(B)'!D164</f>
        <v>200024.07749604995</v>
      </c>
      <c r="E164" s="5">
        <f>'Obligacje(B)'!E164+'Bony Skarbowe(B)'!E164</f>
        <v>60088.7947603</v>
      </c>
      <c r="F164" s="5">
        <f>'Obligacje(B)'!F164+'Bony Skarbowe(B)'!F164</f>
        <v>2283.83995055</v>
      </c>
      <c r="G164" s="5">
        <f>'Obligacje(B)'!G164+'Bony Skarbowe(B)'!G164</f>
        <v>55850.376228149995</v>
      </c>
      <c r="H164" s="5">
        <f>'Obligacje(B)'!H164+'Bony Skarbowe(B)'!H164</f>
        <v>15625.283550696613</v>
      </c>
      <c r="I164" s="5">
        <f>'Obligacje(B)'!I164+'Bony Skarbowe(B)'!I164</f>
        <v>1139.8387094180412</v>
      </c>
      <c r="J164" s="5"/>
      <c r="K164" s="5">
        <f>'Obligacje(B)'!K164+'Bony Skarbowe(B)'!K164</f>
        <v>37787.247552735345</v>
      </c>
      <c r="L164" s="13">
        <f t="shared" si="18"/>
        <v>622691.2849046</v>
      </c>
    </row>
    <row r="165" spans="1:12" ht="12.75">
      <c r="A165" s="4">
        <f>'Obligacje(A)'!A165</f>
        <v>43100</v>
      </c>
      <c r="B165" s="5">
        <f>'Obligacje(B)'!B165+'Bony Skarbowe(B)'!B165</f>
        <v>243897.43687597604</v>
      </c>
      <c r="C165" s="5">
        <f>IF('Obligacje(B)'!C165="-",'Bony Skarbowe(B)'!C165,'Obligacje(B)'!C165+'Bony Skarbowe(B)'!C165)</f>
        <v>0</v>
      </c>
      <c r="D165" s="5">
        <f>'Obligacje(B)'!D165+'Bony Skarbowe(B)'!D165</f>
        <v>202714.47273635</v>
      </c>
      <c r="E165" s="5">
        <f>'Obligacje(B)'!E165+'Bony Skarbowe(B)'!E165</f>
        <v>59802.220194163245</v>
      </c>
      <c r="F165" s="5">
        <f>'Obligacje(B)'!F165+'Bony Skarbowe(B)'!F165</f>
        <v>2330.040938641262</v>
      </c>
      <c r="G165" s="5">
        <f>'Obligacje(B)'!G165+'Bony Skarbowe(B)'!G165</f>
        <v>57112.46514731644</v>
      </c>
      <c r="H165" s="5">
        <f>'Obligacje(B)'!H165+'Bony Skarbowe(B)'!H165</f>
        <v>15949.19901064667</v>
      </c>
      <c r="I165" s="5">
        <f>'Obligacje(B)'!I165+'Bony Skarbowe(B)'!I165</f>
        <v>1129.1824290303523</v>
      </c>
      <c r="J165" s="5"/>
      <c r="K165" s="5">
        <f>'Obligacje(B)'!K165+'Bony Skarbowe(B)'!K165</f>
        <v>38168.04562423599</v>
      </c>
      <c r="L165" s="13">
        <f t="shared" si="18"/>
        <v>621103.0629563599</v>
      </c>
    </row>
    <row r="166" spans="1:12" ht="12.75">
      <c r="A166" s="4">
        <f>'Obligacje(A)'!A166</f>
        <v>43131</v>
      </c>
      <c r="B166" s="5">
        <f>'Obligacje(B)'!B166+'Bony Skarbowe(B)'!B166</f>
        <v>248005.29560184001</v>
      </c>
      <c r="C166" s="5">
        <f>IF('Obligacje(B)'!C166="-",'Bony Skarbowe(B)'!C166,'Obligacje(B)'!C166+'Bony Skarbowe(B)'!C166)</f>
        <v>0</v>
      </c>
      <c r="D166" s="5">
        <f>'Obligacje(B)'!D166+'Bony Skarbowe(B)'!D166</f>
        <v>199571.81018721</v>
      </c>
      <c r="E166" s="5">
        <f>'Obligacje(B)'!E166+'Bony Skarbowe(B)'!E166</f>
        <v>61024.63481402</v>
      </c>
      <c r="F166" s="5">
        <f>'Obligacje(B)'!F166+'Bony Skarbowe(B)'!F166</f>
        <v>2404.57209337</v>
      </c>
      <c r="G166" s="5">
        <f>'Obligacje(B)'!G166+'Bony Skarbowe(B)'!G166</f>
        <v>58754.54589600999</v>
      </c>
      <c r="H166" s="5">
        <f>'Obligacje(B)'!H166+'Bony Skarbowe(B)'!H166</f>
        <v>16261.296378786265</v>
      </c>
      <c r="I166" s="5">
        <f>'Obligacje(B)'!I166+'Bony Skarbowe(B)'!I166</f>
        <v>1073.0040203931044</v>
      </c>
      <c r="J166" s="5"/>
      <c r="K166" s="5">
        <f>'Obligacje(B)'!K166+'Bony Skarbowe(B)'!K166</f>
        <v>38697.07716201063</v>
      </c>
      <c r="L166" s="13">
        <f t="shared" si="18"/>
        <v>625792.23615364</v>
      </c>
    </row>
    <row r="167" spans="1:12" ht="12.75">
      <c r="A167" s="4">
        <f>'Obligacje(A)'!A167</f>
        <v>43159</v>
      </c>
      <c r="B167" s="5">
        <f>'Obligacje(B)'!B167+'Bony Skarbowe(B)'!B167</f>
        <v>255456.5094164</v>
      </c>
      <c r="C167" s="5">
        <f>IF('Obligacje(B)'!C167="-",'Bony Skarbowe(B)'!C167,'Obligacje(B)'!C167+'Bony Skarbowe(B)'!C167)</f>
        <v>0</v>
      </c>
      <c r="D167" s="5">
        <f>'Obligacje(B)'!D167+'Bony Skarbowe(B)'!D167</f>
        <v>200465.47326404002</v>
      </c>
      <c r="E167" s="5">
        <f>'Obligacje(B)'!E167+'Bony Skarbowe(B)'!E167</f>
        <v>61645.38837372</v>
      </c>
      <c r="F167" s="5">
        <f>'Obligacje(B)'!F167+'Bony Skarbowe(B)'!F167</f>
        <v>2407.1347078199997</v>
      </c>
      <c r="G167" s="5">
        <f>'Obligacje(B)'!G167+'Bony Skarbowe(B)'!G167</f>
        <v>58191.61949278</v>
      </c>
      <c r="H167" s="5">
        <f>'Obligacje(B)'!H167+'Bony Skarbowe(B)'!H167</f>
        <v>16576.3760628266</v>
      </c>
      <c r="I167" s="5">
        <f>'Obligacje(B)'!I167+'Bony Skarbowe(B)'!I167</f>
        <v>1077.87548515209</v>
      </c>
      <c r="J167" s="5"/>
      <c r="K167" s="5">
        <f>'Obligacje(B)'!K167+'Bony Skarbowe(B)'!K167</f>
        <v>40133.8597263013</v>
      </c>
      <c r="L167" s="13">
        <f aca="true" t="shared" si="19" ref="L167:L172">SUM(B167:K167)-C167</f>
        <v>635954.23652904</v>
      </c>
    </row>
    <row r="168" spans="1:12" ht="12.75">
      <c r="A168" s="4">
        <f>'Obligacje(A)'!A168</f>
        <v>43190</v>
      </c>
      <c r="B168" s="5">
        <f>'Obligacje(B)'!B168+'Bony Skarbowe(B)'!B168</f>
        <v>255780.12678886176</v>
      </c>
      <c r="C168" s="5">
        <f>IF('Obligacje(B)'!C168="-",'Bony Skarbowe(B)'!C168,'Obligacje(B)'!C168+'Bony Skarbowe(B)'!C168)</f>
        <v>0</v>
      </c>
      <c r="D168" s="5">
        <f>'Obligacje(B)'!D168+'Bony Skarbowe(B)'!D168</f>
        <v>202816.41997897002</v>
      </c>
      <c r="E168" s="5">
        <f>'Obligacje(B)'!E168+'Bony Skarbowe(B)'!E168</f>
        <v>62342.386078205294</v>
      </c>
      <c r="F168" s="5">
        <f>'Obligacje(B)'!F168+'Bony Skarbowe(B)'!F168</f>
        <v>2409.864374167916</v>
      </c>
      <c r="G168" s="5">
        <f>'Obligacje(B)'!G168+'Bony Skarbowe(B)'!G168</f>
        <v>57844.39141018233</v>
      </c>
      <c r="H168" s="5">
        <f>'Obligacje(B)'!H168+'Bony Skarbowe(B)'!H168</f>
        <v>16834.239035931507</v>
      </c>
      <c r="I168" s="5">
        <f>'Obligacje(B)'!I168+'Bony Skarbowe(B)'!I168</f>
        <v>1063.7887723321303</v>
      </c>
      <c r="J168" s="5"/>
      <c r="K168" s="5">
        <f>'Obligacje(B)'!K168+'Bony Skarbowe(B)'!K168</f>
        <v>40326.04861238905</v>
      </c>
      <c r="L168" s="13">
        <f t="shared" si="19"/>
        <v>639417.26505104</v>
      </c>
    </row>
    <row r="169" spans="1:12" ht="12.75">
      <c r="A169" s="4">
        <f>'Obligacje(A)'!A169</f>
        <v>43220</v>
      </c>
      <c r="B169" s="5">
        <f>'Obligacje(B)'!B169+'Bony Skarbowe(B)'!B169</f>
        <v>250441.64181990005</v>
      </c>
      <c r="C169" s="5">
        <f>IF('Obligacje(B)'!C169="-",'Bony Skarbowe(B)'!C169,'Obligacje(B)'!C169+'Bony Skarbowe(B)'!C169)</f>
        <v>0</v>
      </c>
      <c r="D169" s="5">
        <f>'Obligacje(B)'!D169+'Bony Skarbowe(B)'!D169</f>
        <v>197686.67243414998</v>
      </c>
      <c r="E169" s="5">
        <f>'Obligacje(B)'!E169+'Bony Skarbowe(B)'!E169</f>
        <v>61695.126282699995</v>
      </c>
      <c r="F169" s="5">
        <f>'Obligacje(B)'!F169+'Bony Skarbowe(B)'!F169</f>
        <v>2313.7036249499997</v>
      </c>
      <c r="G169" s="5">
        <f>'Obligacje(B)'!G169+'Bony Skarbowe(B)'!G169</f>
        <v>58109.549748800004</v>
      </c>
      <c r="H169" s="5">
        <f>'Obligacje(B)'!H169+'Bony Skarbowe(B)'!H169</f>
        <v>17031.556042073214</v>
      </c>
      <c r="I169" s="5">
        <f>'Obligacje(B)'!I169+'Bony Skarbowe(B)'!I169</f>
        <v>1056.7630421122071</v>
      </c>
      <c r="J169" s="5"/>
      <c r="K169" s="5">
        <f>'Obligacje(B)'!K169+'Bony Skarbowe(B)'!K169</f>
        <v>39921.53892671458</v>
      </c>
      <c r="L169" s="13">
        <f t="shared" si="19"/>
        <v>628256.5519214</v>
      </c>
    </row>
    <row r="170" spans="1:12" ht="12.75">
      <c r="A170" s="4">
        <f>'Obligacje(A)'!A170</f>
        <v>43251</v>
      </c>
      <c r="B170" s="5">
        <f>'Obligacje(B)'!B170+'Bony Skarbowe(B)'!B170</f>
        <v>257865.88330556</v>
      </c>
      <c r="C170" s="5">
        <f>IF('Obligacje(B)'!C170="-",'Bony Skarbowe(B)'!C170,'Obligacje(B)'!C170+'Bony Skarbowe(B)'!C170)</f>
        <v>0</v>
      </c>
      <c r="D170" s="5">
        <f>'Obligacje(B)'!D170+'Bony Skarbowe(B)'!D170</f>
        <v>196697.32952751</v>
      </c>
      <c r="E170" s="5">
        <f>'Obligacje(B)'!E170+'Bony Skarbowe(B)'!E170</f>
        <v>61831.82682638</v>
      </c>
      <c r="F170" s="5">
        <f>'Obligacje(B)'!F170+'Bony Skarbowe(B)'!F170</f>
        <v>2305.0456185300004</v>
      </c>
      <c r="G170" s="5">
        <f>'Obligacje(B)'!G170+'Bony Skarbowe(B)'!G170</f>
        <v>58635.16371418</v>
      </c>
      <c r="H170" s="5">
        <f>'Obligacje(B)'!H170+'Bony Skarbowe(B)'!H170</f>
        <v>17331.527000069666</v>
      </c>
      <c r="I170" s="5">
        <f>'Obligacje(B)'!I170+'Bony Skarbowe(B)'!I170</f>
        <v>1126.472909358201</v>
      </c>
      <c r="J170" s="5"/>
      <c r="K170" s="5">
        <f>'Obligacje(B)'!K170+'Bony Skarbowe(B)'!K170</f>
        <v>39913.689277572135</v>
      </c>
      <c r="L170" s="13">
        <f t="shared" si="19"/>
        <v>635706.9381791599</v>
      </c>
    </row>
    <row r="171" spans="1:12" ht="12.75">
      <c r="A171" s="4">
        <f>'Obligacje(A)'!A171</f>
        <v>43281</v>
      </c>
      <c r="B171" s="5">
        <f>'Obligacje(B)'!B171+'Bony Skarbowe(B)'!B171</f>
        <v>263151.11280635564</v>
      </c>
      <c r="C171" s="5">
        <f>IF('Obligacje(B)'!C171="-",'Bony Skarbowe(B)'!C171,'Obligacje(B)'!C171+'Bony Skarbowe(B)'!C171)</f>
        <v>0</v>
      </c>
      <c r="D171" s="5">
        <f>'Obligacje(B)'!D171+'Bony Skarbowe(B)'!D171</f>
        <v>192140.14070653002</v>
      </c>
      <c r="E171" s="5">
        <f>'Obligacje(B)'!E171+'Bony Skarbowe(B)'!E171</f>
        <v>62407.66391998475</v>
      </c>
      <c r="F171" s="5">
        <f>'Obligacje(B)'!F171+'Bony Skarbowe(B)'!F171</f>
        <v>2207.0522821280824</v>
      </c>
      <c r="G171" s="5">
        <f>'Obligacje(B)'!G171+'Bony Skarbowe(B)'!G171</f>
        <v>57033.37219850145</v>
      </c>
      <c r="H171" s="5">
        <f>'Obligacje(B)'!H171+'Bony Skarbowe(B)'!H171</f>
        <v>18020.694466090445</v>
      </c>
      <c r="I171" s="5">
        <f>'Obligacje(B)'!I171+'Bony Skarbowe(B)'!I171</f>
        <v>1141.4569789846732</v>
      </c>
      <c r="J171" s="5"/>
      <c r="K171" s="5">
        <f>'Obligacje(B)'!K171+'Bony Skarbowe(B)'!K171</f>
        <v>40481.86864038494</v>
      </c>
      <c r="L171" s="13">
        <f t="shared" si="19"/>
        <v>636583.36199896</v>
      </c>
    </row>
    <row r="172" spans="1:12" ht="12.75">
      <c r="A172" s="4">
        <f>'Obligacje(A)'!A172</f>
        <v>43312</v>
      </c>
      <c r="B172" s="5">
        <f>'Obligacje(B)'!B172+'Bony Skarbowe(B)'!B172</f>
        <v>260468.93976824</v>
      </c>
      <c r="C172" s="5">
        <f>IF('Obligacje(B)'!C172="-",'Bony Skarbowe(B)'!C172,'Obligacje(B)'!C172+'Bony Skarbowe(B)'!C172)</f>
        <v>0</v>
      </c>
      <c r="D172" s="5">
        <f>'Obligacje(B)'!D172+'Bony Skarbowe(B)'!D172</f>
        <v>190630.08206028998</v>
      </c>
      <c r="E172" s="5">
        <f>'Obligacje(B)'!E172+'Bony Skarbowe(B)'!E172</f>
        <v>62789.66610821999</v>
      </c>
      <c r="F172" s="5">
        <f>'Obligacje(B)'!F172+'Bony Skarbowe(B)'!F172</f>
        <v>2162.38608207</v>
      </c>
      <c r="G172" s="5">
        <f>'Obligacje(B)'!G172+'Bony Skarbowe(B)'!G172</f>
        <v>58871.27685109</v>
      </c>
      <c r="H172" s="5">
        <f>'Obligacje(B)'!H172+'Bony Skarbowe(B)'!H172</f>
        <v>18420.340011808184</v>
      </c>
      <c r="I172" s="5">
        <f>'Obligacje(B)'!I172+'Bony Skarbowe(B)'!I172</f>
        <v>1157.239744225928</v>
      </c>
      <c r="J172" s="5"/>
      <c r="K172" s="5">
        <f>'Obligacje(B)'!K172+'Bony Skarbowe(B)'!K172</f>
        <v>40150.40551209589</v>
      </c>
      <c r="L172" s="13">
        <f t="shared" si="19"/>
        <v>634650.3361380401</v>
      </c>
    </row>
    <row r="173" spans="1:12" ht="12.75">
      <c r="A173" s="4">
        <f>'Obligacje(A)'!A173</f>
        <v>43343</v>
      </c>
      <c r="B173" s="5">
        <f>'Obligacje(B)'!B173+'Bony Skarbowe(B)'!B173</f>
        <v>261229.86751215998</v>
      </c>
      <c r="C173" s="5">
        <f>IF('Obligacje(B)'!C173="-",'Bony Skarbowe(B)'!C173,'Obligacje(B)'!C173+'Bony Skarbowe(B)'!C173)</f>
        <v>0</v>
      </c>
      <c r="D173" s="5">
        <f>'Obligacje(B)'!D173+'Bony Skarbowe(B)'!D173</f>
        <v>187864.76605873</v>
      </c>
      <c r="E173" s="5">
        <f>'Obligacje(B)'!E173+'Bony Skarbowe(B)'!E173</f>
        <v>63448.855209539994</v>
      </c>
      <c r="F173" s="5">
        <f>'Obligacje(B)'!F173+'Bony Skarbowe(B)'!F173</f>
        <v>2203.23498649</v>
      </c>
      <c r="G173" s="5">
        <f>'Obligacje(B)'!G173+'Bony Skarbowe(B)'!G173</f>
        <v>59306.28886845</v>
      </c>
      <c r="H173" s="5">
        <f>'Obligacje(B)'!H173+'Bony Skarbowe(B)'!H173</f>
        <v>18746.795434899403</v>
      </c>
      <c r="I173" s="5">
        <f>'Obligacje(B)'!I173+'Bony Skarbowe(B)'!I173</f>
        <v>1177.2991267355462</v>
      </c>
      <c r="J173" s="5"/>
      <c r="K173" s="5">
        <f>'Obligacje(B)'!K173+'Bony Skarbowe(B)'!K173</f>
        <v>41031.71453327506</v>
      </c>
      <c r="L173" s="13">
        <f aca="true" t="shared" si="20" ref="L173:L179">SUM(B173:K173)-C173</f>
        <v>635008.82173028</v>
      </c>
    </row>
    <row r="174" spans="1:12" ht="12.75">
      <c r="A174" s="4">
        <f>'Obligacje(A)'!A174</f>
        <v>43373</v>
      </c>
      <c r="B174" s="5">
        <f>'Obligacje(B)'!B174+'Bony Skarbowe(B)'!B174</f>
        <v>262031.4995646443</v>
      </c>
      <c r="C174" s="5">
        <f>IF('Obligacje(B)'!C174="-",'Bony Skarbowe(B)'!C174,'Obligacje(B)'!C174+'Bony Skarbowe(B)'!C174)</f>
        <v>0</v>
      </c>
      <c r="D174" s="5">
        <f>'Obligacje(B)'!D174+'Bony Skarbowe(B)'!D174</f>
        <v>189958.72884862998</v>
      </c>
      <c r="E174" s="5">
        <f>'Obligacje(B)'!E174+'Bony Skarbowe(B)'!E174</f>
        <v>64275.817293711734</v>
      </c>
      <c r="F174" s="5">
        <f>'Obligacje(B)'!F174+'Bony Skarbowe(B)'!F174</f>
        <v>2134.66762263963</v>
      </c>
      <c r="G174" s="5">
        <f>'Obligacje(B)'!G174+'Bony Skarbowe(B)'!G174</f>
        <v>58837.41995255778</v>
      </c>
      <c r="H174" s="5">
        <f>'Obligacje(B)'!H174+'Bony Skarbowe(B)'!H174</f>
        <v>19061.935797531984</v>
      </c>
      <c r="I174" s="5">
        <f>'Obligacje(B)'!I174+'Bony Skarbowe(B)'!I174</f>
        <v>1187.1152200483955</v>
      </c>
      <c r="J174" s="5"/>
      <c r="K174" s="5">
        <f>'Obligacje(B)'!K174+'Bony Skarbowe(B)'!K174</f>
        <v>41887.238473516176</v>
      </c>
      <c r="L174" s="13">
        <f t="shared" si="20"/>
        <v>639374.42277328</v>
      </c>
    </row>
    <row r="175" spans="1:12" ht="12.75">
      <c r="A175" s="4">
        <f>'Obligacje(A)'!A175</f>
        <v>43404</v>
      </c>
      <c r="B175" s="5">
        <f>'Obligacje(B)'!B175+'Bony Skarbowe(B)'!B175</f>
        <v>262889.56509712007</v>
      </c>
      <c r="C175" s="5">
        <f>IF('Obligacje(B)'!C175="-",'Bony Skarbowe(B)'!C175,'Obligacje(B)'!C175+'Bony Skarbowe(B)'!C175)</f>
        <v>0</v>
      </c>
      <c r="D175" s="5">
        <f>'Obligacje(B)'!D175+'Bony Skarbowe(B)'!D175</f>
        <v>192266.83157736002</v>
      </c>
      <c r="E175" s="5">
        <f>'Obligacje(B)'!E175+'Bony Skarbowe(B)'!E175</f>
        <v>63094.096015359995</v>
      </c>
      <c r="F175" s="5">
        <f>'Obligacje(B)'!F175+'Bony Skarbowe(B)'!F175</f>
        <v>2105.9318493600003</v>
      </c>
      <c r="G175" s="5">
        <f>'Obligacje(B)'!G175+'Bony Skarbowe(B)'!G175</f>
        <v>58424.78379672</v>
      </c>
      <c r="H175" s="5">
        <f>'Obligacje(B)'!H175+'Bony Skarbowe(B)'!H175</f>
        <v>19270.758114378714</v>
      </c>
      <c r="I175" s="5">
        <f>'Obligacje(B)'!I175+'Bony Skarbowe(B)'!I175</f>
        <v>1184.0832586533372</v>
      </c>
      <c r="J175" s="5"/>
      <c r="K175" s="5">
        <f>'Obligacje(B)'!K175+'Bony Skarbowe(B)'!K175</f>
        <v>46393.28233696795</v>
      </c>
      <c r="L175" s="13">
        <f t="shared" si="20"/>
        <v>645629.33204592</v>
      </c>
    </row>
    <row r="176" spans="1:12" ht="12.75">
      <c r="A176" s="4">
        <f>'Obligacje(A)'!A176</f>
        <v>43434</v>
      </c>
      <c r="B176" s="5">
        <f>'Obligacje(B)'!B176+'Bony Skarbowe(B)'!B176</f>
        <v>263576.05564235</v>
      </c>
      <c r="C176" s="5">
        <f>IF('Obligacje(B)'!C176="-",'Bony Skarbowe(B)'!C176,'Obligacje(B)'!C176+'Bony Skarbowe(B)'!C176)</f>
        <v>0</v>
      </c>
      <c r="D176" s="5">
        <f>'Obligacje(B)'!D176+'Bony Skarbowe(B)'!D176</f>
        <v>192196.30609329997</v>
      </c>
      <c r="E176" s="5">
        <f>'Obligacje(B)'!E176+'Bony Skarbowe(B)'!E176</f>
        <v>63049.926168800004</v>
      </c>
      <c r="F176" s="5">
        <f>'Obligacje(B)'!F176+'Bony Skarbowe(B)'!F176</f>
        <v>2168.5299240500003</v>
      </c>
      <c r="G176" s="5">
        <f>'Obligacje(B)'!G176+'Bony Skarbowe(B)'!G176</f>
        <v>58220.94162785001</v>
      </c>
      <c r="H176" s="5">
        <f>'Obligacje(B)'!H176+'Bony Skarbowe(B)'!H176</f>
        <v>19706.546804748235</v>
      </c>
      <c r="I176" s="5">
        <f>'Obligacje(B)'!I176+'Bony Skarbowe(B)'!I176</f>
        <v>1235.5696472917364</v>
      </c>
      <c r="J176" s="5"/>
      <c r="K176" s="5">
        <f>'Obligacje(B)'!K176+'Bony Skarbowe(B)'!K176</f>
        <v>46074.24815821002</v>
      </c>
      <c r="L176" s="13">
        <f t="shared" si="20"/>
        <v>646228.1240666001</v>
      </c>
    </row>
    <row r="177" spans="1:12" ht="12.75">
      <c r="A177" s="4">
        <f>'Obligacje(A)'!A177</f>
        <v>43465</v>
      </c>
      <c r="B177" s="5">
        <f>'Obligacje(B)'!B177+'Bony Skarbowe(B)'!B177</f>
        <v>264075.29100096</v>
      </c>
      <c r="C177" s="5">
        <f>IF('Obligacje(B)'!C177="-",'Bony Skarbowe(B)'!C177,'Obligacje(B)'!C177+'Bony Skarbowe(B)'!C177)</f>
        <v>0</v>
      </c>
      <c r="D177" s="5">
        <f>'Obligacje(B)'!D177+'Bony Skarbowe(B)'!D177</f>
        <v>191459.01230496</v>
      </c>
      <c r="E177" s="5">
        <f>'Obligacje(B)'!E177+'Bony Skarbowe(B)'!E177</f>
        <v>65090.52623424</v>
      </c>
      <c r="F177" s="5">
        <f>'Obligacje(B)'!F177+'Bony Skarbowe(B)'!F177</f>
        <v>2258.78171392</v>
      </c>
      <c r="G177" s="5">
        <f>'Obligacje(B)'!G177+'Bony Skarbowe(B)'!G177</f>
        <v>55373.31578592</v>
      </c>
      <c r="H177" s="5">
        <f>'Obligacje(B)'!H177+'Bony Skarbowe(B)'!H177</f>
        <v>20021.063171791957</v>
      </c>
      <c r="I177" s="5">
        <f>'Obligacje(B)'!I177+'Bony Skarbowe(B)'!I177</f>
        <v>1292.4112644496745</v>
      </c>
      <c r="J177" s="5"/>
      <c r="K177" s="5">
        <f>'Obligacje(B)'!K177+'Bony Skarbowe(B)'!K177</f>
        <v>47324.51564999837</v>
      </c>
      <c r="L177" s="13">
        <f t="shared" si="20"/>
        <v>646894.91712624</v>
      </c>
    </row>
    <row r="178" spans="1:12" ht="12.75">
      <c r="A178" s="4">
        <f>'Obligacje(A)'!A178</f>
        <v>43496</v>
      </c>
      <c r="B178" s="5">
        <f>'Obligacje(B)'!B178+'Bony Skarbowe(B)'!B178</f>
        <v>282727.23577853997</v>
      </c>
      <c r="C178" s="5">
        <f>IF('Obligacje(B)'!C178="-",'Bony Skarbowe(B)'!C178,'Obligacje(B)'!C178+'Bony Skarbowe(B)'!C178)</f>
        <v>0</v>
      </c>
      <c r="D178" s="5">
        <f>'Obligacje(B)'!D178+'Bony Skarbowe(B)'!D178</f>
        <v>181551.22246278</v>
      </c>
      <c r="E178" s="5">
        <f>'Obligacje(B)'!E178+'Bony Skarbowe(B)'!E178</f>
        <v>65103.928951789996</v>
      </c>
      <c r="F178" s="5">
        <f>'Obligacje(B)'!F178+'Bony Skarbowe(B)'!F178</f>
        <v>2278.25144807</v>
      </c>
      <c r="G178" s="5">
        <f>'Obligacje(B)'!G178+'Bony Skarbowe(B)'!G178</f>
        <v>54469.63905844</v>
      </c>
      <c r="H178" s="5">
        <f>'Obligacje(B)'!H178+'Bony Skarbowe(B)'!H178</f>
        <v>20325.49977450341</v>
      </c>
      <c r="I178" s="5">
        <f>'Obligacje(B)'!I178+'Bony Skarbowe(B)'!I178</f>
        <v>1677.8690605338102</v>
      </c>
      <c r="J178" s="5"/>
      <c r="K178" s="5">
        <f>'Obligacje(B)'!K178+'Bony Skarbowe(B)'!K178</f>
        <v>47734.06195538277</v>
      </c>
      <c r="L178" s="13">
        <f t="shared" si="20"/>
        <v>655867.70849004</v>
      </c>
    </row>
    <row r="179" spans="1:12" ht="12.75">
      <c r="A179" s="4">
        <f>'Obligacje(A)'!A179</f>
        <v>43524</v>
      </c>
      <c r="B179" s="5">
        <f>'Obligacje(B)'!B179+'Bony Skarbowe(B)'!B179</f>
        <v>298331.05501590995</v>
      </c>
      <c r="C179" s="5">
        <f>IF('Obligacje(B)'!C179="-",'Bony Skarbowe(B)'!C179,'Obligacje(B)'!C179+'Bony Skarbowe(B)'!C179)</f>
        <v>0</v>
      </c>
      <c r="D179" s="5">
        <f>'Obligacje(B)'!D179+'Bony Skarbowe(B)'!D179</f>
        <v>172336.94319977995</v>
      </c>
      <c r="E179" s="5">
        <f>'Obligacje(B)'!E179+'Bony Skarbowe(B)'!E179</f>
        <v>65118.99466961999</v>
      </c>
      <c r="F179" s="5">
        <f>'Obligacje(B)'!F179+'Bony Skarbowe(B)'!F179</f>
        <v>2238.34644807</v>
      </c>
      <c r="G179" s="5">
        <f>'Obligacje(B)'!G179+'Bony Skarbowe(B)'!G179</f>
        <v>53335.81578407</v>
      </c>
      <c r="H179" s="5">
        <f>'Obligacje(B)'!H179+'Bony Skarbowe(B)'!H179</f>
        <v>20633.44329173981</v>
      </c>
      <c r="I179" s="5">
        <f>'Obligacje(B)'!I179+'Bony Skarbowe(B)'!I179</f>
        <v>1706.5497886596631</v>
      </c>
      <c r="J179" s="5"/>
      <c r="K179" s="5">
        <f>'Obligacje(B)'!K179+'Bony Skarbowe(B)'!K179</f>
        <v>48247.80439219052</v>
      </c>
      <c r="L179" s="13">
        <f t="shared" si="20"/>
        <v>661948.9525900398</v>
      </c>
    </row>
    <row r="180" spans="1:12" ht="12.75">
      <c r="A180" s="4">
        <f>'Obligacje(A)'!A180</f>
        <v>43555</v>
      </c>
      <c r="B180" s="5">
        <f>'Obligacje(B)'!B180+'Bony Skarbowe(B)'!B180</f>
        <v>301566.0752724235</v>
      </c>
      <c r="C180" s="5">
        <f>IF('Obligacje(B)'!C180="-",'Bony Skarbowe(B)'!C180,'Obligacje(B)'!C180+'Bony Skarbowe(B)'!C180)</f>
        <v>0</v>
      </c>
      <c r="D180" s="5">
        <f>'Obligacje(B)'!D180+'Bony Skarbowe(B)'!D180</f>
        <v>175826.71609255</v>
      </c>
      <c r="E180" s="5">
        <f>'Obligacje(B)'!E180+'Bony Skarbowe(B)'!E180</f>
        <v>63720.82814754404</v>
      </c>
      <c r="F180" s="5">
        <f>'Obligacje(B)'!F180+'Bony Skarbowe(B)'!F180</f>
        <v>2178.5724684536963</v>
      </c>
      <c r="G180" s="5">
        <f>'Obligacje(B)'!G180+'Bony Skarbowe(B)'!G180</f>
        <v>53148.654440799444</v>
      </c>
      <c r="H180" s="5">
        <f>'Obligacje(B)'!H180+'Bony Skarbowe(B)'!H180</f>
        <v>20984.022341253632</v>
      </c>
      <c r="I180" s="5">
        <f>'Obligacje(B)'!I180+'Bony Skarbowe(B)'!I180</f>
        <v>1745.098473163887</v>
      </c>
      <c r="J180" s="5"/>
      <c r="K180" s="5">
        <f>'Obligacje(B)'!K180+'Bony Skarbowe(B)'!K180</f>
        <v>48658.94470965179</v>
      </c>
      <c r="L180" s="13">
        <f>SUM(B180:K180)-C180</f>
        <v>667828.91194584</v>
      </c>
    </row>
    <row r="181" spans="1:12" ht="12.75">
      <c r="A181" s="4">
        <f>'Obligacje(A)'!A181</f>
        <v>43585</v>
      </c>
      <c r="B181" s="5">
        <v>300432.3909683</v>
      </c>
      <c r="C181" s="5">
        <v>0</v>
      </c>
      <c r="D181" s="5">
        <v>173504.32360769</v>
      </c>
      <c r="E181" s="5">
        <v>63655.08959688999</v>
      </c>
      <c r="F181" s="5">
        <v>2143.95181187</v>
      </c>
      <c r="G181" s="5">
        <v>53778.466926199995</v>
      </c>
      <c r="H181" s="5">
        <v>21100.121450557428</v>
      </c>
      <c r="I181" s="5">
        <v>3105.714267896416</v>
      </c>
      <c r="J181" s="5"/>
      <c r="K181" s="5">
        <v>51044.552994236146</v>
      </c>
      <c r="L181" s="13">
        <v>668764.6116236398</v>
      </c>
    </row>
    <row r="182" spans="1:12" ht="12.75">
      <c r="A182" s="4">
        <f>'Obligacje(A)'!A182</f>
        <v>43616</v>
      </c>
      <c r="B182" s="5">
        <v>302925.69101700006</v>
      </c>
      <c r="C182" s="5">
        <v>0</v>
      </c>
      <c r="D182" s="5">
        <v>172858.32219210002</v>
      </c>
      <c r="E182" s="5">
        <v>63274.079771000004</v>
      </c>
      <c r="F182" s="5">
        <v>1992.9135683000002</v>
      </c>
      <c r="G182" s="5">
        <v>55005.709223</v>
      </c>
      <c r="H182" s="5">
        <v>21652.369497219686</v>
      </c>
      <c r="I182" s="5">
        <v>3172.2644378846876</v>
      </c>
      <c r="J182" s="5"/>
      <c r="K182" s="5">
        <v>48626.96852109562</v>
      </c>
      <c r="L182" s="13">
        <v>669508.3182276</v>
      </c>
    </row>
    <row r="183" spans="1:12" ht="12.75">
      <c r="A183" s="4">
        <f>'Obligacje(A)'!A183</f>
        <v>43646</v>
      </c>
      <c r="B183" s="5">
        <v>304524.70945256593</v>
      </c>
      <c r="C183" s="5">
        <v>0</v>
      </c>
      <c r="D183" s="5">
        <v>173737.37015720003</v>
      </c>
      <c r="E183" s="5">
        <v>62792.680534307605</v>
      </c>
      <c r="F183" s="5">
        <v>1989.345208426215</v>
      </c>
      <c r="G183" s="5">
        <v>53782.75972571167</v>
      </c>
      <c r="H183" s="5">
        <v>22475.00123091534</v>
      </c>
      <c r="I183" s="5">
        <v>3251.4343023521533</v>
      </c>
      <c r="J183" s="5"/>
      <c r="K183" s="5">
        <v>47947.95152108112</v>
      </c>
      <c r="L183" s="13">
        <v>670501.25213256</v>
      </c>
    </row>
    <row r="184" spans="1:12" ht="12.75">
      <c r="A184" s="4">
        <f>'Obligacje(A)'!A184</f>
        <v>43677</v>
      </c>
      <c r="B184" s="5">
        <v>307131.7109234</v>
      </c>
      <c r="C184" s="5">
        <v>505</v>
      </c>
      <c r="D184" s="5">
        <v>167734.35526413002</v>
      </c>
      <c r="E184" s="5">
        <v>63826.230915960004</v>
      </c>
      <c r="F184" s="5">
        <v>1967.0642891700002</v>
      </c>
      <c r="G184" s="5">
        <v>58940.12947904</v>
      </c>
      <c r="H184" s="5">
        <v>23173.01302283729</v>
      </c>
      <c r="I184" s="5">
        <v>3415.5534626395524</v>
      </c>
      <c r="J184" s="5"/>
      <c r="K184" s="5">
        <v>47550.798842063145</v>
      </c>
      <c r="L184" s="13">
        <v>673738.8561992402</v>
      </c>
    </row>
    <row r="185" spans="1:12" ht="12.75">
      <c r="A185" s="4">
        <f>'Obligacje(A)'!A185</f>
        <v>43708</v>
      </c>
      <c r="B185" s="5">
        <v>307939.95737539604</v>
      </c>
      <c r="C185" s="5">
        <v>0</v>
      </c>
      <c r="D185" s="5">
        <v>165985.61671072</v>
      </c>
      <c r="E185" s="5">
        <v>63959.54304516407</v>
      </c>
      <c r="F185" s="5">
        <v>1970.3216679143993</v>
      </c>
      <c r="G185" s="5">
        <v>60334.660433604695</v>
      </c>
      <c r="H185" s="5">
        <v>24082.776768662578</v>
      </c>
      <c r="I185" s="5">
        <v>3474.083343413083</v>
      </c>
      <c r="J185" s="5"/>
      <c r="K185" s="5">
        <v>47197.754376485085</v>
      </c>
      <c r="L185" s="13">
        <v>674944.7137213601</v>
      </c>
    </row>
    <row r="186" spans="1:12" ht="12.75">
      <c r="A186" s="4">
        <f>'Obligacje(A)'!A186</f>
        <v>43738</v>
      </c>
      <c r="B186" s="5">
        <f>'Obligacje(B)'!B186+'Bony Skarbowe(B)'!B186</f>
        <v>309983.0841249</v>
      </c>
      <c r="C186" s="5">
        <f>'Obligacje(B)'!C186+'Bony Skarbowe(B)'!C186</f>
        <v>0</v>
      </c>
      <c r="D186" s="5">
        <f>'Obligacje(B)'!D186+'Bony Skarbowe(B)'!D186</f>
        <v>163200.9600904</v>
      </c>
      <c r="E186" s="5">
        <f>'Obligacje(B)'!E186+'Bony Skarbowe(B)'!E186</f>
        <v>62634.038238</v>
      </c>
      <c r="F186" s="5">
        <f>'Obligacje(B)'!F186+'Bony Skarbowe(B)'!F186</f>
        <v>2018.9470517000002</v>
      </c>
      <c r="G186" s="5">
        <f>'Obligacje(B)'!G186+'Bony Skarbowe(B)'!G186</f>
        <v>62149.674280399995</v>
      </c>
      <c r="H186" s="5">
        <f>'Obligacje(B)'!H186+'Bony Skarbowe(B)'!H186</f>
        <v>24969.857554219474</v>
      </c>
      <c r="I186" s="5">
        <f>'Obligacje(B)'!I186+'Bony Skarbowe(B)'!I186</f>
        <v>3463.6385445053625</v>
      </c>
      <c r="J186" s="5"/>
      <c r="K186" s="5">
        <f>'Obligacje(B)'!K186+'Bony Skarbowe(B)'!K186</f>
        <v>47473.759528275164</v>
      </c>
      <c r="L186" s="13">
        <f>'Obligacje(B)'!L186+'Bony Skarbowe(B)'!L186</f>
        <v>675893.9594123999</v>
      </c>
    </row>
    <row r="187" spans="1:12" ht="12.75">
      <c r="A187" s="4">
        <f>'Obligacje(A)'!A187</f>
        <v>43769</v>
      </c>
      <c r="B187" s="5">
        <f>'Obligacje(B)'!B187+'Bony Skarbowe(B)'!B187</f>
        <v>303806.3932729</v>
      </c>
      <c r="C187" s="5">
        <f>'Obligacje(B)'!C187+'Bony Skarbowe(B)'!C187</f>
        <v>0</v>
      </c>
      <c r="D187" s="5">
        <f>'Obligacje(B)'!D187+'Bony Skarbowe(B)'!D187</f>
        <v>159177.1467816</v>
      </c>
      <c r="E187" s="5">
        <f>'Obligacje(B)'!E187+'Bony Skarbowe(B)'!E187</f>
        <v>62948.393190200004</v>
      </c>
      <c r="F187" s="5">
        <f>'Obligacje(B)'!F187+'Bony Skarbowe(B)'!F187</f>
        <v>2003.8370517</v>
      </c>
      <c r="G187" s="5">
        <f>'Obligacje(B)'!G187+'Bony Skarbowe(B)'!G187</f>
        <v>64787.85941099999</v>
      </c>
      <c r="H187" s="5">
        <f>'Obligacje(B)'!H187+'Bony Skarbowe(B)'!H187</f>
        <v>25849.049680710683</v>
      </c>
      <c r="I187" s="5">
        <f>'Obligacje(B)'!I187+'Bony Skarbowe(B)'!I187</f>
        <v>3554.972259219111</v>
      </c>
      <c r="J187" s="5"/>
      <c r="K187" s="5">
        <f>'Obligacje(B)'!K187+'Bony Skarbowe(B)'!K187</f>
        <v>48151.73676507021</v>
      </c>
      <c r="L187" s="13">
        <f>'Obligacje(B)'!L187+'Bony Skarbowe(B)'!L187</f>
        <v>670279.3884124</v>
      </c>
    </row>
    <row r="188" spans="1:12" ht="12.75">
      <c r="A188" s="4">
        <f>'Obligacje(A)'!A188</f>
        <v>43799</v>
      </c>
      <c r="B188" s="5">
        <f>'Obligacje(B)'!B188+'Bony Skarbowe(B)'!B188</f>
        <v>305233.6543229</v>
      </c>
      <c r="C188" s="5">
        <f>'Obligacje(B)'!C188+'Bony Skarbowe(B)'!C188</f>
        <v>0</v>
      </c>
      <c r="D188" s="5">
        <f>'Obligacje(B)'!D188+'Bony Skarbowe(B)'!D188</f>
        <v>157908.8088316</v>
      </c>
      <c r="E188" s="5">
        <f>'Obligacje(B)'!E188+'Bony Skarbowe(B)'!E188</f>
        <v>63308.3803902</v>
      </c>
      <c r="F188" s="5">
        <f>'Obligacje(B)'!F188+'Bony Skarbowe(B)'!F188</f>
        <v>2018.1630517000003</v>
      </c>
      <c r="G188" s="5">
        <f>'Obligacje(B)'!G188+'Bony Skarbowe(B)'!G188</f>
        <v>66279.915711</v>
      </c>
      <c r="H188" s="5">
        <f>'Obligacje(B)'!H188+'Bony Skarbowe(B)'!H188</f>
        <v>26673.09296097156</v>
      </c>
      <c r="I188" s="5">
        <f>'Obligacje(B)'!I188+'Bony Skarbowe(B)'!I188</f>
        <v>3549.931072820548</v>
      </c>
      <c r="J188" s="5"/>
      <c r="K188" s="5">
        <f>'Obligacje(B)'!K188+'Bony Skarbowe(B)'!K188</f>
        <v>46159.111071207895</v>
      </c>
      <c r="L188" s="13">
        <f>'Obligacje(B)'!L188+'Bony Skarbowe(B)'!L188</f>
        <v>671131.0574123999</v>
      </c>
    </row>
    <row r="189" spans="1:12" ht="12.75">
      <c r="A189" s="4">
        <f>'Obligacje(A)'!A189</f>
        <v>43830</v>
      </c>
      <c r="B189" s="5">
        <f>'Obligacje(B)'!B189+'Bony Skarbowe(B)'!B189</f>
        <v>304972.46481742</v>
      </c>
      <c r="C189" s="5">
        <f>'Obligacje(B)'!C189+'Bony Skarbowe(B)'!C189</f>
        <v>0</v>
      </c>
      <c r="D189" s="5">
        <f>'Obligacje(B)'!D189+'Bony Skarbowe(B)'!D189</f>
        <v>157320.73491868</v>
      </c>
      <c r="E189" s="5">
        <f>'Obligacje(B)'!E189+'Bony Skarbowe(B)'!E189</f>
        <v>64274.42227796</v>
      </c>
      <c r="F189" s="5">
        <f>'Obligacje(B)'!F189+'Bony Skarbowe(B)'!F189</f>
        <v>2048.15387566</v>
      </c>
      <c r="G189" s="5">
        <f>'Obligacje(B)'!G189+'Bony Skarbowe(B)'!G189</f>
        <v>67363.3814228</v>
      </c>
      <c r="H189" s="5">
        <f>'Obligacje(B)'!H189+'Bony Skarbowe(B)'!H189</f>
        <v>27466.344893446425</v>
      </c>
      <c r="I189" s="5">
        <f>'Obligacje(B)'!I189+'Bony Skarbowe(B)'!I189</f>
        <v>3482.0129689091527</v>
      </c>
      <c r="J189" s="5"/>
      <c r="K189" s="5">
        <f>'Obligacje(B)'!K189+'Bony Skarbowe(B)'!K189</f>
        <v>46652.41869464442</v>
      </c>
      <c r="L189" s="13">
        <f>'Obligacje(B)'!L189+'Bony Skarbowe(B)'!L189</f>
        <v>673579.9338695201</v>
      </c>
    </row>
    <row r="190" spans="1:12" ht="12.75">
      <c r="A190" s="4">
        <f>'Obligacje(A)'!A190</f>
        <v>43861</v>
      </c>
      <c r="B190" s="5">
        <f>'Obligacje(B)'!B190+'Bony Skarbowe(B)'!B190</f>
        <v>317986.73429884005</v>
      </c>
      <c r="C190" s="5">
        <f>'Obligacje(B)'!C190+'Bony Skarbowe(B)'!C190</f>
        <v>0</v>
      </c>
      <c r="D190" s="5">
        <f>'Obligacje(B)'!D190+'Bony Skarbowe(B)'!D190</f>
        <v>154478.98992536</v>
      </c>
      <c r="E190" s="5">
        <f>'Obligacje(B)'!E190+'Bony Skarbowe(B)'!E190</f>
        <v>64779.10202312001</v>
      </c>
      <c r="F190" s="5">
        <f>'Obligacje(B)'!F190+'Bony Skarbowe(B)'!F190</f>
        <v>2078.65906252</v>
      </c>
      <c r="G190" s="5">
        <f>'Obligacje(B)'!G190+'Bony Skarbowe(B)'!G190</f>
        <v>64506.32108167999</v>
      </c>
      <c r="H190" s="5">
        <f>'Obligacje(B)'!H190+'Bony Skarbowe(B)'!H190</f>
        <v>28899.22896675703</v>
      </c>
      <c r="I190" s="5">
        <f>'Obligacje(B)'!I190+'Bony Skarbowe(B)'!I190</f>
        <v>3493.0807623536984</v>
      </c>
      <c r="J190" s="5"/>
      <c r="K190" s="5">
        <f>'Obligacje(B)'!K190+'Bony Skarbowe(B)'!K190</f>
        <v>48753.71110480928</v>
      </c>
      <c r="L190" s="13">
        <f>'Obligacje(B)'!L190+'Bony Skarbowe(B)'!L190</f>
        <v>684975.8272254402</v>
      </c>
    </row>
    <row r="191" spans="1:12" ht="12.75">
      <c r="A191" s="4">
        <f>'Obligacje(A)'!A191</f>
        <v>43890</v>
      </c>
      <c r="B191" s="5">
        <f>'Obligacje(B)'!B191+'Bony Skarbowe(B)'!B191</f>
        <v>314052.5126307013</v>
      </c>
      <c r="C191" s="5">
        <f>'Obligacje(B)'!C191+'Bony Skarbowe(B)'!C191</f>
        <v>100</v>
      </c>
      <c r="D191" s="5">
        <f>'Obligacje(B)'!D191+'Bony Skarbowe(B)'!D191</f>
        <v>157847.81043665003</v>
      </c>
      <c r="E191" s="5">
        <f>'Obligacje(B)'!E191+'Bony Skarbowe(B)'!E191</f>
        <v>65140.49708759904</v>
      </c>
      <c r="F191" s="5">
        <f>'Obligacje(B)'!F191+'Bony Skarbowe(B)'!F191</f>
        <v>2055.843338374464</v>
      </c>
      <c r="G191" s="5">
        <f>'Obligacje(B)'!G191+'Bony Skarbowe(B)'!G191</f>
        <v>64808.0668261714</v>
      </c>
      <c r="H191" s="5">
        <f>'Obligacje(B)'!H191+'Bony Skarbowe(B)'!H191</f>
        <v>30112.134975847403</v>
      </c>
      <c r="I191" s="5">
        <f>'Obligacje(B)'!I191+'Bony Skarbowe(B)'!I191</f>
        <v>3507.798846590443</v>
      </c>
      <c r="J191" s="5"/>
      <c r="K191" s="5">
        <f>'Obligacje(B)'!K191+'Bony Skarbowe(B)'!K191</f>
        <v>48697.336366585965</v>
      </c>
      <c r="L191" s="13">
        <f>'Obligacje(B)'!L191+'Bony Skarbowe(B)'!L191</f>
        <v>686222.00050852</v>
      </c>
    </row>
    <row r="192" spans="1:12" ht="12.75">
      <c r="A192" s="4">
        <f>'Obligacje(A)'!A192</f>
        <v>43921</v>
      </c>
      <c r="B192" s="5">
        <f>'Obligacje(B)'!B192+'Bony Skarbowe(B)'!B192</f>
        <v>351420.1508856101</v>
      </c>
      <c r="C192" s="5">
        <f>'Obligacje(B)'!C192+'Bony Skarbowe(B)'!C192</f>
        <v>0</v>
      </c>
      <c r="D192" s="5">
        <f>'Obligacje(B)'!D192+'Bony Skarbowe(B)'!D192</f>
        <v>152422.11256655</v>
      </c>
      <c r="E192" s="5">
        <f>'Obligacje(B)'!E192+'Bony Skarbowe(B)'!E192</f>
        <v>64281.649589739995</v>
      </c>
      <c r="F192" s="5">
        <f>'Obligacje(B)'!F192+'Bony Skarbowe(B)'!F192</f>
        <v>1990.6080072900002</v>
      </c>
      <c r="G192" s="5">
        <f>'Obligacje(B)'!G192+'Bony Skarbowe(B)'!G192</f>
        <v>50043.50786754</v>
      </c>
      <c r="H192" s="5">
        <f>'Obligacje(B)'!H192+'Bony Skarbowe(B)'!H192</f>
        <v>31333.622264695845</v>
      </c>
      <c r="I192" s="5">
        <f>'Obligacje(B)'!I192+'Bony Skarbowe(B)'!I192</f>
        <v>3539.9634080805713</v>
      </c>
      <c r="J192" s="5"/>
      <c r="K192" s="5">
        <f>'Obligacje(B)'!K192+'Bony Skarbowe(B)'!K192</f>
        <v>47599.403458373585</v>
      </c>
      <c r="L192" s="13">
        <f>'Obligacje(B)'!L192+'Bony Skarbowe(B)'!L192</f>
        <v>702631.0180478801</v>
      </c>
    </row>
    <row r="193" spans="1:12" ht="12.75">
      <c r="A193" s="4">
        <f>'Obligacje(A)'!A193</f>
        <v>43951</v>
      </c>
      <c r="B193" s="5">
        <f>'Obligacje(B)'!B193+'Bony Skarbowe(B)'!B193</f>
        <v>422835.26852963003</v>
      </c>
      <c r="C193" s="5">
        <f>'Obligacje(B)'!C193+'Bony Skarbowe(B)'!C193</f>
        <v>2000</v>
      </c>
      <c r="D193" s="5">
        <f>'Obligacje(B)'!D193+'Bony Skarbowe(B)'!D193</f>
        <v>139563.01350642</v>
      </c>
      <c r="E193" s="5">
        <f>'Obligacje(B)'!E193+'Bony Skarbowe(B)'!E193</f>
        <v>64354.67468022</v>
      </c>
      <c r="F193" s="5">
        <f>'Obligacje(B)'!F193+'Bony Skarbowe(B)'!F193</f>
        <v>1941.30281287</v>
      </c>
      <c r="G193" s="5">
        <f>'Obligacje(B)'!G193+'Bony Skarbowe(B)'!G193</f>
        <v>51264.21251513</v>
      </c>
      <c r="H193" s="5">
        <f>'Obligacje(B)'!H193+'Bony Skarbowe(B)'!H193</f>
        <v>34917.33974064629</v>
      </c>
      <c r="I193" s="5">
        <f>'Obligacje(B)'!I193+'Bony Skarbowe(B)'!I193</f>
        <v>4210.110726314704</v>
      </c>
      <c r="J193" s="5"/>
      <c r="K193" s="5">
        <f>'Obligacje(B)'!K193+'Bony Skarbowe(B)'!K193</f>
        <v>47828.18936440901</v>
      </c>
      <c r="L193" s="13">
        <f>'Obligacje(B)'!L193+'Bony Skarbowe(B)'!L193</f>
        <v>766914.11187564</v>
      </c>
    </row>
    <row r="194" spans="1:12" ht="12.75">
      <c r="A194" s="4">
        <f>'Obligacje(A)'!A194</f>
        <v>43982</v>
      </c>
      <c r="B194" s="5">
        <f>'Obligacje(B)'!B194+'Bony Skarbowe(B)'!B194</f>
        <v>432621.7703020247</v>
      </c>
      <c r="C194" s="5">
        <f>'Obligacje(B)'!C194+'Bony Skarbowe(B)'!C194</f>
        <v>0</v>
      </c>
      <c r="D194" s="5">
        <f>'Obligacje(B)'!D194+'Bony Skarbowe(B)'!D194</f>
        <v>142015.22799302</v>
      </c>
      <c r="E194" s="5">
        <f>'Obligacje(B)'!E194+'Bony Skarbowe(B)'!E194</f>
        <v>64038.567172261704</v>
      </c>
      <c r="F194" s="5">
        <f>'Obligacje(B)'!F194+'Bony Skarbowe(B)'!F194</f>
        <v>1882.484768897421</v>
      </c>
      <c r="G194" s="5">
        <f>'Obligacje(B)'!G194+'Bony Skarbowe(B)'!G194</f>
        <v>49715.96626816546</v>
      </c>
      <c r="H194" s="5">
        <f>'Obligacje(B)'!H194+'Bony Skarbowe(B)'!H194</f>
        <v>34901.29612858501</v>
      </c>
      <c r="I194" s="5">
        <f>'Obligacje(B)'!I194+'Bony Skarbowe(B)'!I194</f>
        <v>5726.017712446171</v>
      </c>
      <c r="J194" s="5"/>
      <c r="K194" s="5">
        <f>'Obligacje(B)'!K194+'Bony Skarbowe(B)'!K194</f>
        <v>53868.90216955958</v>
      </c>
      <c r="L194" s="13">
        <f>'Obligacje(B)'!L194+'Bony Skarbowe(B)'!L194</f>
        <v>784770.2325149601</v>
      </c>
    </row>
    <row r="195" spans="1:12" ht="12.75">
      <c r="A195" s="4">
        <f>'Obligacje(A)'!A195</f>
        <v>44012</v>
      </c>
      <c r="B195" s="5">
        <f>'Obligacje(B)'!B195+'Bony Skarbowe(B)'!B195</f>
        <v>439399.74694574997</v>
      </c>
      <c r="C195" s="5">
        <f>'Obligacje(B)'!C195+'Bony Skarbowe(B)'!C195</f>
        <v>0</v>
      </c>
      <c r="D195" s="5">
        <f>'Obligacje(B)'!D195+'Bony Skarbowe(B)'!D195</f>
        <v>137628.62944299998</v>
      </c>
      <c r="E195" s="5">
        <f>'Obligacje(B)'!E195+'Bony Skarbowe(B)'!E195</f>
        <v>62122.33338049999</v>
      </c>
      <c r="F195" s="5">
        <f>'Obligacje(B)'!F195+'Bony Skarbowe(B)'!F195</f>
        <v>1816.23950925</v>
      </c>
      <c r="G195" s="5">
        <f>'Obligacje(B)'!G195+'Bony Skarbowe(B)'!G195</f>
        <v>49075.42990425</v>
      </c>
      <c r="H195" s="5">
        <f>'Obligacje(B)'!H195+'Bony Skarbowe(B)'!H195</f>
        <v>35286.12326882742</v>
      </c>
      <c r="I195" s="5">
        <f>'Obligacje(B)'!I195+'Bony Skarbowe(B)'!I195</f>
        <v>5609.735777151112</v>
      </c>
      <c r="J195" s="5"/>
      <c r="K195" s="5">
        <f>'Obligacje(B)'!K195+'Bony Skarbowe(B)'!K195</f>
        <v>54365.59301227146</v>
      </c>
      <c r="L195" s="13">
        <f>'Obligacje(B)'!L195+'Bony Skarbowe(B)'!L195</f>
        <v>785303.831241</v>
      </c>
    </row>
    <row r="196" spans="1:12" ht="12.75">
      <c r="A196" s="4">
        <v>44043</v>
      </c>
      <c r="B196" s="5">
        <v>442618.08555712</v>
      </c>
      <c r="C196" s="5">
        <v>1570</v>
      </c>
      <c r="D196" s="5">
        <v>137677.64577117996</v>
      </c>
      <c r="E196" s="5">
        <v>61095.59605988</v>
      </c>
      <c r="F196" s="5">
        <v>1785.17895858</v>
      </c>
      <c r="G196" s="5">
        <v>47382.42174932</v>
      </c>
      <c r="H196" s="5">
        <v>36094.01012237912</v>
      </c>
      <c r="I196" s="5">
        <v>5364.236307409331</v>
      </c>
      <c r="J196" s="5"/>
      <c r="K196" s="5">
        <v>55853.332557891554</v>
      </c>
      <c r="L196" s="13">
        <v>787870.5070837601</v>
      </c>
    </row>
    <row r="197" spans="1:12" ht="12.75">
      <c r="A197" s="4">
        <v>44074</v>
      </c>
      <c r="B197" s="5">
        <v>439023.96047478</v>
      </c>
      <c r="C197" s="5">
        <v>0</v>
      </c>
      <c r="D197" s="5">
        <v>136563.22550517</v>
      </c>
      <c r="E197" s="5">
        <v>60332.57425962</v>
      </c>
      <c r="F197" s="5">
        <v>1775.83519717</v>
      </c>
      <c r="G197" s="5">
        <v>48317.70113774</v>
      </c>
      <c r="H197" s="5">
        <v>37202.637088746924</v>
      </c>
      <c r="I197" s="5">
        <v>5585.0487548466535</v>
      </c>
      <c r="J197" s="5"/>
      <c r="K197" s="5">
        <v>55987.03093716642</v>
      </c>
      <c r="L197" s="13">
        <v>784788.0133552401</v>
      </c>
    </row>
    <row r="198" spans="1:12" ht="12.75">
      <c r="A198" s="4">
        <v>44104</v>
      </c>
      <c r="B198" s="5">
        <v>439120.51607172</v>
      </c>
      <c r="C198" s="5">
        <v>0</v>
      </c>
      <c r="D198" s="5">
        <v>135725.74977097</v>
      </c>
      <c r="E198" s="5">
        <v>59490.21893842</v>
      </c>
      <c r="F198" s="5">
        <v>5569.3235961400005</v>
      </c>
      <c r="G198" s="5">
        <v>44805.26492535</v>
      </c>
      <c r="H198" s="5">
        <v>38535.69661989608</v>
      </c>
      <c r="I198" s="5">
        <v>5442.307069014493</v>
      </c>
      <c r="J198" s="5">
        <v>49072.918399999995</v>
      </c>
      <c r="K198" s="5">
        <v>7154.381061329429</v>
      </c>
      <c r="L198" s="13">
        <v>784916.3764528399</v>
      </c>
    </row>
    <row r="199" spans="1:12" ht="12.75">
      <c r="A199" s="4">
        <v>44135</v>
      </c>
      <c r="B199" s="5">
        <v>436526.60006071784</v>
      </c>
      <c r="C199" s="5">
        <v>0</v>
      </c>
      <c r="D199" s="5">
        <v>131274.88379011003</v>
      </c>
      <c r="E199" s="5">
        <v>58251.16369064179</v>
      </c>
      <c r="F199" s="5">
        <v>5118.769525093826</v>
      </c>
      <c r="G199" s="5">
        <v>44942.59040155446</v>
      </c>
      <c r="H199" s="5">
        <v>39265.76252899445</v>
      </c>
      <c r="I199" s="5">
        <v>5430.502095320834</v>
      </c>
      <c r="J199" s="5">
        <v>49779.2434</v>
      </c>
      <c r="K199" s="5">
        <v>7571.001840806767</v>
      </c>
      <c r="L199" s="13">
        <v>778160.5173332401</v>
      </c>
    </row>
    <row r="200" spans="1:12" ht="12.75">
      <c r="A200" s="4">
        <v>44165</v>
      </c>
      <c r="B200" s="5">
        <v>435629.93577136</v>
      </c>
      <c r="C200" s="5">
        <v>1000</v>
      </c>
      <c r="D200" s="5">
        <v>132328.49932346004</v>
      </c>
      <c r="E200" s="5">
        <v>56972.45774756</v>
      </c>
      <c r="F200" s="5">
        <v>4933.774366920001</v>
      </c>
      <c r="G200" s="5">
        <v>45907.50547268001</v>
      </c>
      <c r="H200" s="5">
        <v>39945.920931040964</v>
      </c>
      <c r="I200" s="5">
        <v>5263.7821606326415</v>
      </c>
      <c r="J200" s="5">
        <v>50568.7644</v>
      </c>
      <c r="K200" s="5">
        <v>7368.992589466386</v>
      </c>
      <c r="L200" s="13">
        <v>778919.6327631201</v>
      </c>
    </row>
    <row r="201" spans="1:256" ht="12.75">
      <c r="A201" s="4">
        <v>44196</v>
      </c>
      <c r="B201" s="5">
        <v>430426.99948816</v>
      </c>
      <c r="C201" s="5">
        <v>0</v>
      </c>
      <c r="D201" s="5">
        <v>133757.99467276</v>
      </c>
      <c r="E201" s="5">
        <v>57322.16943736</v>
      </c>
      <c r="F201" s="5">
        <v>5433.212581519999</v>
      </c>
      <c r="G201" s="5">
        <v>48584.44240692</v>
      </c>
      <c r="H201" s="5">
        <v>40826.823316905466</v>
      </c>
      <c r="I201" s="5">
        <v>5335.456492313226</v>
      </c>
      <c r="J201" s="5">
        <v>51706.7474</v>
      </c>
      <c r="K201" s="5">
        <v>7532.030886781308</v>
      </c>
      <c r="L201" s="13">
        <v>780925.8766827199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13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13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13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13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13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13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13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13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13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13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13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13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13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13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13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13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13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13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13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13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13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13"/>
      <c r="IU201" s="5"/>
      <c r="IV201" s="5"/>
    </row>
    <row r="202" spans="1:12" ht="12.75">
      <c r="A202" s="4">
        <v>44227</v>
      </c>
      <c r="B202" s="5">
        <v>432422.8120795224</v>
      </c>
      <c r="C202" s="5">
        <v>1700</v>
      </c>
      <c r="D202" s="5">
        <v>139285.32306673998</v>
      </c>
      <c r="E202" s="5">
        <v>57143.18664606135</v>
      </c>
      <c r="F202" s="5">
        <v>4881.913725168946</v>
      </c>
      <c r="G202" s="5">
        <v>48591.38005321619</v>
      </c>
      <c r="H202" s="5">
        <v>42122.16431122926</v>
      </c>
      <c r="I202" s="5">
        <v>5343.613921453934</v>
      </c>
      <c r="J202" s="5">
        <v>51468.50518592163</v>
      </c>
      <c r="K202" s="5">
        <v>7256.638849326255</v>
      </c>
      <c r="L202" s="13">
        <v>788515.53783864</v>
      </c>
    </row>
    <row r="203" spans="1:12" ht="12.75">
      <c r="A203" s="4">
        <v>44255</v>
      </c>
      <c r="B203" s="5">
        <v>436903.0644645041</v>
      </c>
      <c r="C203" s="5">
        <v>1000</v>
      </c>
      <c r="D203" s="5">
        <v>139441.51482899</v>
      </c>
      <c r="E203" s="5">
        <v>56654.30276163017</v>
      </c>
      <c r="F203" s="5">
        <v>5300.033746949882</v>
      </c>
      <c r="G203" s="5">
        <v>49641.0199918152</v>
      </c>
      <c r="H203" s="5">
        <v>43341.48914425851</v>
      </c>
      <c r="I203" s="5">
        <v>5427.056861989016</v>
      </c>
      <c r="J203" s="5">
        <v>58389.04367287112</v>
      </c>
      <c r="K203" s="5">
        <v>9626.230621552113</v>
      </c>
      <c r="L203" s="13">
        <v>804723.75609456</v>
      </c>
    </row>
    <row r="204" spans="1:256" ht="12.75">
      <c r="A204" s="4">
        <v>44286</v>
      </c>
      <c r="B204" s="5">
        <v>441103.69120773</v>
      </c>
      <c r="C204" s="5">
        <v>2000</v>
      </c>
      <c r="D204" s="5">
        <v>134739.20232557002</v>
      </c>
      <c r="E204" s="5">
        <v>55861.28234402</v>
      </c>
      <c r="F204" s="5">
        <v>5101.637612400001</v>
      </c>
      <c r="G204" s="5">
        <v>48488.962273130004</v>
      </c>
      <c r="H204" s="5">
        <v>45004.26742513289</v>
      </c>
      <c r="I204" s="5">
        <v>5736.783961941994</v>
      </c>
      <c r="J204" s="5">
        <v>60815.97435519</v>
      </c>
      <c r="K204" s="5">
        <v>6657.909950925108</v>
      </c>
      <c r="L204" s="13">
        <v>803509.71145604</v>
      </c>
      <c r="M204" s="35">
        <f aca="true" t="shared" si="21" ref="M204:BP204">M203-M202</f>
        <v>0</v>
      </c>
      <c r="N204" s="35">
        <f t="shared" si="21"/>
        <v>0</v>
      </c>
      <c r="O204" s="35">
        <f t="shared" si="21"/>
        <v>0</v>
      </c>
      <c r="P204" s="35">
        <f t="shared" si="21"/>
        <v>0</v>
      </c>
      <c r="Q204" s="35">
        <f t="shared" si="21"/>
        <v>0</v>
      </c>
      <c r="R204" s="35">
        <f t="shared" si="21"/>
        <v>0</v>
      </c>
      <c r="S204" s="35">
        <f t="shared" si="21"/>
        <v>0</v>
      </c>
      <c r="T204" s="35">
        <f t="shared" si="21"/>
        <v>0</v>
      </c>
      <c r="U204" s="35">
        <f t="shared" si="21"/>
        <v>0</v>
      </c>
      <c r="V204" s="35">
        <f t="shared" si="21"/>
        <v>0</v>
      </c>
      <c r="W204" s="35">
        <f t="shared" si="21"/>
        <v>0</v>
      </c>
      <c r="X204" s="35">
        <f t="shared" si="21"/>
        <v>0</v>
      </c>
      <c r="Y204" s="35">
        <f t="shared" si="21"/>
        <v>0</v>
      </c>
      <c r="Z204" s="35">
        <f t="shared" si="21"/>
        <v>0</v>
      </c>
      <c r="AA204" s="35">
        <f t="shared" si="21"/>
        <v>0</v>
      </c>
      <c r="AB204" s="35">
        <f t="shared" si="21"/>
        <v>0</v>
      </c>
      <c r="AC204" s="35">
        <f t="shared" si="21"/>
        <v>0</v>
      </c>
      <c r="AD204" s="35">
        <f t="shared" si="21"/>
        <v>0</v>
      </c>
      <c r="AE204" s="35">
        <f t="shared" si="21"/>
        <v>0</v>
      </c>
      <c r="AF204" s="35">
        <f t="shared" si="21"/>
        <v>0</v>
      </c>
      <c r="AG204" s="35">
        <f t="shared" si="21"/>
        <v>0</v>
      </c>
      <c r="AH204" s="35">
        <f t="shared" si="21"/>
        <v>0</v>
      </c>
      <c r="AI204" s="35">
        <f t="shared" si="21"/>
        <v>0</v>
      </c>
      <c r="AJ204" s="35">
        <f t="shared" si="21"/>
        <v>0</v>
      </c>
      <c r="AK204" s="35">
        <f t="shared" si="21"/>
        <v>0</v>
      </c>
      <c r="AL204" s="35">
        <f t="shared" si="21"/>
        <v>0</v>
      </c>
      <c r="AM204" s="35">
        <f t="shared" si="21"/>
        <v>0</v>
      </c>
      <c r="AN204" s="35">
        <f t="shared" si="21"/>
        <v>0</v>
      </c>
      <c r="AO204" s="35">
        <f t="shared" si="21"/>
        <v>0</v>
      </c>
      <c r="AP204" s="35">
        <f t="shared" si="21"/>
        <v>0</v>
      </c>
      <c r="AQ204" s="35">
        <f t="shared" si="21"/>
        <v>0</v>
      </c>
      <c r="AR204" s="35">
        <f t="shared" si="21"/>
        <v>0</v>
      </c>
      <c r="AS204" s="35">
        <f t="shared" si="21"/>
        <v>0</v>
      </c>
      <c r="AT204" s="35">
        <f t="shared" si="21"/>
        <v>0</v>
      </c>
      <c r="AU204" s="35">
        <f t="shared" si="21"/>
        <v>0</v>
      </c>
      <c r="AV204" s="35">
        <f t="shared" si="21"/>
        <v>0</v>
      </c>
      <c r="AW204" s="35">
        <f t="shared" si="21"/>
        <v>0</v>
      </c>
      <c r="AX204" s="35">
        <f t="shared" si="21"/>
        <v>0</v>
      </c>
      <c r="AY204" s="35">
        <f t="shared" si="21"/>
        <v>0</v>
      </c>
      <c r="AZ204" s="35">
        <f t="shared" si="21"/>
        <v>0</v>
      </c>
      <c r="BA204" s="35">
        <f t="shared" si="21"/>
        <v>0</v>
      </c>
      <c r="BB204" s="35">
        <f t="shared" si="21"/>
        <v>0</v>
      </c>
      <c r="BC204" s="35">
        <f t="shared" si="21"/>
        <v>0</v>
      </c>
      <c r="BD204" s="35">
        <f t="shared" si="21"/>
        <v>0</v>
      </c>
      <c r="BE204" s="35">
        <f t="shared" si="21"/>
        <v>0</v>
      </c>
      <c r="BF204" s="35">
        <f t="shared" si="21"/>
        <v>0</v>
      </c>
      <c r="BG204" s="35">
        <f t="shared" si="21"/>
        <v>0</v>
      </c>
      <c r="BH204" s="35">
        <f t="shared" si="21"/>
        <v>0</v>
      </c>
      <c r="BI204" s="35">
        <f t="shared" si="21"/>
        <v>0</v>
      </c>
      <c r="BJ204" s="35">
        <f t="shared" si="21"/>
        <v>0</v>
      </c>
      <c r="BK204" s="35">
        <f t="shared" si="21"/>
        <v>0</v>
      </c>
      <c r="BL204" s="35">
        <f t="shared" si="21"/>
        <v>0</v>
      </c>
      <c r="BM204" s="35">
        <f t="shared" si="21"/>
        <v>0</v>
      </c>
      <c r="BN204" s="35">
        <f t="shared" si="21"/>
        <v>0</v>
      </c>
      <c r="BO204" s="35">
        <f t="shared" si="21"/>
        <v>0</v>
      </c>
      <c r="BP204" s="35">
        <f t="shared" si="21"/>
        <v>0</v>
      </c>
      <c r="BQ204" s="35">
        <f aca="true" t="shared" si="22" ref="BQ204:EB204">BQ203-BQ202</f>
        <v>0</v>
      </c>
      <c r="BR204" s="35">
        <f t="shared" si="22"/>
        <v>0</v>
      </c>
      <c r="BS204" s="35">
        <f t="shared" si="22"/>
        <v>0</v>
      </c>
      <c r="BT204" s="35">
        <f t="shared" si="22"/>
        <v>0</v>
      </c>
      <c r="BU204" s="35">
        <f t="shared" si="22"/>
        <v>0</v>
      </c>
      <c r="BV204" s="35">
        <f t="shared" si="22"/>
        <v>0</v>
      </c>
      <c r="BW204" s="35">
        <f t="shared" si="22"/>
        <v>0</v>
      </c>
      <c r="BX204" s="35">
        <f t="shared" si="22"/>
        <v>0</v>
      </c>
      <c r="BY204" s="35">
        <f t="shared" si="22"/>
        <v>0</v>
      </c>
      <c r="BZ204" s="35">
        <f t="shared" si="22"/>
        <v>0</v>
      </c>
      <c r="CA204" s="35">
        <f t="shared" si="22"/>
        <v>0</v>
      </c>
      <c r="CB204" s="35">
        <f t="shared" si="22"/>
        <v>0</v>
      </c>
      <c r="CC204" s="35">
        <f t="shared" si="22"/>
        <v>0</v>
      </c>
      <c r="CD204" s="35">
        <f t="shared" si="22"/>
        <v>0</v>
      </c>
      <c r="CE204" s="35">
        <f t="shared" si="22"/>
        <v>0</v>
      </c>
      <c r="CF204" s="35">
        <f t="shared" si="22"/>
        <v>0</v>
      </c>
      <c r="CG204" s="35">
        <f t="shared" si="22"/>
        <v>0</v>
      </c>
      <c r="CH204" s="35">
        <f t="shared" si="22"/>
        <v>0</v>
      </c>
      <c r="CI204" s="35">
        <f t="shared" si="22"/>
        <v>0</v>
      </c>
      <c r="CJ204" s="35">
        <f t="shared" si="22"/>
        <v>0</v>
      </c>
      <c r="CK204" s="35">
        <f t="shared" si="22"/>
        <v>0</v>
      </c>
      <c r="CL204" s="35">
        <f t="shared" si="22"/>
        <v>0</v>
      </c>
      <c r="CM204" s="35">
        <f t="shared" si="22"/>
        <v>0</v>
      </c>
      <c r="CN204" s="35">
        <f t="shared" si="22"/>
        <v>0</v>
      </c>
      <c r="CO204" s="35">
        <f t="shared" si="22"/>
        <v>0</v>
      </c>
      <c r="CP204" s="35">
        <f t="shared" si="22"/>
        <v>0</v>
      </c>
      <c r="CQ204" s="35">
        <f t="shared" si="22"/>
        <v>0</v>
      </c>
      <c r="CR204" s="35">
        <f t="shared" si="22"/>
        <v>0</v>
      </c>
      <c r="CS204" s="35">
        <f t="shared" si="22"/>
        <v>0</v>
      </c>
      <c r="CT204" s="35">
        <f t="shared" si="22"/>
        <v>0</v>
      </c>
      <c r="CU204" s="35">
        <f t="shared" si="22"/>
        <v>0</v>
      </c>
      <c r="CV204" s="35">
        <f t="shared" si="22"/>
        <v>0</v>
      </c>
      <c r="CW204" s="35">
        <f t="shared" si="22"/>
        <v>0</v>
      </c>
      <c r="CX204" s="35">
        <f t="shared" si="22"/>
        <v>0</v>
      </c>
      <c r="CY204" s="35">
        <f t="shared" si="22"/>
        <v>0</v>
      </c>
      <c r="CZ204" s="35">
        <f t="shared" si="22"/>
        <v>0</v>
      </c>
      <c r="DA204" s="35">
        <f t="shared" si="22"/>
        <v>0</v>
      </c>
      <c r="DB204" s="35">
        <f t="shared" si="22"/>
        <v>0</v>
      </c>
      <c r="DC204" s="35">
        <f t="shared" si="22"/>
        <v>0</v>
      </c>
      <c r="DD204" s="35">
        <f t="shared" si="22"/>
        <v>0</v>
      </c>
      <c r="DE204" s="35">
        <f t="shared" si="22"/>
        <v>0</v>
      </c>
      <c r="DF204" s="35">
        <f t="shared" si="22"/>
        <v>0</v>
      </c>
      <c r="DG204" s="35">
        <f t="shared" si="22"/>
        <v>0</v>
      </c>
      <c r="DH204" s="35">
        <f t="shared" si="22"/>
        <v>0</v>
      </c>
      <c r="DI204" s="35">
        <f t="shared" si="22"/>
        <v>0</v>
      </c>
      <c r="DJ204" s="35">
        <f t="shared" si="22"/>
        <v>0</v>
      </c>
      <c r="DK204" s="35">
        <f t="shared" si="22"/>
        <v>0</v>
      </c>
      <c r="DL204" s="35">
        <f t="shared" si="22"/>
        <v>0</v>
      </c>
      <c r="DM204" s="35">
        <f t="shared" si="22"/>
        <v>0</v>
      </c>
      <c r="DN204" s="35">
        <f t="shared" si="22"/>
        <v>0</v>
      </c>
      <c r="DO204" s="35">
        <f t="shared" si="22"/>
        <v>0</v>
      </c>
      <c r="DP204" s="35">
        <f t="shared" si="22"/>
        <v>0</v>
      </c>
      <c r="DQ204" s="35">
        <f t="shared" si="22"/>
        <v>0</v>
      </c>
      <c r="DR204" s="35">
        <f t="shared" si="22"/>
        <v>0</v>
      </c>
      <c r="DS204" s="35">
        <f t="shared" si="22"/>
        <v>0</v>
      </c>
      <c r="DT204" s="35">
        <f t="shared" si="22"/>
        <v>0</v>
      </c>
      <c r="DU204" s="35">
        <f t="shared" si="22"/>
        <v>0</v>
      </c>
      <c r="DV204" s="35">
        <f t="shared" si="22"/>
        <v>0</v>
      </c>
      <c r="DW204" s="35">
        <f t="shared" si="22"/>
        <v>0</v>
      </c>
      <c r="DX204" s="35">
        <f t="shared" si="22"/>
        <v>0</v>
      </c>
      <c r="DY204" s="35">
        <f t="shared" si="22"/>
        <v>0</v>
      </c>
      <c r="DZ204" s="35">
        <f t="shared" si="22"/>
        <v>0</v>
      </c>
      <c r="EA204" s="35">
        <f t="shared" si="22"/>
        <v>0</v>
      </c>
      <c r="EB204" s="35">
        <f t="shared" si="22"/>
        <v>0</v>
      </c>
      <c r="EC204" s="35">
        <f aca="true" t="shared" si="23" ref="EC204:GN204">EC203-EC202</f>
        <v>0</v>
      </c>
      <c r="ED204" s="35">
        <f t="shared" si="23"/>
        <v>0</v>
      </c>
      <c r="EE204" s="35">
        <f t="shared" si="23"/>
        <v>0</v>
      </c>
      <c r="EF204" s="35">
        <f t="shared" si="23"/>
        <v>0</v>
      </c>
      <c r="EG204" s="35">
        <f t="shared" si="23"/>
        <v>0</v>
      </c>
      <c r="EH204" s="35">
        <f t="shared" si="23"/>
        <v>0</v>
      </c>
      <c r="EI204" s="35">
        <f t="shared" si="23"/>
        <v>0</v>
      </c>
      <c r="EJ204" s="35">
        <f t="shared" si="23"/>
        <v>0</v>
      </c>
      <c r="EK204" s="35">
        <f t="shared" si="23"/>
        <v>0</v>
      </c>
      <c r="EL204" s="35">
        <f t="shared" si="23"/>
        <v>0</v>
      </c>
      <c r="EM204" s="35">
        <f t="shared" si="23"/>
        <v>0</v>
      </c>
      <c r="EN204" s="35">
        <f t="shared" si="23"/>
        <v>0</v>
      </c>
      <c r="EO204" s="35">
        <f t="shared" si="23"/>
        <v>0</v>
      </c>
      <c r="EP204" s="35">
        <f t="shared" si="23"/>
        <v>0</v>
      </c>
      <c r="EQ204" s="35">
        <f t="shared" si="23"/>
        <v>0</v>
      </c>
      <c r="ER204" s="35">
        <f t="shared" si="23"/>
        <v>0</v>
      </c>
      <c r="ES204" s="35">
        <f t="shared" si="23"/>
        <v>0</v>
      </c>
      <c r="ET204" s="35">
        <f t="shared" si="23"/>
        <v>0</v>
      </c>
      <c r="EU204" s="35">
        <f t="shared" si="23"/>
        <v>0</v>
      </c>
      <c r="EV204" s="35">
        <f t="shared" si="23"/>
        <v>0</v>
      </c>
      <c r="EW204" s="35">
        <f t="shared" si="23"/>
        <v>0</v>
      </c>
      <c r="EX204" s="35">
        <f t="shared" si="23"/>
        <v>0</v>
      </c>
      <c r="EY204" s="35">
        <f t="shared" si="23"/>
        <v>0</v>
      </c>
      <c r="EZ204" s="35">
        <f t="shared" si="23"/>
        <v>0</v>
      </c>
      <c r="FA204" s="35">
        <f t="shared" si="23"/>
        <v>0</v>
      </c>
      <c r="FB204" s="35">
        <f t="shared" si="23"/>
        <v>0</v>
      </c>
      <c r="FC204" s="35">
        <f t="shared" si="23"/>
        <v>0</v>
      </c>
      <c r="FD204" s="35">
        <f t="shared" si="23"/>
        <v>0</v>
      </c>
      <c r="FE204" s="35">
        <f t="shared" si="23"/>
        <v>0</v>
      </c>
      <c r="FF204" s="35">
        <f t="shared" si="23"/>
        <v>0</v>
      </c>
      <c r="FG204" s="35">
        <f t="shared" si="23"/>
        <v>0</v>
      </c>
      <c r="FH204" s="35">
        <f t="shared" si="23"/>
        <v>0</v>
      </c>
      <c r="FI204" s="35">
        <f t="shared" si="23"/>
        <v>0</v>
      </c>
      <c r="FJ204" s="35">
        <f t="shared" si="23"/>
        <v>0</v>
      </c>
      <c r="FK204" s="35">
        <f t="shared" si="23"/>
        <v>0</v>
      </c>
      <c r="FL204" s="35">
        <f t="shared" si="23"/>
        <v>0</v>
      </c>
      <c r="FM204" s="35">
        <f t="shared" si="23"/>
        <v>0</v>
      </c>
      <c r="FN204" s="35">
        <f t="shared" si="23"/>
        <v>0</v>
      </c>
      <c r="FO204" s="35">
        <f t="shared" si="23"/>
        <v>0</v>
      </c>
      <c r="FP204" s="35">
        <f t="shared" si="23"/>
        <v>0</v>
      </c>
      <c r="FQ204" s="35">
        <f t="shared" si="23"/>
        <v>0</v>
      </c>
      <c r="FR204" s="35">
        <f t="shared" si="23"/>
        <v>0</v>
      </c>
      <c r="FS204" s="35">
        <f t="shared" si="23"/>
        <v>0</v>
      </c>
      <c r="FT204" s="35">
        <f t="shared" si="23"/>
        <v>0</v>
      </c>
      <c r="FU204" s="35">
        <f t="shared" si="23"/>
        <v>0</v>
      </c>
      <c r="FV204" s="35">
        <f t="shared" si="23"/>
        <v>0</v>
      </c>
      <c r="FW204" s="35">
        <f t="shared" si="23"/>
        <v>0</v>
      </c>
      <c r="FX204" s="35">
        <f t="shared" si="23"/>
        <v>0</v>
      </c>
      <c r="FY204" s="35">
        <f t="shared" si="23"/>
        <v>0</v>
      </c>
      <c r="FZ204" s="35">
        <f t="shared" si="23"/>
        <v>0</v>
      </c>
      <c r="GA204" s="35">
        <f t="shared" si="23"/>
        <v>0</v>
      </c>
      <c r="GB204" s="35">
        <f t="shared" si="23"/>
        <v>0</v>
      </c>
      <c r="GC204" s="35">
        <f t="shared" si="23"/>
        <v>0</v>
      </c>
      <c r="GD204" s="35">
        <f t="shared" si="23"/>
        <v>0</v>
      </c>
      <c r="GE204" s="35">
        <f t="shared" si="23"/>
        <v>0</v>
      </c>
      <c r="GF204" s="35">
        <f t="shared" si="23"/>
        <v>0</v>
      </c>
      <c r="GG204" s="35">
        <f t="shared" si="23"/>
        <v>0</v>
      </c>
      <c r="GH204" s="35">
        <f t="shared" si="23"/>
        <v>0</v>
      </c>
      <c r="GI204" s="35">
        <f t="shared" si="23"/>
        <v>0</v>
      </c>
      <c r="GJ204" s="35">
        <f t="shared" si="23"/>
        <v>0</v>
      </c>
      <c r="GK204" s="35">
        <f t="shared" si="23"/>
        <v>0</v>
      </c>
      <c r="GL204" s="35">
        <f t="shared" si="23"/>
        <v>0</v>
      </c>
      <c r="GM204" s="35">
        <f t="shared" si="23"/>
        <v>0</v>
      </c>
      <c r="GN204" s="35">
        <f t="shared" si="23"/>
        <v>0</v>
      </c>
      <c r="GO204" s="35">
        <f aca="true" t="shared" si="24" ref="GO204:IV204">GO203-GO202</f>
        <v>0</v>
      </c>
      <c r="GP204" s="35">
        <f t="shared" si="24"/>
        <v>0</v>
      </c>
      <c r="GQ204" s="35">
        <f t="shared" si="24"/>
        <v>0</v>
      </c>
      <c r="GR204" s="35">
        <f t="shared" si="24"/>
        <v>0</v>
      </c>
      <c r="GS204" s="35">
        <f t="shared" si="24"/>
        <v>0</v>
      </c>
      <c r="GT204" s="35">
        <f t="shared" si="24"/>
        <v>0</v>
      </c>
      <c r="GU204" s="35">
        <f t="shared" si="24"/>
        <v>0</v>
      </c>
      <c r="GV204" s="35">
        <f t="shared" si="24"/>
        <v>0</v>
      </c>
      <c r="GW204" s="35">
        <f t="shared" si="24"/>
        <v>0</v>
      </c>
      <c r="GX204" s="35">
        <f t="shared" si="24"/>
        <v>0</v>
      </c>
      <c r="GY204" s="35">
        <f t="shared" si="24"/>
        <v>0</v>
      </c>
      <c r="GZ204" s="35">
        <f t="shared" si="24"/>
        <v>0</v>
      </c>
      <c r="HA204" s="35">
        <f t="shared" si="24"/>
        <v>0</v>
      </c>
      <c r="HB204" s="35">
        <f t="shared" si="24"/>
        <v>0</v>
      </c>
      <c r="HC204" s="35">
        <f t="shared" si="24"/>
        <v>0</v>
      </c>
      <c r="HD204" s="35">
        <f t="shared" si="24"/>
        <v>0</v>
      </c>
      <c r="HE204" s="35">
        <f t="shared" si="24"/>
        <v>0</v>
      </c>
      <c r="HF204" s="35">
        <f t="shared" si="24"/>
        <v>0</v>
      </c>
      <c r="HG204" s="35">
        <f t="shared" si="24"/>
        <v>0</v>
      </c>
      <c r="HH204" s="35">
        <f t="shared" si="24"/>
        <v>0</v>
      </c>
      <c r="HI204" s="35">
        <f t="shared" si="24"/>
        <v>0</v>
      </c>
      <c r="HJ204" s="35">
        <f t="shared" si="24"/>
        <v>0</v>
      </c>
      <c r="HK204" s="35">
        <f t="shared" si="24"/>
        <v>0</v>
      </c>
      <c r="HL204" s="35">
        <f t="shared" si="24"/>
        <v>0</v>
      </c>
      <c r="HM204" s="35">
        <f t="shared" si="24"/>
        <v>0</v>
      </c>
      <c r="HN204" s="35">
        <f t="shared" si="24"/>
        <v>0</v>
      </c>
      <c r="HO204" s="35">
        <f t="shared" si="24"/>
        <v>0</v>
      </c>
      <c r="HP204" s="35">
        <f t="shared" si="24"/>
        <v>0</v>
      </c>
      <c r="HQ204" s="35">
        <f t="shared" si="24"/>
        <v>0</v>
      </c>
      <c r="HR204" s="35">
        <f t="shared" si="24"/>
        <v>0</v>
      </c>
      <c r="HS204" s="35">
        <f t="shared" si="24"/>
        <v>0</v>
      </c>
      <c r="HT204" s="35">
        <f t="shared" si="24"/>
        <v>0</v>
      </c>
      <c r="HU204" s="35">
        <f t="shared" si="24"/>
        <v>0</v>
      </c>
      <c r="HV204" s="35">
        <f t="shared" si="24"/>
        <v>0</v>
      </c>
      <c r="HW204" s="35">
        <f t="shared" si="24"/>
        <v>0</v>
      </c>
      <c r="HX204" s="35">
        <f t="shared" si="24"/>
        <v>0</v>
      </c>
      <c r="HY204" s="35">
        <f t="shared" si="24"/>
        <v>0</v>
      </c>
      <c r="HZ204" s="35">
        <f t="shared" si="24"/>
        <v>0</v>
      </c>
      <c r="IA204" s="35">
        <f t="shared" si="24"/>
        <v>0</v>
      </c>
      <c r="IB204" s="35">
        <f t="shared" si="24"/>
        <v>0</v>
      </c>
      <c r="IC204" s="35">
        <f t="shared" si="24"/>
        <v>0</v>
      </c>
      <c r="ID204" s="35">
        <f t="shared" si="24"/>
        <v>0</v>
      </c>
      <c r="IE204" s="35">
        <f t="shared" si="24"/>
        <v>0</v>
      </c>
      <c r="IF204" s="35">
        <f t="shared" si="24"/>
        <v>0</v>
      </c>
      <c r="IG204" s="35">
        <f t="shared" si="24"/>
        <v>0</v>
      </c>
      <c r="IH204" s="35">
        <f t="shared" si="24"/>
        <v>0</v>
      </c>
      <c r="II204" s="35">
        <f t="shared" si="24"/>
        <v>0</v>
      </c>
      <c r="IJ204" s="35">
        <f t="shared" si="24"/>
        <v>0</v>
      </c>
      <c r="IK204" s="35">
        <f t="shared" si="24"/>
        <v>0</v>
      </c>
      <c r="IL204" s="35">
        <f t="shared" si="24"/>
        <v>0</v>
      </c>
      <c r="IM204" s="35">
        <f t="shared" si="24"/>
        <v>0</v>
      </c>
      <c r="IN204" s="35">
        <f t="shared" si="24"/>
        <v>0</v>
      </c>
      <c r="IO204" s="35">
        <f t="shared" si="24"/>
        <v>0</v>
      </c>
      <c r="IP204" s="35">
        <f t="shared" si="24"/>
        <v>0</v>
      </c>
      <c r="IQ204" s="35">
        <f t="shared" si="24"/>
        <v>0</v>
      </c>
      <c r="IR204" s="35">
        <f t="shared" si="24"/>
        <v>0</v>
      </c>
      <c r="IS204" s="35">
        <f t="shared" si="24"/>
        <v>0</v>
      </c>
      <c r="IT204" s="35">
        <f t="shared" si="24"/>
        <v>0</v>
      </c>
      <c r="IU204" s="35">
        <f t="shared" si="24"/>
        <v>0</v>
      </c>
      <c r="IV204" s="35">
        <f t="shared" si="24"/>
        <v>0</v>
      </c>
    </row>
    <row r="205" spans="1:12" ht="12.75">
      <c r="A205" s="4">
        <v>44316</v>
      </c>
      <c r="B205" s="5">
        <v>447975.84793487</v>
      </c>
      <c r="C205" s="5">
        <v>1200</v>
      </c>
      <c r="D205" s="5">
        <v>131283.13758783</v>
      </c>
      <c r="E205" s="5">
        <v>55463.01260838</v>
      </c>
      <c r="F205" s="5">
        <v>5245.8530906</v>
      </c>
      <c r="G205" s="5">
        <v>47361.59840398999</v>
      </c>
      <c r="H205" s="5">
        <v>46552.21000427105</v>
      </c>
      <c r="I205" s="5">
        <v>6075.123615481779</v>
      </c>
      <c r="J205" s="5">
        <v>61039.844932609994</v>
      </c>
      <c r="K205" s="5">
        <v>6110.974030727185</v>
      </c>
      <c r="L205" s="13">
        <v>807107.60220876</v>
      </c>
    </row>
    <row r="206" spans="1:256" ht="12.75">
      <c r="A206" s="4">
        <v>44347</v>
      </c>
      <c r="B206" s="5">
        <v>463146.82267822005</v>
      </c>
      <c r="C206" s="5">
        <v>0</v>
      </c>
      <c r="D206" s="5">
        <v>120189.85985718</v>
      </c>
      <c r="E206" s="5">
        <v>55711.24825836</v>
      </c>
      <c r="F206" s="5">
        <v>5489.3220827</v>
      </c>
      <c r="G206" s="5">
        <v>44837.81997968</v>
      </c>
      <c r="H206" s="5">
        <v>48127.70497723016</v>
      </c>
      <c r="I206" s="5">
        <v>4815.430535772867</v>
      </c>
      <c r="J206" s="5">
        <v>60656.07542042</v>
      </c>
      <c r="K206" s="5">
        <v>5454.185451156965</v>
      </c>
      <c r="L206" s="13">
        <v>808428.4692407199</v>
      </c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  <c r="HG206" s="35"/>
      <c r="HH206" s="35"/>
      <c r="HI206" s="35"/>
      <c r="HJ206" s="35"/>
      <c r="HK206" s="35"/>
      <c r="HL206" s="35"/>
      <c r="HM206" s="35"/>
      <c r="HN206" s="35"/>
      <c r="HO206" s="35"/>
      <c r="HP206" s="35"/>
      <c r="HQ206" s="35"/>
      <c r="HR206" s="35"/>
      <c r="HS206" s="35"/>
      <c r="HT206" s="35"/>
      <c r="HU206" s="35"/>
      <c r="HV206" s="35"/>
      <c r="HW206" s="35"/>
      <c r="HX206" s="35"/>
      <c r="HY206" s="35"/>
      <c r="HZ206" s="35"/>
      <c r="IA206" s="35"/>
      <c r="IB206" s="35"/>
      <c r="IC206" s="35"/>
      <c r="ID206" s="35"/>
      <c r="IE206" s="35"/>
      <c r="IF206" s="35"/>
      <c r="IG206" s="35"/>
      <c r="IH206" s="35"/>
      <c r="II206" s="35"/>
      <c r="IJ206" s="35"/>
      <c r="IK206" s="35"/>
      <c r="IL206" s="35"/>
      <c r="IM206" s="35"/>
      <c r="IN206" s="35"/>
      <c r="IO206" s="35"/>
      <c r="IP206" s="35"/>
      <c r="IQ206" s="35"/>
      <c r="IR206" s="35"/>
      <c r="IS206" s="35"/>
      <c r="IT206" s="35"/>
      <c r="IU206" s="35"/>
      <c r="IV206" s="35"/>
    </row>
    <row r="207" spans="1:12" ht="12.75">
      <c r="A207" s="4">
        <v>44377</v>
      </c>
      <c r="B207" s="5">
        <v>462180.1707355</v>
      </c>
      <c r="C207" s="5">
        <v>0</v>
      </c>
      <c r="D207" s="5">
        <v>123441.06688629999</v>
      </c>
      <c r="E207" s="5">
        <v>54178.8915106</v>
      </c>
      <c r="F207" s="5">
        <v>5825.9371045</v>
      </c>
      <c r="G207" s="5">
        <v>46700.88081349999</v>
      </c>
      <c r="H207" s="5">
        <v>49284.05279859343</v>
      </c>
      <c r="I207" s="5">
        <v>4762.731576320714</v>
      </c>
      <c r="J207" s="5">
        <v>58089.4424607</v>
      </c>
      <c r="K207" s="5">
        <v>7867.30977518585</v>
      </c>
      <c r="L207" s="13">
        <v>812330.4836612</v>
      </c>
    </row>
    <row r="208" spans="1:12" ht="12.75">
      <c r="A208" s="4">
        <v>44408</v>
      </c>
      <c r="B208" s="5">
        <v>455356.89580524684</v>
      </c>
      <c r="C208" s="5">
        <v>0</v>
      </c>
      <c r="D208" s="5">
        <v>128302.04772713</v>
      </c>
      <c r="E208" s="5">
        <v>53753.71332580257</v>
      </c>
      <c r="F208" s="5">
        <v>5512.001703997292</v>
      </c>
      <c r="G208" s="5">
        <v>45660.77390836027</v>
      </c>
      <c r="H208" s="5">
        <v>50360.88242932412</v>
      </c>
      <c r="I208" s="5">
        <v>4824.858278440257</v>
      </c>
      <c r="J208" s="5">
        <v>59829.59106491063</v>
      </c>
      <c r="K208" s="5">
        <v>5722.982958868044</v>
      </c>
      <c r="L208" s="13">
        <v>809323.7472020801</v>
      </c>
    </row>
    <row r="209" spans="1:12" ht="12.75">
      <c r="A209" s="4">
        <v>44439</v>
      </c>
      <c r="B209" s="5">
        <v>455789.05076105</v>
      </c>
      <c r="C209" s="5">
        <v>0</v>
      </c>
      <c r="D209" s="5">
        <v>128720.95301929</v>
      </c>
      <c r="E209" s="5">
        <v>54394.24310398</v>
      </c>
      <c r="F209" s="5">
        <v>5849.49609035</v>
      </c>
      <c r="G209" s="5">
        <v>45635.66235515</v>
      </c>
      <c r="H209" s="5">
        <v>51458.70163446057</v>
      </c>
      <c r="I209" s="5">
        <v>4845.4447814088235</v>
      </c>
      <c r="J209" s="5">
        <v>57911.65160081</v>
      </c>
      <c r="K209" s="5">
        <v>6060.962093460608</v>
      </c>
      <c r="L209" s="13">
        <v>810666.1654399601</v>
      </c>
    </row>
    <row r="210" spans="1:12" ht="12.75">
      <c r="A210" s="4">
        <v>44469</v>
      </c>
      <c r="B210" s="5">
        <v>454775.73291125003</v>
      </c>
      <c r="C210" s="5">
        <v>0</v>
      </c>
      <c r="D210" s="5">
        <v>129292.48984025</v>
      </c>
      <c r="E210" s="5">
        <v>55269.695595499994</v>
      </c>
      <c r="F210" s="5">
        <v>5991.265328750001</v>
      </c>
      <c r="G210" s="5">
        <v>45160.357286499995</v>
      </c>
      <c r="H210" s="5">
        <v>52673.67135732033</v>
      </c>
      <c r="I210" s="5">
        <v>4855.018646344796</v>
      </c>
      <c r="J210" s="5">
        <v>61318.671582250005</v>
      </c>
      <c r="K210" s="5">
        <v>5998.253942834873</v>
      </c>
      <c r="L210" s="13">
        <v>815335.1564910001</v>
      </c>
    </row>
    <row r="211" spans="1:12" ht="12.75">
      <c r="A211" s="4">
        <v>44500</v>
      </c>
      <c r="B211" s="5">
        <v>452526.5832009578</v>
      </c>
      <c r="C211" s="5">
        <v>3000</v>
      </c>
      <c r="D211" s="5">
        <v>125647.76339166999</v>
      </c>
      <c r="E211" s="5">
        <v>54107.350422067204</v>
      </c>
      <c r="F211" s="5">
        <v>6167.922984245373</v>
      </c>
      <c r="G211" s="5">
        <v>44875.16114737202</v>
      </c>
      <c r="H211" s="5">
        <v>53626.395721849825</v>
      </c>
      <c r="I211" s="5">
        <v>4725.926024978619</v>
      </c>
      <c r="J211" s="5">
        <v>61177.129</v>
      </c>
      <c r="K211" s="5">
        <v>6006.361465859182</v>
      </c>
      <c r="L211" s="13">
        <v>808860.593359</v>
      </c>
    </row>
    <row r="212" spans="1:12" ht="12.75">
      <c r="A212" s="4">
        <v>44530</v>
      </c>
      <c r="B212" s="5">
        <v>451645.56251084997</v>
      </c>
      <c r="C212" s="5">
        <v>1000</v>
      </c>
      <c r="D212" s="5">
        <v>125682.80832116002</v>
      </c>
      <c r="E212" s="5">
        <v>54359.931474259996</v>
      </c>
      <c r="F212" s="5">
        <v>5915.01985545</v>
      </c>
      <c r="G212" s="5">
        <v>43672.30685099</v>
      </c>
      <c r="H212" s="5">
        <v>54392.50863618774</v>
      </c>
      <c r="I212" s="5">
        <v>4773.186108749221</v>
      </c>
      <c r="J212" s="5">
        <v>61772.301</v>
      </c>
      <c r="K212" s="5">
        <v>7810.10777487304</v>
      </c>
      <c r="L212" s="13">
        <v>810023.7325325201</v>
      </c>
    </row>
    <row r="213" spans="1:12" ht="12.75">
      <c r="A213" s="4">
        <v>44561</v>
      </c>
      <c r="B213" s="5">
        <v>448473.89849115995</v>
      </c>
      <c r="C213" s="5">
        <v>0</v>
      </c>
      <c r="D213" s="5">
        <v>124557.6982712</v>
      </c>
      <c r="E213" s="5">
        <v>55683.727100879994</v>
      </c>
      <c r="F213" s="5">
        <v>6097.9433846</v>
      </c>
      <c r="G213" s="5">
        <v>45321.72953028</v>
      </c>
      <c r="H213" s="5">
        <v>55199.93958757701</v>
      </c>
      <c r="I213" s="5">
        <v>4591.17595313377</v>
      </c>
      <c r="J213" s="5">
        <v>71533.59700000001</v>
      </c>
      <c r="K213" s="5">
        <v>8020.539974929213</v>
      </c>
      <c r="L213" s="13">
        <v>819480.2492937598</v>
      </c>
    </row>
    <row r="214" spans="1:12" ht="12.75">
      <c r="A214" s="4">
        <v>44592</v>
      </c>
      <c r="B214" s="5">
        <v>452417.42161295</v>
      </c>
      <c r="C214" s="5">
        <v>2008</v>
      </c>
      <c r="D214" s="5">
        <v>127334.82478856998</v>
      </c>
      <c r="E214" s="5">
        <v>55958.24548342</v>
      </c>
      <c r="F214" s="5">
        <v>6186.38516677</v>
      </c>
      <c r="G214" s="5">
        <v>43998.426469690006</v>
      </c>
      <c r="H214" s="5">
        <v>55816.51588575809</v>
      </c>
      <c r="I214" s="5">
        <v>4748.984083738392</v>
      </c>
      <c r="J214" s="5">
        <v>72178.231</v>
      </c>
      <c r="K214" s="5">
        <v>7769.30725394351</v>
      </c>
      <c r="L214" s="13">
        <v>826408.34174484</v>
      </c>
    </row>
    <row r="215" spans="1:12" ht="12.75">
      <c r="A215" s="4">
        <v>44620</v>
      </c>
      <c r="B215" s="5">
        <v>455632.80703417</v>
      </c>
      <c r="C215" s="5">
        <v>1008</v>
      </c>
      <c r="D215" s="5">
        <v>127121.25868096999</v>
      </c>
      <c r="E215" s="5">
        <v>56187.140981540004</v>
      </c>
      <c r="F215" s="5">
        <v>6170.29358349</v>
      </c>
      <c r="G215" s="5">
        <v>42327.96358426999</v>
      </c>
      <c r="H215" s="5">
        <v>57936.14961033651</v>
      </c>
      <c r="I215" s="5">
        <v>5017.278381229618</v>
      </c>
      <c r="J215" s="5">
        <v>72973.969</v>
      </c>
      <c r="K215" s="5">
        <v>8372.174593073865</v>
      </c>
      <c r="L215" s="13">
        <v>831739.0354490799</v>
      </c>
    </row>
    <row r="216" spans="1:12" ht="12.75">
      <c r="A216" s="4">
        <v>44651</v>
      </c>
      <c r="B216" s="46">
        <v>458547.03507102</v>
      </c>
      <c r="C216" s="46">
        <v>4110</v>
      </c>
      <c r="D216" s="46">
        <v>130130.56608486</v>
      </c>
      <c r="E216" s="46">
        <v>56600.611195239995</v>
      </c>
      <c r="F216" s="46">
        <v>5729.492892899999</v>
      </c>
      <c r="G216" s="46">
        <v>40260.0273521</v>
      </c>
      <c r="H216" s="46">
        <v>58932.54556207914</v>
      </c>
      <c r="I216" s="46">
        <v>5586.724894504039</v>
      </c>
      <c r="J216" s="46">
        <v>79772.26600000002</v>
      </c>
      <c r="K216" s="46">
        <v>7948.699924336815</v>
      </c>
      <c r="L216" s="40">
        <v>843507.9689770403</v>
      </c>
    </row>
    <row r="217" spans="1:12" ht="12.75">
      <c r="A217" s="4">
        <v>44681</v>
      </c>
      <c r="B217" s="46">
        <v>446803.939318694</v>
      </c>
      <c r="C217" s="46">
        <v>2842</v>
      </c>
      <c r="D217" s="46">
        <v>134800.53099285002</v>
      </c>
      <c r="E217" s="46">
        <v>56896.51627423441</v>
      </c>
      <c r="F217" s="46">
        <v>6225.8634504267475</v>
      </c>
      <c r="G217" s="46">
        <v>39871.406845388345</v>
      </c>
      <c r="H217" s="46">
        <v>59747.21700565768</v>
      </c>
      <c r="I217" s="46">
        <v>5809.212593229506</v>
      </c>
      <c r="J217" s="46">
        <v>75778.23400000001</v>
      </c>
      <c r="K217" s="46">
        <v>7870.062211239352</v>
      </c>
      <c r="L217" s="40">
        <v>833802.9826917201</v>
      </c>
    </row>
    <row r="218" spans="1:12" ht="12.75">
      <c r="A218" s="4">
        <v>44712</v>
      </c>
      <c r="B218" s="46">
        <v>447636.31456709</v>
      </c>
      <c r="C218" s="46">
        <v>2080</v>
      </c>
      <c r="D218" s="46">
        <v>140388.59424411</v>
      </c>
      <c r="E218" s="46">
        <v>57368.92212846</v>
      </c>
      <c r="F218" s="46">
        <v>6197.0462023499995</v>
      </c>
      <c r="G218" s="46">
        <v>39428.40274883</v>
      </c>
      <c r="H218" s="46">
        <v>59352.82137565816</v>
      </c>
      <c r="I218" s="46">
        <v>5879.610948301487</v>
      </c>
      <c r="J218" s="46">
        <v>75775.17</v>
      </c>
      <c r="K218" s="46">
        <v>7723.451134360347</v>
      </c>
      <c r="L218" s="40">
        <v>839750.33334916</v>
      </c>
    </row>
    <row r="219" spans="1:256" ht="12.75">
      <c r="A219" s="4">
        <v>44742</v>
      </c>
      <c r="B219" s="46">
        <v>452280.1001559</v>
      </c>
      <c r="C219" s="46">
        <v>6110</v>
      </c>
      <c r="D219" s="46">
        <v>146625.28499859996</v>
      </c>
      <c r="E219" s="46">
        <v>58117.11024674</v>
      </c>
      <c r="F219" s="46">
        <v>6345.7449697600005</v>
      </c>
      <c r="G219" s="46">
        <v>40124.16141274</v>
      </c>
      <c r="H219" s="46">
        <v>70210.33458253289</v>
      </c>
      <c r="I219" s="46">
        <v>6003.448059271212</v>
      </c>
      <c r="J219" s="46">
        <v>74034.908</v>
      </c>
      <c r="K219" s="46">
        <v>7626.349228295895</v>
      </c>
      <c r="L219" s="40">
        <v>861367.4416538399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12" ht="12.75">
      <c r="A220" s="4">
        <v>44773</v>
      </c>
      <c r="B220" s="15">
        <v>439259.10231332114</v>
      </c>
      <c r="C220" s="15">
        <v>9504</v>
      </c>
      <c r="D220" s="15">
        <v>142409.03879429997</v>
      </c>
      <c r="E220" s="15">
        <v>58087.85812454745</v>
      </c>
      <c r="F220" s="15">
        <v>7153.133718079601</v>
      </c>
      <c r="G220" s="15">
        <v>40804.37165946425</v>
      </c>
      <c r="H220" s="15">
        <v>78409.45966741121</v>
      </c>
      <c r="I220" s="15">
        <v>5293.713428812353</v>
      </c>
      <c r="J220" s="15">
        <v>65865.766</v>
      </c>
      <c r="K220" s="15">
        <v>7688.607357104047</v>
      </c>
      <c r="L220" s="40">
        <v>844971.05106304</v>
      </c>
    </row>
    <row r="221" spans="1:256" s="48" customFormat="1" ht="12.75">
      <c r="A221" s="4">
        <v>44804</v>
      </c>
      <c r="B221" s="15">
        <v>440945.5140601</v>
      </c>
      <c r="C221" s="15">
        <v>9428</v>
      </c>
      <c r="D221" s="15">
        <v>144557.27694297998</v>
      </c>
      <c r="E221" s="15">
        <v>58713.15707916</v>
      </c>
      <c r="F221" s="15">
        <v>6832.2090650400005</v>
      </c>
      <c r="G221" s="15">
        <v>42987.963564</v>
      </c>
      <c r="H221" s="15">
        <v>83276.92869842102</v>
      </c>
      <c r="I221" s="15">
        <v>5384.480009354217</v>
      </c>
      <c r="J221" s="15">
        <v>66342.62</v>
      </c>
      <c r="K221" s="15">
        <v>8002.6505503047565</v>
      </c>
      <c r="L221" s="40">
        <v>857042.7999693599</v>
      </c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</row>
    <row r="222" spans="1:12" ht="12.75">
      <c r="A222" s="4">
        <v>44834</v>
      </c>
      <c r="B222" s="15">
        <v>431880.9771879</v>
      </c>
      <c r="C222" s="15">
        <v>3300</v>
      </c>
      <c r="D222" s="15">
        <v>148656.68547821997</v>
      </c>
      <c r="E222" s="15">
        <v>57379.864424019994</v>
      </c>
      <c r="F222" s="15">
        <v>6819.237212559999</v>
      </c>
      <c r="G222" s="15">
        <v>41740.66820099999</v>
      </c>
      <c r="H222" s="15">
        <v>84273.73319809971</v>
      </c>
      <c r="I222" s="15">
        <v>4814.4279135264605</v>
      </c>
      <c r="J222" s="15">
        <v>67098.20386694</v>
      </c>
      <c r="K222" s="15">
        <v>7983.471786773826</v>
      </c>
      <c r="L222" s="40">
        <v>850647.2692690399</v>
      </c>
    </row>
    <row r="223" spans="1:12" ht="12.75">
      <c r="A223" s="4">
        <v>44865</v>
      </c>
      <c r="B223" s="15">
        <v>436440.44740174996</v>
      </c>
      <c r="C223" s="15">
        <v>2000</v>
      </c>
      <c r="D223" s="15">
        <v>147909.56920315</v>
      </c>
      <c r="E223" s="15">
        <v>58236.47694575</v>
      </c>
      <c r="F223" s="15">
        <v>6738.6894042</v>
      </c>
      <c r="G223" s="15">
        <v>42170.7734343</v>
      </c>
      <c r="H223" s="15">
        <v>86092.98524720817</v>
      </c>
      <c r="I223" s="15">
        <v>4896.320169618176</v>
      </c>
      <c r="J223" s="15">
        <v>72260.85252255</v>
      </c>
      <c r="K223" s="15">
        <v>8027.0473172736565</v>
      </c>
      <c r="L223" s="40">
        <v>862773.1616457998</v>
      </c>
    </row>
    <row r="224" spans="1:12" ht="12.75">
      <c r="A224" s="4">
        <v>44895</v>
      </c>
      <c r="B224" s="15">
        <v>426402.1493601499</v>
      </c>
      <c r="C224" s="15">
        <v>3343</v>
      </c>
      <c r="D224" s="15">
        <v>149519.56103586996</v>
      </c>
      <c r="E224" s="15">
        <v>58275.187308349996</v>
      </c>
      <c r="F224" s="15">
        <v>7583.989307660001</v>
      </c>
      <c r="G224" s="15">
        <v>45090.459539640004</v>
      </c>
      <c r="H224" s="15">
        <v>86949.45091255447</v>
      </c>
      <c r="I224" s="15">
        <v>4663.1015862157</v>
      </c>
      <c r="J224" s="15">
        <v>71184.61385698999</v>
      </c>
      <c r="K224" s="15">
        <v>8148.994637409821</v>
      </c>
      <c r="L224" s="40">
        <v>857817.5075448399</v>
      </c>
    </row>
    <row r="225" spans="1:12" ht="12.75">
      <c r="A225" s="4">
        <v>44926</v>
      </c>
      <c r="B225" s="15">
        <v>428058.82513207285</v>
      </c>
      <c r="C225" s="15">
        <v>0</v>
      </c>
      <c r="D225" s="15">
        <v>146174.17098472995</v>
      </c>
      <c r="E225" s="15">
        <v>59593.03233625971</v>
      </c>
      <c r="F225" s="15">
        <v>7747.023167560317</v>
      </c>
      <c r="G225" s="15">
        <v>47084.904531935754</v>
      </c>
      <c r="H225" s="15">
        <v>88036.97266977723</v>
      </c>
      <c r="I225" s="15">
        <v>4955.933001932005</v>
      </c>
      <c r="J225" s="15">
        <v>77514.49971066056</v>
      </c>
      <c r="K225" s="15">
        <v>6767.970013151552</v>
      </c>
      <c r="L225" s="40">
        <v>865933.3315480798</v>
      </c>
    </row>
    <row r="226" spans="1:256" ht="12.75">
      <c r="A226" s="4">
        <v>44957</v>
      </c>
      <c r="B226" s="15">
        <v>415807.78360455006</v>
      </c>
      <c r="C226" s="15">
        <v>600</v>
      </c>
      <c r="D226" s="15">
        <v>146268.00113408998</v>
      </c>
      <c r="E226" s="15">
        <v>60182.59000345</v>
      </c>
      <c r="F226" s="15">
        <v>7893.56984895</v>
      </c>
      <c r="G226" s="15">
        <v>46895.84952533</v>
      </c>
      <c r="H226" s="15">
        <v>89173.7985082055</v>
      </c>
      <c r="I226" s="15">
        <v>3767.709195338504</v>
      </c>
      <c r="J226" s="15">
        <v>77672.11818993</v>
      </c>
      <c r="K226" s="15">
        <v>7227.587860036015</v>
      </c>
      <c r="L226" s="40">
        <v>854889.0078698802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12" ht="12.75">
      <c r="A227" s="4">
        <v>44985</v>
      </c>
      <c r="B227" s="15">
        <v>430084.16081805</v>
      </c>
      <c r="C227" s="15">
        <v>1500</v>
      </c>
      <c r="D227" s="15">
        <v>140868.64786799005</v>
      </c>
      <c r="E227" s="15">
        <v>59922.87375295</v>
      </c>
      <c r="F227" s="15">
        <v>8183.54904645</v>
      </c>
      <c r="G227" s="15">
        <v>47785.15941863</v>
      </c>
      <c r="H227" s="15">
        <v>90751.54808130644</v>
      </c>
      <c r="I227" s="15">
        <v>3829.4091667886023</v>
      </c>
      <c r="J227" s="15">
        <v>78422.35192523</v>
      </c>
      <c r="K227" s="15">
        <v>7265.065267284963</v>
      </c>
      <c r="L227" s="40">
        <v>867112.7653446798</v>
      </c>
    </row>
    <row r="228" spans="1:256" ht="12.75">
      <c r="A228" s="4">
        <v>45016</v>
      </c>
      <c r="B228" s="15">
        <v>432230.63701388997</v>
      </c>
      <c r="C228" s="15">
        <v>2000</v>
      </c>
      <c r="D228" s="15">
        <v>142119.54782118998</v>
      </c>
      <c r="E228" s="15">
        <v>59946.933683949996</v>
      </c>
      <c r="F228" s="15">
        <v>8518.84323245</v>
      </c>
      <c r="G228" s="15">
        <v>49479.24261957</v>
      </c>
      <c r="H228" s="15">
        <v>92408.20769476691</v>
      </c>
      <c r="I228" s="15">
        <v>7095.389035220955</v>
      </c>
      <c r="J228" s="15">
        <v>79112.27832163</v>
      </c>
      <c r="K228" s="15">
        <v>7073.350944412111</v>
      </c>
      <c r="L228" s="40">
        <v>877984.4303670798</v>
      </c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  <c r="IT228" s="49"/>
      <c r="IU228" s="49"/>
      <c r="IV228" s="49"/>
    </row>
    <row r="229" spans="1:12" ht="12.75">
      <c r="A229" s="4">
        <v>45046</v>
      </c>
      <c r="B229" s="15">
        <v>435800.073952655</v>
      </c>
      <c r="C229" s="15">
        <v>1000</v>
      </c>
      <c r="D229" s="15">
        <v>139831.64268016</v>
      </c>
      <c r="E229" s="15">
        <v>62075.44944039005</v>
      </c>
      <c r="F229" s="15">
        <v>8956.921069543818</v>
      </c>
      <c r="G229" s="15">
        <v>48967.41480647057</v>
      </c>
      <c r="H229" s="15">
        <v>92357.55534061126</v>
      </c>
      <c r="I229" s="15">
        <v>7207.676177542422</v>
      </c>
      <c r="J229" s="15">
        <v>75085.26517499579</v>
      </c>
      <c r="K229" s="15">
        <v>7736.835646791047</v>
      </c>
      <c r="L229" s="40">
        <v>878018.8342891601</v>
      </c>
    </row>
    <row r="230" spans="1:256" s="50" customFormat="1" ht="12.75">
      <c r="A230" s="4">
        <v>45077</v>
      </c>
      <c r="B230" s="15">
        <v>442875.93681104</v>
      </c>
      <c r="C230" s="15">
        <v>2000</v>
      </c>
      <c r="D230" s="15">
        <v>136175.94885559</v>
      </c>
      <c r="E230" s="15">
        <v>61322.11534565</v>
      </c>
      <c r="F230" s="15">
        <v>9150.24165952</v>
      </c>
      <c r="G230" s="15">
        <v>51652.85029997</v>
      </c>
      <c r="H230" s="15">
        <v>94610.64916087808</v>
      </c>
      <c r="I230" s="15">
        <v>7309.51040635197</v>
      </c>
      <c r="J230" s="15">
        <v>76303.51823660999</v>
      </c>
      <c r="K230" s="15">
        <v>7659.340297149966</v>
      </c>
      <c r="L230" s="40">
        <v>887060.11107276</v>
      </c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  <c r="IT230" s="49"/>
      <c r="IU230" s="49"/>
      <c r="IV230" s="49"/>
    </row>
    <row r="231" spans="1:12" ht="12.75">
      <c r="A231" s="4">
        <v>45107</v>
      </c>
      <c r="B231" s="15">
        <v>463228.49030528</v>
      </c>
      <c r="C231" s="15">
        <v>1000</v>
      </c>
      <c r="D231" s="15">
        <v>134917.36818119997</v>
      </c>
      <c r="E231" s="15">
        <v>61812.6320348</v>
      </c>
      <c r="F231" s="15">
        <v>9351.038728639998</v>
      </c>
      <c r="G231" s="15">
        <v>52547.31413272</v>
      </c>
      <c r="H231" s="15">
        <v>94693.69344144214</v>
      </c>
      <c r="I231" s="15">
        <v>4372.0975003753</v>
      </c>
      <c r="J231" s="15">
        <v>77144.46085352</v>
      </c>
      <c r="K231" s="15">
        <v>8530.131662342556</v>
      </c>
      <c r="L231" s="40">
        <v>906597.2268403199</v>
      </c>
    </row>
    <row r="232" spans="1:12" ht="12.75">
      <c r="A232" s="4">
        <v>45138</v>
      </c>
      <c r="B232" s="15">
        <v>465895.42379664996</v>
      </c>
      <c r="C232" s="15">
        <v>1000</v>
      </c>
      <c r="D232" s="15">
        <v>135982.38790595002</v>
      </c>
      <c r="E232" s="15">
        <v>63086.69055924999</v>
      </c>
      <c r="F232" s="15">
        <v>9464.3977024</v>
      </c>
      <c r="G232" s="15">
        <v>54305.30658530001</v>
      </c>
      <c r="H232" s="15">
        <v>96063.10052016855</v>
      </c>
      <c r="I232" s="15">
        <v>4783.97940407479</v>
      </c>
      <c r="J232" s="15">
        <v>78492.14400444999</v>
      </c>
      <c r="K232" s="15">
        <v>8521.74590795667</v>
      </c>
      <c r="L232" s="40">
        <v>916595.1763861999</v>
      </c>
    </row>
    <row r="233" spans="1:256" ht="12.75">
      <c r="A233" s="4">
        <v>45169</v>
      </c>
      <c r="B233" s="15">
        <v>468384.163</v>
      </c>
      <c r="C233" s="15">
        <v>0</v>
      </c>
      <c r="D233" s="15">
        <v>134828.69450000004</v>
      </c>
      <c r="E233" s="15">
        <v>63660.641</v>
      </c>
      <c r="F233" s="15">
        <v>9126.635</v>
      </c>
      <c r="G233" s="15">
        <v>54099.032999999996</v>
      </c>
      <c r="H233" s="15">
        <v>98374.45677073898</v>
      </c>
      <c r="I233" s="15">
        <v>4926.244861926731</v>
      </c>
      <c r="J233" s="15">
        <v>78701.115</v>
      </c>
      <c r="K233" s="15">
        <v>8382.044567334287</v>
      </c>
      <c r="L233" s="40">
        <v>920483.0277</v>
      </c>
      <c r="M233" s="51">
        <f aca="true" t="shared" si="25" ref="M233:BN233">M232-M231</f>
        <v>0</v>
      </c>
      <c r="N233" s="51">
        <f t="shared" si="25"/>
        <v>0</v>
      </c>
      <c r="O233" s="51">
        <f t="shared" si="25"/>
        <v>0</v>
      </c>
      <c r="P233" s="51">
        <f t="shared" si="25"/>
        <v>0</v>
      </c>
      <c r="Q233" s="51">
        <f t="shared" si="25"/>
        <v>0</v>
      </c>
      <c r="R233" s="51">
        <f t="shared" si="25"/>
        <v>0</v>
      </c>
      <c r="S233" s="51">
        <f t="shared" si="25"/>
        <v>0</v>
      </c>
      <c r="T233" s="51">
        <f t="shared" si="25"/>
        <v>0</v>
      </c>
      <c r="U233" s="51">
        <f t="shared" si="25"/>
        <v>0</v>
      </c>
      <c r="V233" s="51">
        <f t="shared" si="25"/>
        <v>0</v>
      </c>
      <c r="W233" s="51">
        <f t="shared" si="25"/>
        <v>0</v>
      </c>
      <c r="X233" s="51">
        <f t="shared" si="25"/>
        <v>0</v>
      </c>
      <c r="Y233" s="51">
        <f t="shared" si="25"/>
        <v>0</v>
      </c>
      <c r="Z233" s="51">
        <f t="shared" si="25"/>
        <v>0</v>
      </c>
      <c r="AA233" s="51">
        <f t="shared" si="25"/>
        <v>0</v>
      </c>
      <c r="AB233" s="51">
        <f t="shared" si="25"/>
        <v>0</v>
      </c>
      <c r="AC233" s="51">
        <f t="shared" si="25"/>
        <v>0</v>
      </c>
      <c r="AD233" s="51">
        <f t="shared" si="25"/>
        <v>0</v>
      </c>
      <c r="AE233" s="51">
        <f t="shared" si="25"/>
        <v>0</v>
      </c>
      <c r="AF233" s="51">
        <f t="shared" si="25"/>
        <v>0</v>
      </c>
      <c r="AG233" s="51">
        <f t="shared" si="25"/>
        <v>0</v>
      </c>
      <c r="AH233" s="51">
        <f t="shared" si="25"/>
        <v>0</v>
      </c>
      <c r="AI233" s="51">
        <f t="shared" si="25"/>
        <v>0</v>
      </c>
      <c r="AJ233" s="51">
        <f t="shared" si="25"/>
        <v>0</v>
      </c>
      <c r="AK233" s="51">
        <f t="shared" si="25"/>
        <v>0</v>
      </c>
      <c r="AL233" s="51">
        <f t="shared" si="25"/>
        <v>0</v>
      </c>
      <c r="AM233" s="51">
        <f t="shared" si="25"/>
        <v>0</v>
      </c>
      <c r="AN233" s="51">
        <f t="shared" si="25"/>
        <v>0</v>
      </c>
      <c r="AO233" s="51">
        <f t="shared" si="25"/>
        <v>0</v>
      </c>
      <c r="AP233" s="51">
        <f t="shared" si="25"/>
        <v>0</v>
      </c>
      <c r="AQ233" s="51">
        <f t="shared" si="25"/>
        <v>0</v>
      </c>
      <c r="AR233" s="51">
        <f t="shared" si="25"/>
        <v>0</v>
      </c>
      <c r="AS233" s="51">
        <f t="shared" si="25"/>
        <v>0</v>
      </c>
      <c r="AT233" s="51">
        <f t="shared" si="25"/>
        <v>0</v>
      </c>
      <c r="AU233" s="51">
        <f t="shared" si="25"/>
        <v>0</v>
      </c>
      <c r="AV233" s="51">
        <f t="shared" si="25"/>
        <v>0</v>
      </c>
      <c r="AW233" s="51">
        <f t="shared" si="25"/>
        <v>0</v>
      </c>
      <c r="AX233" s="51">
        <f t="shared" si="25"/>
        <v>0</v>
      </c>
      <c r="AY233" s="51">
        <f t="shared" si="25"/>
        <v>0</v>
      </c>
      <c r="AZ233" s="51">
        <f t="shared" si="25"/>
        <v>0</v>
      </c>
      <c r="BA233" s="51">
        <f t="shared" si="25"/>
        <v>0</v>
      </c>
      <c r="BB233" s="51">
        <f t="shared" si="25"/>
        <v>0</v>
      </c>
      <c r="BC233" s="51">
        <f t="shared" si="25"/>
        <v>0</v>
      </c>
      <c r="BD233" s="51">
        <f t="shared" si="25"/>
        <v>0</v>
      </c>
      <c r="BE233" s="51">
        <f t="shared" si="25"/>
        <v>0</v>
      </c>
      <c r="BF233" s="51">
        <f t="shared" si="25"/>
        <v>0</v>
      </c>
      <c r="BG233" s="51">
        <f t="shared" si="25"/>
        <v>0</v>
      </c>
      <c r="BH233" s="51">
        <f t="shared" si="25"/>
        <v>0</v>
      </c>
      <c r="BI233" s="51">
        <f t="shared" si="25"/>
        <v>0</v>
      </c>
      <c r="BJ233" s="51">
        <f t="shared" si="25"/>
        <v>0</v>
      </c>
      <c r="BK233" s="51">
        <f t="shared" si="25"/>
        <v>0</v>
      </c>
      <c r="BL233" s="51">
        <f t="shared" si="25"/>
        <v>0</v>
      </c>
      <c r="BM233" s="51">
        <f t="shared" si="25"/>
        <v>0</v>
      </c>
      <c r="BN233" s="51">
        <f t="shared" si="25"/>
        <v>0</v>
      </c>
      <c r="BO233" s="51">
        <f aca="true" t="shared" si="26" ref="BO233:DZ233">BO232-BO231</f>
        <v>0</v>
      </c>
      <c r="BP233" s="51">
        <f t="shared" si="26"/>
        <v>0</v>
      </c>
      <c r="BQ233" s="51">
        <f t="shared" si="26"/>
        <v>0</v>
      </c>
      <c r="BR233" s="51">
        <f t="shared" si="26"/>
        <v>0</v>
      </c>
      <c r="BS233" s="51">
        <f t="shared" si="26"/>
        <v>0</v>
      </c>
      <c r="BT233" s="51">
        <f t="shared" si="26"/>
        <v>0</v>
      </c>
      <c r="BU233" s="51">
        <f t="shared" si="26"/>
        <v>0</v>
      </c>
      <c r="BV233" s="51">
        <f t="shared" si="26"/>
        <v>0</v>
      </c>
      <c r="BW233" s="51">
        <f t="shared" si="26"/>
        <v>0</v>
      </c>
      <c r="BX233" s="51">
        <f t="shared" si="26"/>
        <v>0</v>
      </c>
      <c r="BY233" s="51">
        <f t="shared" si="26"/>
        <v>0</v>
      </c>
      <c r="BZ233" s="51">
        <f t="shared" si="26"/>
        <v>0</v>
      </c>
      <c r="CA233" s="51">
        <f t="shared" si="26"/>
        <v>0</v>
      </c>
      <c r="CB233" s="51">
        <f t="shared" si="26"/>
        <v>0</v>
      </c>
      <c r="CC233" s="51">
        <f t="shared" si="26"/>
        <v>0</v>
      </c>
      <c r="CD233" s="51">
        <f t="shared" si="26"/>
        <v>0</v>
      </c>
      <c r="CE233" s="51">
        <f t="shared" si="26"/>
        <v>0</v>
      </c>
      <c r="CF233" s="51">
        <f t="shared" si="26"/>
        <v>0</v>
      </c>
      <c r="CG233" s="51">
        <f t="shared" si="26"/>
        <v>0</v>
      </c>
      <c r="CH233" s="51">
        <f t="shared" si="26"/>
        <v>0</v>
      </c>
      <c r="CI233" s="51">
        <f t="shared" si="26"/>
        <v>0</v>
      </c>
      <c r="CJ233" s="51">
        <f t="shared" si="26"/>
        <v>0</v>
      </c>
      <c r="CK233" s="51">
        <f t="shared" si="26"/>
        <v>0</v>
      </c>
      <c r="CL233" s="51">
        <f t="shared" si="26"/>
        <v>0</v>
      </c>
      <c r="CM233" s="51">
        <f t="shared" si="26"/>
        <v>0</v>
      </c>
      <c r="CN233" s="51">
        <f t="shared" si="26"/>
        <v>0</v>
      </c>
      <c r="CO233" s="51">
        <f t="shared" si="26"/>
        <v>0</v>
      </c>
      <c r="CP233" s="51">
        <f t="shared" si="26"/>
        <v>0</v>
      </c>
      <c r="CQ233" s="51">
        <f t="shared" si="26"/>
        <v>0</v>
      </c>
      <c r="CR233" s="51">
        <f t="shared" si="26"/>
        <v>0</v>
      </c>
      <c r="CS233" s="51">
        <f t="shared" si="26"/>
        <v>0</v>
      </c>
      <c r="CT233" s="51">
        <f t="shared" si="26"/>
        <v>0</v>
      </c>
      <c r="CU233" s="51">
        <f t="shared" si="26"/>
        <v>0</v>
      </c>
      <c r="CV233" s="51">
        <f t="shared" si="26"/>
        <v>0</v>
      </c>
      <c r="CW233" s="51">
        <f t="shared" si="26"/>
        <v>0</v>
      </c>
      <c r="CX233" s="51">
        <f t="shared" si="26"/>
        <v>0</v>
      </c>
      <c r="CY233" s="51">
        <f t="shared" si="26"/>
        <v>0</v>
      </c>
      <c r="CZ233" s="51">
        <f t="shared" si="26"/>
        <v>0</v>
      </c>
      <c r="DA233" s="51">
        <f t="shared" si="26"/>
        <v>0</v>
      </c>
      <c r="DB233" s="51">
        <f t="shared" si="26"/>
        <v>0</v>
      </c>
      <c r="DC233" s="51">
        <f t="shared" si="26"/>
        <v>0</v>
      </c>
      <c r="DD233" s="51">
        <f t="shared" si="26"/>
        <v>0</v>
      </c>
      <c r="DE233" s="51">
        <f t="shared" si="26"/>
        <v>0</v>
      </c>
      <c r="DF233" s="51">
        <f t="shared" si="26"/>
        <v>0</v>
      </c>
      <c r="DG233" s="51">
        <f t="shared" si="26"/>
        <v>0</v>
      </c>
      <c r="DH233" s="51">
        <f t="shared" si="26"/>
        <v>0</v>
      </c>
      <c r="DI233" s="51">
        <f t="shared" si="26"/>
        <v>0</v>
      </c>
      <c r="DJ233" s="51">
        <f t="shared" si="26"/>
        <v>0</v>
      </c>
      <c r="DK233" s="51">
        <f t="shared" si="26"/>
        <v>0</v>
      </c>
      <c r="DL233" s="51">
        <f t="shared" si="26"/>
        <v>0</v>
      </c>
      <c r="DM233" s="51">
        <f t="shared" si="26"/>
        <v>0</v>
      </c>
      <c r="DN233" s="51">
        <f t="shared" si="26"/>
        <v>0</v>
      </c>
      <c r="DO233" s="51">
        <f t="shared" si="26"/>
        <v>0</v>
      </c>
      <c r="DP233" s="51">
        <f t="shared" si="26"/>
        <v>0</v>
      </c>
      <c r="DQ233" s="51">
        <f t="shared" si="26"/>
        <v>0</v>
      </c>
      <c r="DR233" s="51">
        <f t="shared" si="26"/>
        <v>0</v>
      </c>
      <c r="DS233" s="51">
        <f t="shared" si="26"/>
        <v>0</v>
      </c>
      <c r="DT233" s="51">
        <f t="shared" si="26"/>
        <v>0</v>
      </c>
      <c r="DU233" s="51">
        <f t="shared" si="26"/>
        <v>0</v>
      </c>
      <c r="DV233" s="51">
        <f t="shared" si="26"/>
        <v>0</v>
      </c>
      <c r="DW233" s="51">
        <f t="shared" si="26"/>
        <v>0</v>
      </c>
      <c r="DX233" s="51">
        <f t="shared" si="26"/>
        <v>0</v>
      </c>
      <c r="DY233" s="51">
        <f t="shared" si="26"/>
        <v>0</v>
      </c>
      <c r="DZ233" s="51">
        <f t="shared" si="26"/>
        <v>0</v>
      </c>
      <c r="EA233" s="51">
        <f aca="true" t="shared" si="27" ref="EA233:GL233">EA232-EA231</f>
        <v>0</v>
      </c>
      <c r="EB233" s="51">
        <f t="shared" si="27"/>
        <v>0</v>
      </c>
      <c r="EC233" s="51">
        <f t="shared" si="27"/>
        <v>0</v>
      </c>
      <c r="ED233" s="51">
        <f t="shared" si="27"/>
        <v>0</v>
      </c>
      <c r="EE233" s="51">
        <f t="shared" si="27"/>
        <v>0</v>
      </c>
      <c r="EF233" s="51">
        <f t="shared" si="27"/>
        <v>0</v>
      </c>
      <c r="EG233" s="51">
        <f t="shared" si="27"/>
        <v>0</v>
      </c>
      <c r="EH233" s="51">
        <f t="shared" si="27"/>
        <v>0</v>
      </c>
      <c r="EI233" s="51">
        <f t="shared" si="27"/>
        <v>0</v>
      </c>
      <c r="EJ233" s="51">
        <f t="shared" si="27"/>
        <v>0</v>
      </c>
      <c r="EK233" s="51">
        <f t="shared" si="27"/>
        <v>0</v>
      </c>
      <c r="EL233" s="51">
        <f t="shared" si="27"/>
        <v>0</v>
      </c>
      <c r="EM233" s="51">
        <f t="shared" si="27"/>
        <v>0</v>
      </c>
      <c r="EN233" s="51">
        <f t="shared" si="27"/>
        <v>0</v>
      </c>
      <c r="EO233" s="51">
        <f t="shared" si="27"/>
        <v>0</v>
      </c>
      <c r="EP233" s="51">
        <f t="shared" si="27"/>
        <v>0</v>
      </c>
      <c r="EQ233" s="51">
        <f t="shared" si="27"/>
        <v>0</v>
      </c>
      <c r="ER233" s="51">
        <f t="shared" si="27"/>
        <v>0</v>
      </c>
      <c r="ES233" s="51">
        <f t="shared" si="27"/>
        <v>0</v>
      </c>
      <c r="ET233" s="51">
        <f t="shared" si="27"/>
        <v>0</v>
      </c>
      <c r="EU233" s="51">
        <f t="shared" si="27"/>
        <v>0</v>
      </c>
      <c r="EV233" s="51">
        <f t="shared" si="27"/>
        <v>0</v>
      </c>
      <c r="EW233" s="51">
        <f t="shared" si="27"/>
        <v>0</v>
      </c>
      <c r="EX233" s="51">
        <f t="shared" si="27"/>
        <v>0</v>
      </c>
      <c r="EY233" s="51">
        <f t="shared" si="27"/>
        <v>0</v>
      </c>
      <c r="EZ233" s="51">
        <f t="shared" si="27"/>
        <v>0</v>
      </c>
      <c r="FA233" s="51">
        <f t="shared" si="27"/>
        <v>0</v>
      </c>
      <c r="FB233" s="51">
        <f t="shared" si="27"/>
        <v>0</v>
      </c>
      <c r="FC233" s="51">
        <f t="shared" si="27"/>
        <v>0</v>
      </c>
      <c r="FD233" s="51">
        <f t="shared" si="27"/>
        <v>0</v>
      </c>
      <c r="FE233" s="51">
        <f t="shared" si="27"/>
        <v>0</v>
      </c>
      <c r="FF233" s="51">
        <f t="shared" si="27"/>
        <v>0</v>
      </c>
      <c r="FG233" s="51">
        <f t="shared" si="27"/>
        <v>0</v>
      </c>
      <c r="FH233" s="51">
        <f t="shared" si="27"/>
        <v>0</v>
      </c>
      <c r="FI233" s="51">
        <f t="shared" si="27"/>
        <v>0</v>
      </c>
      <c r="FJ233" s="51">
        <f t="shared" si="27"/>
        <v>0</v>
      </c>
      <c r="FK233" s="51">
        <f t="shared" si="27"/>
        <v>0</v>
      </c>
      <c r="FL233" s="51">
        <f t="shared" si="27"/>
        <v>0</v>
      </c>
      <c r="FM233" s="51">
        <f t="shared" si="27"/>
        <v>0</v>
      </c>
      <c r="FN233" s="51">
        <f t="shared" si="27"/>
        <v>0</v>
      </c>
      <c r="FO233" s="51">
        <f t="shared" si="27"/>
        <v>0</v>
      </c>
      <c r="FP233" s="51">
        <f t="shared" si="27"/>
        <v>0</v>
      </c>
      <c r="FQ233" s="51">
        <f t="shared" si="27"/>
        <v>0</v>
      </c>
      <c r="FR233" s="51">
        <f t="shared" si="27"/>
        <v>0</v>
      </c>
      <c r="FS233" s="51">
        <f t="shared" si="27"/>
        <v>0</v>
      </c>
      <c r="FT233" s="51">
        <f t="shared" si="27"/>
        <v>0</v>
      </c>
      <c r="FU233" s="51">
        <f t="shared" si="27"/>
        <v>0</v>
      </c>
      <c r="FV233" s="51">
        <f t="shared" si="27"/>
        <v>0</v>
      </c>
      <c r="FW233" s="51">
        <f t="shared" si="27"/>
        <v>0</v>
      </c>
      <c r="FX233" s="51">
        <f t="shared" si="27"/>
        <v>0</v>
      </c>
      <c r="FY233" s="51">
        <f t="shared" si="27"/>
        <v>0</v>
      </c>
      <c r="FZ233" s="51">
        <f t="shared" si="27"/>
        <v>0</v>
      </c>
      <c r="GA233" s="51">
        <f t="shared" si="27"/>
        <v>0</v>
      </c>
      <c r="GB233" s="51">
        <f t="shared" si="27"/>
        <v>0</v>
      </c>
      <c r="GC233" s="51">
        <f t="shared" si="27"/>
        <v>0</v>
      </c>
      <c r="GD233" s="51">
        <f t="shared" si="27"/>
        <v>0</v>
      </c>
      <c r="GE233" s="51">
        <f t="shared" si="27"/>
        <v>0</v>
      </c>
      <c r="GF233" s="51">
        <f t="shared" si="27"/>
        <v>0</v>
      </c>
      <c r="GG233" s="51">
        <f t="shared" si="27"/>
        <v>0</v>
      </c>
      <c r="GH233" s="51">
        <f t="shared" si="27"/>
        <v>0</v>
      </c>
      <c r="GI233" s="51">
        <f t="shared" si="27"/>
        <v>0</v>
      </c>
      <c r="GJ233" s="51">
        <f t="shared" si="27"/>
        <v>0</v>
      </c>
      <c r="GK233" s="51">
        <f t="shared" si="27"/>
        <v>0</v>
      </c>
      <c r="GL233" s="51">
        <f t="shared" si="27"/>
        <v>0</v>
      </c>
      <c r="GM233" s="51">
        <f aca="true" t="shared" si="28" ref="GM233:IV233">GM232-GM231</f>
        <v>0</v>
      </c>
      <c r="GN233" s="51">
        <f t="shared" si="28"/>
        <v>0</v>
      </c>
      <c r="GO233" s="51">
        <f t="shared" si="28"/>
        <v>0</v>
      </c>
      <c r="GP233" s="51">
        <f t="shared" si="28"/>
        <v>0</v>
      </c>
      <c r="GQ233" s="51">
        <f t="shared" si="28"/>
        <v>0</v>
      </c>
      <c r="GR233" s="51">
        <f t="shared" si="28"/>
        <v>0</v>
      </c>
      <c r="GS233" s="51">
        <f t="shared" si="28"/>
        <v>0</v>
      </c>
      <c r="GT233" s="51">
        <f t="shared" si="28"/>
        <v>0</v>
      </c>
      <c r="GU233" s="51">
        <f t="shared" si="28"/>
        <v>0</v>
      </c>
      <c r="GV233" s="51">
        <f t="shared" si="28"/>
        <v>0</v>
      </c>
      <c r="GW233" s="51">
        <f t="shared" si="28"/>
        <v>0</v>
      </c>
      <c r="GX233" s="51">
        <f t="shared" si="28"/>
        <v>0</v>
      </c>
      <c r="GY233" s="51">
        <f t="shared" si="28"/>
        <v>0</v>
      </c>
      <c r="GZ233" s="51">
        <f t="shared" si="28"/>
        <v>0</v>
      </c>
      <c r="HA233" s="51">
        <f t="shared" si="28"/>
        <v>0</v>
      </c>
      <c r="HB233" s="51">
        <f t="shared" si="28"/>
        <v>0</v>
      </c>
      <c r="HC233" s="51">
        <f t="shared" si="28"/>
        <v>0</v>
      </c>
      <c r="HD233" s="51">
        <f t="shared" si="28"/>
        <v>0</v>
      </c>
      <c r="HE233" s="51">
        <f t="shared" si="28"/>
        <v>0</v>
      </c>
      <c r="HF233" s="51">
        <f t="shared" si="28"/>
        <v>0</v>
      </c>
      <c r="HG233" s="51">
        <f t="shared" si="28"/>
        <v>0</v>
      </c>
      <c r="HH233" s="51">
        <f t="shared" si="28"/>
        <v>0</v>
      </c>
      <c r="HI233" s="51">
        <f t="shared" si="28"/>
        <v>0</v>
      </c>
      <c r="HJ233" s="51">
        <f t="shared" si="28"/>
        <v>0</v>
      </c>
      <c r="HK233" s="51">
        <f t="shared" si="28"/>
        <v>0</v>
      </c>
      <c r="HL233" s="51">
        <f t="shared" si="28"/>
        <v>0</v>
      </c>
      <c r="HM233" s="51">
        <f t="shared" si="28"/>
        <v>0</v>
      </c>
      <c r="HN233" s="51">
        <f t="shared" si="28"/>
        <v>0</v>
      </c>
      <c r="HO233" s="51">
        <f t="shared" si="28"/>
        <v>0</v>
      </c>
      <c r="HP233" s="51">
        <f t="shared" si="28"/>
        <v>0</v>
      </c>
      <c r="HQ233" s="51">
        <f t="shared" si="28"/>
        <v>0</v>
      </c>
      <c r="HR233" s="51">
        <f t="shared" si="28"/>
        <v>0</v>
      </c>
      <c r="HS233" s="51">
        <f t="shared" si="28"/>
        <v>0</v>
      </c>
      <c r="HT233" s="51">
        <f t="shared" si="28"/>
        <v>0</v>
      </c>
      <c r="HU233" s="51">
        <f t="shared" si="28"/>
        <v>0</v>
      </c>
      <c r="HV233" s="51">
        <f t="shared" si="28"/>
        <v>0</v>
      </c>
      <c r="HW233" s="51">
        <f t="shared" si="28"/>
        <v>0</v>
      </c>
      <c r="HX233" s="51">
        <f t="shared" si="28"/>
        <v>0</v>
      </c>
      <c r="HY233" s="51">
        <f t="shared" si="28"/>
        <v>0</v>
      </c>
      <c r="HZ233" s="51">
        <f t="shared" si="28"/>
        <v>0</v>
      </c>
      <c r="IA233" s="51">
        <f t="shared" si="28"/>
        <v>0</v>
      </c>
      <c r="IB233" s="51">
        <f t="shared" si="28"/>
        <v>0</v>
      </c>
      <c r="IC233" s="51">
        <f t="shared" si="28"/>
        <v>0</v>
      </c>
      <c r="ID233" s="51">
        <f t="shared" si="28"/>
        <v>0</v>
      </c>
      <c r="IE233" s="51">
        <f t="shared" si="28"/>
        <v>0</v>
      </c>
      <c r="IF233" s="51">
        <f t="shared" si="28"/>
        <v>0</v>
      </c>
      <c r="IG233" s="51">
        <f t="shared" si="28"/>
        <v>0</v>
      </c>
      <c r="IH233" s="51">
        <f t="shared" si="28"/>
        <v>0</v>
      </c>
      <c r="II233" s="51">
        <f t="shared" si="28"/>
        <v>0</v>
      </c>
      <c r="IJ233" s="51">
        <f t="shared" si="28"/>
        <v>0</v>
      </c>
      <c r="IK233" s="51">
        <f t="shared" si="28"/>
        <v>0</v>
      </c>
      <c r="IL233" s="51">
        <f t="shared" si="28"/>
        <v>0</v>
      </c>
      <c r="IM233" s="51">
        <f t="shared" si="28"/>
        <v>0</v>
      </c>
      <c r="IN233" s="51">
        <f t="shared" si="28"/>
        <v>0</v>
      </c>
      <c r="IO233" s="51">
        <f t="shared" si="28"/>
        <v>0</v>
      </c>
      <c r="IP233" s="51">
        <f t="shared" si="28"/>
        <v>0</v>
      </c>
      <c r="IQ233" s="51">
        <f t="shared" si="28"/>
        <v>0</v>
      </c>
      <c r="IR233" s="51">
        <f t="shared" si="28"/>
        <v>0</v>
      </c>
      <c r="IS233" s="51">
        <f t="shared" si="28"/>
        <v>0</v>
      </c>
      <c r="IT233" s="51">
        <f t="shared" si="28"/>
        <v>0</v>
      </c>
      <c r="IU233" s="51">
        <f t="shared" si="28"/>
        <v>0</v>
      </c>
      <c r="IV233" s="51">
        <f t="shared" si="28"/>
        <v>0</v>
      </c>
    </row>
    <row r="234" spans="1:12" ht="12.75">
      <c r="A234" s="4">
        <v>45199</v>
      </c>
      <c r="B234" s="15">
        <v>487073.083</v>
      </c>
      <c r="C234" s="15">
        <v>0</v>
      </c>
      <c r="D234" s="15">
        <v>129677.78860000003</v>
      </c>
      <c r="E234" s="15">
        <v>61559.32400000001</v>
      </c>
      <c r="F234" s="15">
        <v>9799.251</v>
      </c>
      <c r="G234" s="15">
        <v>50677.501</v>
      </c>
      <c r="H234" s="15">
        <v>101345.88132474232</v>
      </c>
      <c r="I234" s="15">
        <v>4933.73976701721</v>
      </c>
      <c r="J234" s="15">
        <v>82990.14799999999</v>
      </c>
      <c r="K234" s="15">
        <v>8028.844708240493</v>
      </c>
      <c r="L234" s="40">
        <v>936085.5614000001</v>
      </c>
    </row>
    <row r="235" spans="1:12" ht="12.75">
      <c r="A235" s="4">
        <v>45230</v>
      </c>
      <c r="B235" s="15">
        <v>485704.768</v>
      </c>
      <c r="C235" s="15">
        <v>0</v>
      </c>
      <c r="D235" s="15">
        <v>130074.44860000003</v>
      </c>
      <c r="E235" s="15">
        <v>62027.675</v>
      </c>
      <c r="F235" s="15">
        <v>9976.163999999999</v>
      </c>
      <c r="G235" s="15">
        <v>54308.054</v>
      </c>
      <c r="H235" s="15">
        <v>106353.52300729312</v>
      </c>
      <c r="I235" s="15">
        <v>5003.148795555692</v>
      </c>
      <c r="J235" s="15">
        <v>82724.321</v>
      </c>
      <c r="K235" s="15">
        <v>7675.941497151201</v>
      </c>
      <c r="L235" s="40">
        <v>943848.0439</v>
      </c>
    </row>
    <row r="236" spans="1:12" ht="12.75">
      <c r="A236" s="4">
        <v>45260</v>
      </c>
      <c r="B236" s="15">
        <v>493465.25000000006</v>
      </c>
      <c r="C236" s="15">
        <v>0</v>
      </c>
      <c r="D236" s="15">
        <v>129454.69010000002</v>
      </c>
      <c r="E236" s="15">
        <v>62835.027</v>
      </c>
      <c r="F236" s="15">
        <v>10349.21</v>
      </c>
      <c r="G236" s="15">
        <v>55382.228</v>
      </c>
      <c r="H236" s="15">
        <v>108699.46664077096</v>
      </c>
      <c r="I236" s="15">
        <v>5159.560816762529</v>
      </c>
      <c r="J236" s="15">
        <v>83420.002</v>
      </c>
      <c r="K236" s="15">
        <v>7630.929942466522</v>
      </c>
      <c r="L236" s="40">
        <v>956396.3645</v>
      </c>
    </row>
    <row r="237" spans="1:12" ht="12.75">
      <c r="A237" s="4">
        <v>45291</v>
      </c>
      <c r="B237" s="15">
        <v>493787.883</v>
      </c>
      <c r="C237" s="15">
        <v>0</v>
      </c>
      <c r="D237" s="15">
        <v>132174.098</v>
      </c>
      <c r="E237" s="15">
        <v>64479.36</v>
      </c>
      <c r="F237" s="15">
        <v>10825.612</v>
      </c>
      <c r="G237" s="15">
        <v>57284.195999999996</v>
      </c>
      <c r="H237" s="15">
        <v>111898.97443729175</v>
      </c>
      <c r="I237" s="15">
        <v>5300.943973366036</v>
      </c>
      <c r="J237" s="15">
        <v>92199.72899999999</v>
      </c>
      <c r="K237" s="15">
        <v>7409.585489342222</v>
      </c>
      <c r="L237" s="40">
        <v>975360.3818999999</v>
      </c>
    </row>
    <row r="238" spans="1:12" ht="12.75">
      <c r="A238" s="4">
        <v>45322</v>
      </c>
      <c r="B238" s="15">
        <v>503409.112</v>
      </c>
      <c r="C238" s="15">
        <v>0</v>
      </c>
      <c r="D238" s="15">
        <v>132162.1422</v>
      </c>
      <c r="E238" s="15">
        <v>65299.356</v>
      </c>
      <c r="F238" s="15">
        <v>11596.615</v>
      </c>
      <c r="G238" s="15">
        <v>61236.107</v>
      </c>
      <c r="H238" s="15">
        <v>115331.70333098053</v>
      </c>
      <c r="I238" s="15">
        <v>5648.662259797674</v>
      </c>
      <c r="J238" s="15">
        <v>91830.28099999999</v>
      </c>
      <c r="K238" s="15">
        <v>7925.182609221782</v>
      </c>
      <c r="L238" s="40">
        <v>994439.1614</v>
      </c>
    </row>
    <row r="239" spans="1:12" ht="12.75">
      <c r="A239" s="4">
        <v>45351</v>
      </c>
      <c r="B239" s="15">
        <v>518095.979</v>
      </c>
      <c r="C239" s="15">
        <v>0</v>
      </c>
      <c r="D239" s="15">
        <v>133435.0893</v>
      </c>
      <c r="E239" s="15">
        <v>64872.777</v>
      </c>
      <c r="F239" s="15">
        <v>14755.856000000002</v>
      </c>
      <c r="G239" s="15">
        <v>60652.420999999995</v>
      </c>
      <c r="H239" s="15">
        <v>118097.79941952619</v>
      </c>
      <c r="I239" s="15">
        <v>5683.420760767969</v>
      </c>
      <c r="J239" s="15">
        <v>91924.153</v>
      </c>
      <c r="K239" s="15">
        <v>8506.263519705846</v>
      </c>
      <c r="L239" s="40">
        <v>1016023.7590000001</v>
      </c>
    </row>
    <row r="240" spans="1:12" ht="12.75">
      <c r="A240" s="4">
        <v>45382</v>
      </c>
      <c r="B240" s="15">
        <v>536403.154</v>
      </c>
      <c r="C240" s="15">
        <v>0</v>
      </c>
      <c r="D240" s="15">
        <v>132167.70299999998</v>
      </c>
      <c r="E240" s="15">
        <v>64611.67600000001</v>
      </c>
      <c r="F240" s="15">
        <v>15077.286999999998</v>
      </c>
      <c r="G240" s="15">
        <v>59621.83499999999</v>
      </c>
      <c r="H240" s="15">
        <v>120824.9597213935</v>
      </c>
      <c r="I240" s="15">
        <v>5656.321998973878</v>
      </c>
      <c r="J240" s="15">
        <v>91690.97</v>
      </c>
      <c r="K240" s="15">
        <v>9044.928479632636</v>
      </c>
      <c r="L240" s="40">
        <v>1035098.8351999999</v>
      </c>
    </row>
    <row r="241" spans="1:12" ht="12.75">
      <c r="A241" s="4">
        <v>45412</v>
      </c>
      <c r="B241" s="15">
        <v>533675.101</v>
      </c>
      <c r="C241" s="15">
        <v>0</v>
      </c>
      <c r="D241" s="15">
        <v>131092.99879999997</v>
      </c>
      <c r="E241" s="15">
        <v>64171.707</v>
      </c>
      <c r="F241" s="15">
        <v>15480.8</v>
      </c>
      <c r="G241" s="15">
        <v>58063.831000000006</v>
      </c>
      <c r="H241" s="15">
        <v>122471.61197430163</v>
      </c>
      <c r="I241" s="15">
        <v>5746.356373028634</v>
      </c>
      <c r="J241" s="15">
        <v>91424.109</v>
      </c>
      <c r="K241" s="15">
        <v>9627.86815266973</v>
      </c>
      <c r="L241" s="40">
        <v>1031754.3833</v>
      </c>
    </row>
    <row r="242" spans="1:12" ht="12.75">
      <c r="A242" s="4">
        <v>45443</v>
      </c>
      <c r="B242" s="15">
        <v>540059.706</v>
      </c>
      <c r="C242" s="15">
        <v>7335</v>
      </c>
      <c r="D242" s="15">
        <v>132511.58479999998</v>
      </c>
      <c r="E242" s="15">
        <v>64352.21000000001</v>
      </c>
      <c r="F242" s="15">
        <v>15775.394</v>
      </c>
      <c r="G242" s="15">
        <v>59629.719</v>
      </c>
      <c r="H242" s="15">
        <v>125288.52756252361</v>
      </c>
      <c r="I242" s="15">
        <v>5684.0536248740245</v>
      </c>
      <c r="J242" s="15">
        <v>88161.97</v>
      </c>
      <c r="K242" s="15">
        <v>9657.431412602371</v>
      </c>
      <c r="L242" s="40">
        <v>1041120.5963999999</v>
      </c>
    </row>
    <row r="243" spans="2:12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</row>
    <row r="245" spans="2:12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</row>
    <row r="246" spans="2:12" ht="12.75">
      <c r="B246" s="52"/>
      <c r="C246" s="52"/>
      <c r="D246" s="52"/>
      <c r="F246" s="52"/>
      <c r="L246" s="2"/>
    </row>
    <row r="247" spans="5:6" ht="12.75">
      <c r="E247" s="47"/>
      <c r="F247" s="52"/>
    </row>
    <row r="248" spans="5:6" ht="12.75">
      <c r="E248" s="66"/>
      <c r="F248" s="52"/>
    </row>
    <row r="249" spans="2:6" ht="12.75">
      <c r="B249" s="47"/>
      <c r="C249" s="47"/>
      <c r="D249" s="47"/>
      <c r="F249" s="53"/>
    </row>
    <row r="250" ht="12.75">
      <c r="F250" s="53"/>
    </row>
    <row r="251" ht="12.75">
      <c r="F251" s="53"/>
    </row>
    <row r="252" ht="12.75">
      <c r="F252" s="54"/>
    </row>
    <row r="253" ht="12.75">
      <c r="F253" s="53"/>
    </row>
  </sheetData>
  <sheetProtection/>
  <mergeCells count="11">
    <mergeCell ref="K1:K2"/>
    <mergeCell ref="J1:J2"/>
    <mergeCell ref="A1:A2"/>
    <mergeCell ref="B1:C1"/>
    <mergeCell ref="E1:E2"/>
    <mergeCell ref="F1:F2"/>
    <mergeCell ref="L1:L2"/>
    <mergeCell ref="D1:D2"/>
    <mergeCell ref="G1:G2"/>
    <mergeCell ref="H1:H2"/>
    <mergeCell ref="I1:I2"/>
  </mergeCells>
  <printOptions/>
  <pageMargins left="0.79" right="0.79" top="0.98" bottom="0.98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2009-12-04T10:03:28Z</cp:lastPrinted>
  <dcterms:created xsi:type="dcterms:W3CDTF">2005-10-17T10:27:47Z</dcterms:created>
  <dcterms:modified xsi:type="dcterms:W3CDTF">2024-06-24T08:23:26Z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UxC4dwLulzfINJ8nQH+xvX5LNGipWa4BRSZhPgxsCvneqkqwNeAQNdjiS5CHKDrKzSeXBLSvR/WzWFwzbP5fKQ==</vt:lpwstr>
  </property>
  <property fmtid="{D5CDD505-2E9C-101B-9397-08002B2CF9AE}" pid="4" name="MFClassificationDate">
    <vt:lpwstr>2021-12-21T10:19:39.5765432+01:00</vt:lpwstr>
  </property>
  <property fmtid="{D5CDD505-2E9C-101B-9397-08002B2CF9AE}" pid="5" name="MFClassifiedBySID">
    <vt:lpwstr>UxC4dwLulzfINJ8nQH+xvX5LNGipWa4BRSZhPgxsCvm42mrIC/DSDv0ggS+FjUN/2v1BBotkLlY5aAiEhoi6ubmJoC37xfjfHi7k08uOvS9xJWaSD1ahNV/xEDRT7Si4</vt:lpwstr>
  </property>
  <property fmtid="{D5CDD505-2E9C-101B-9397-08002B2CF9AE}" pid="6" name="MFGRNItemId">
    <vt:lpwstr>GRN-ae682ff5-7bdc-40e8-b8fb-0393cfb82a44</vt:lpwstr>
  </property>
  <property fmtid="{D5CDD505-2E9C-101B-9397-08002B2CF9AE}" pid="7" name="MFHash">
    <vt:lpwstr>nvbBFLTO/CGpGguJ2RWcevF7WtcgQ4Syrxx7Tpblgrw=</vt:lpwstr>
  </property>
  <property fmtid="{D5CDD505-2E9C-101B-9397-08002B2CF9AE}" pid="8" name="MFVisualMarkingsSettings">
    <vt:lpwstr>HeaderAlignment=1;FooterAlignment=1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