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EAN\Desktop\"/>
    </mc:Choice>
  </mc:AlternateContent>
  <xr:revisionPtr revIDLastSave="0" documentId="13_ncr:1_{E90D0FEF-7655-4A1D-9593-17BDDAC43E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statystyczne'!$A$1:$V$151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0" i="2" l="1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A118" i="2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E129" i="2"/>
  <c r="C129" i="2"/>
  <c r="B129" i="2"/>
  <c r="B150" i="2" s="1"/>
  <c r="E115" i="2"/>
  <c r="C115" i="2"/>
  <c r="C149" i="2" s="1"/>
  <c r="B115" i="2"/>
  <c r="B149" i="2" s="1"/>
  <c r="A104" i="2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E101" i="2"/>
  <c r="C101" i="2"/>
  <c r="D101" i="2" s="1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20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F101" i="2" l="1"/>
  <c r="F115" i="2"/>
  <c r="F149" i="2" s="1"/>
  <c r="C150" i="2"/>
  <c r="D129" i="2"/>
  <c r="D150" i="2" s="1"/>
  <c r="E150" i="2"/>
  <c r="F129" i="2"/>
  <c r="F150" i="2" s="1"/>
  <c r="D115" i="2"/>
  <c r="D149" i="2" s="1"/>
  <c r="E149" i="2"/>
</calcChain>
</file>

<file path=xl/sharedStrings.xml><?xml version="1.0" encoding="utf-8"?>
<sst xmlns="http://schemas.openxmlformats.org/spreadsheetml/2006/main" count="75" uniqueCount="44">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</sst>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"/>
    <numFmt numFmtId="166" formatCode="0.0%"/>
    <numFmt numFmtId="167" formatCode="_-* #,##0.0000\ _z_ł_-;\-* #,##0.0000\ _z_ł_-;_-* &quot;-&quot;??\ _z_ł_-;_-@_-"/>
    <numFmt numFmtId="168" formatCode="_-* #,##0.00000\ _z_ł_-;\-* #,##0.00000\ _z_ł_-;_-* &quot;-&quot;??\ _z_ł_-;_-@_-"/>
    <numFmt numFmtId="169" formatCode="_-* #,##0.0\ _z_ł_-;\-* #,##0.0\ _z_ł_-;_-* &quot;-&quot;??\ _z_ł_-;_-@_-"/>
    <numFmt numFmtId="170" formatCode="#,##0.0000"/>
    <numFmt numFmtId="171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60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164" fontId="7" fillId="2" borderId="6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0" fillId="2" borderId="0" xfId="1" applyFont="1" applyFill="1"/>
    <xf numFmtId="164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5" fontId="2" fillId="2" borderId="16" xfId="4" applyNumberFormat="1" applyFont="1" applyFill="1" applyBorder="1" applyAlignment="1"/>
    <xf numFmtId="166" fontId="3" fillId="2" borderId="17" xfId="2" applyNumberFormat="1" applyFont="1" applyFill="1" applyBorder="1"/>
    <xf numFmtId="165" fontId="2" fillId="2" borderId="18" xfId="4" applyNumberFormat="1" applyFont="1" applyFill="1" applyBorder="1" applyAlignment="1"/>
    <xf numFmtId="166" fontId="3" fillId="2" borderId="19" xfId="2" applyNumberFormat="1" applyFont="1" applyFill="1" applyBorder="1"/>
    <xf numFmtId="166" fontId="3" fillId="3" borderId="20" xfId="2" applyNumberFormat="1" applyFont="1" applyFill="1" applyBorder="1"/>
    <xf numFmtId="166" fontId="3" fillId="3" borderId="18" xfId="2" applyNumberFormat="1" applyFont="1" applyFill="1" applyBorder="1"/>
    <xf numFmtId="166" fontId="3" fillId="2" borderId="18" xfId="2" applyNumberFormat="1" applyFont="1" applyFill="1" applyBorder="1"/>
    <xf numFmtId="166" fontId="3" fillId="3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0" xfId="2" applyNumberFormat="1" applyFont="1" applyFill="1" applyBorder="1"/>
    <xf numFmtId="166" fontId="0" fillId="2" borderId="0" xfId="2" applyNumberFormat="1" applyFont="1" applyFill="1"/>
    <xf numFmtId="165" fontId="2" fillId="2" borderId="24" xfId="4" applyNumberFormat="1" applyFont="1" applyFill="1" applyBorder="1" applyAlignment="1"/>
    <xf numFmtId="166" fontId="3" fillId="2" borderId="25" xfId="2" applyNumberFormat="1" applyFont="1" applyFill="1" applyBorder="1"/>
    <xf numFmtId="165" fontId="2" fillId="2" borderId="26" xfId="4" applyNumberFormat="1" applyFont="1" applyFill="1" applyBorder="1" applyAlignment="1"/>
    <xf numFmtId="166" fontId="3" fillId="2" borderId="27" xfId="2" applyNumberFormat="1" applyFont="1" applyFill="1" applyBorder="1"/>
    <xf numFmtId="166" fontId="3" fillId="3" borderId="28" xfId="2" applyNumberFormat="1" applyFont="1" applyFill="1" applyBorder="1"/>
    <xf numFmtId="166" fontId="3" fillId="3" borderId="26" xfId="2" applyNumberFormat="1" applyFont="1" applyFill="1" applyBorder="1"/>
    <xf numFmtId="166" fontId="3" fillId="2" borderId="26" xfId="2" applyNumberFormat="1" applyFont="1" applyFill="1" applyBorder="1"/>
    <xf numFmtId="166" fontId="3" fillId="3" borderId="29" xfId="2" applyNumberFormat="1" applyFont="1" applyFill="1" applyBorder="1"/>
    <xf numFmtId="166" fontId="3" fillId="2" borderId="30" xfId="2" applyNumberFormat="1" applyFont="1" applyFill="1" applyBorder="1"/>
    <xf numFmtId="166" fontId="3" fillId="2" borderId="31" xfId="2" applyNumberFormat="1" applyFont="1" applyFill="1" applyBorder="1"/>
    <xf numFmtId="166" fontId="3" fillId="2" borderId="28" xfId="2" applyNumberFormat="1" applyFont="1" applyFill="1" applyBorder="1"/>
    <xf numFmtId="166" fontId="3" fillId="2" borderId="0" xfId="3" applyNumberFormat="1" applyFont="1" applyFill="1"/>
    <xf numFmtId="0" fontId="6" fillId="2" borderId="32" xfId="3" applyFont="1" applyFill="1" applyBorder="1" applyAlignment="1"/>
    <xf numFmtId="165" fontId="6" fillId="2" borderId="33" xfId="3" applyNumberFormat="1" applyFont="1" applyFill="1" applyBorder="1"/>
    <xf numFmtId="166" fontId="6" fillId="2" borderId="34" xfId="2" applyNumberFormat="1" applyFont="1" applyFill="1" applyBorder="1"/>
    <xf numFmtId="165" fontId="6" fillId="2" borderId="35" xfId="3" applyNumberFormat="1" applyFont="1" applyFill="1" applyBorder="1"/>
    <xf numFmtId="166" fontId="6" fillId="2" borderId="36" xfId="2" applyNumberFormat="1" applyFont="1" applyFill="1" applyBorder="1"/>
    <xf numFmtId="166" fontId="6" fillId="2" borderId="32" xfId="2" applyNumberFormat="1" applyFont="1" applyFill="1" applyBorder="1"/>
    <xf numFmtId="166" fontId="6" fillId="3" borderId="37" xfId="2" applyNumberFormat="1" applyFont="1" applyFill="1" applyBorder="1"/>
    <xf numFmtId="166" fontId="6" fillId="2" borderId="37" xfId="2" applyNumberFormat="1" applyFont="1" applyFill="1" applyBorder="1"/>
    <xf numFmtId="166" fontId="6" fillId="3" borderId="38" xfId="2" applyNumberFormat="1" applyFont="1" applyFill="1" applyBorder="1"/>
    <xf numFmtId="166" fontId="6" fillId="2" borderId="39" xfId="2" applyNumberFormat="1" applyFont="1" applyFill="1" applyBorder="1"/>
    <xf numFmtId="166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5" fontId="2" fillId="2" borderId="6" xfId="3" applyNumberFormat="1" applyFont="1" applyFill="1" applyBorder="1"/>
    <xf numFmtId="166" fontId="3" fillId="2" borderId="7" xfId="2" applyNumberFormat="1" applyFont="1" applyFill="1" applyBorder="1"/>
    <xf numFmtId="165" fontId="2" fillId="2" borderId="8" xfId="3" applyNumberFormat="1" applyFont="1" applyFill="1" applyBorder="1"/>
    <xf numFmtId="166" fontId="3" fillId="2" borderId="14" xfId="2" applyNumberFormat="1" applyFont="1" applyFill="1" applyBorder="1"/>
    <xf numFmtId="166" fontId="3" fillId="3" borderId="10" xfId="2" applyNumberFormat="1" applyFont="1" applyFill="1" applyBorder="1"/>
    <xf numFmtId="166" fontId="3" fillId="3" borderId="8" xfId="2" applyNumberFormat="1" applyFont="1" applyFill="1" applyBorder="1"/>
    <xf numFmtId="166" fontId="3" fillId="2" borderId="13" xfId="2" applyNumberFormat="1" applyFont="1" applyFill="1" applyBorder="1"/>
    <xf numFmtId="166" fontId="3" fillId="0" borderId="13" xfId="2" applyNumberFormat="1" applyFont="1" applyFill="1" applyBorder="1"/>
    <xf numFmtId="166" fontId="3" fillId="3" borderId="41" xfId="2" applyNumberFormat="1" applyFont="1" applyFill="1" applyBorder="1"/>
    <xf numFmtId="166" fontId="3" fillId="2" borderId="8" xfId="2" applyNumberFormat="1" applyFont="1" applyFill="1" applyBorder="1"/>
    <xf numFmtId="166" fontId="3" fillId="2" borderId="10" xfId="2" applyNumberFormat="1" applyFont="1" applyFill="1" applyBorder="1"/>
    <xf numFmtId="4" fontId="1" fillId="2" borderId="0" xfId="3" applyNumberFormat="1" applyFill="1"/>
    <xf numFmtId="165" fontId="3" fillId="2" borderId="42" xfId="5" applyNumberFormat="1" applyFont="1" applyFill="1" applyBorder="1"/>
    <xf numFmtId="165" fontId="3" fillId="2" borderId="0" xfId="5" applyNumberFormat="1" applyFont="1" applyFill="1" applyBorder="1"/>
    <xf numFmtId="166" fontId="3" fillId="0" borderId="22" xfId="2" applyNumberFormat="1" applyFont="1" applyFill="1" applyBorder="1"/>
    <xf numFmtId="166" fontId="3" fillId="2" borderId="21" xfId="2" applyNumberFormat="1" applyFont="1" applyFill="1" applyBorder="1"/>
    <xf numFmtId="165" fontId="2" fillId="2" borderId="16" xfId="3" applyNumberFormat="1" applyFont="1" applyFill="1" applyBorder="1"/>
    <xf numFmtId="165" fontId="2" fillId="2" borderId="18" xfId="3" applyNumberFormat="1" applyFont="1" applyFill="1" applyBorder="1"/>
    <xf numFmtId="167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5" fontId="2" fillId="2" borderId="46" xfId="3" applyNumberFormat="1" applyFont="1" applyFill="1" applyBorder="1"/>
    <xf numFmtId="166" fontId="3" fillId="2" borderId="47" xfId="2" applyNumberFormat="1" applyFont="1" applyFill="1" applyBorder="1"/>
    <xf numFmtId="165" fontId="2" fillId="2" borderId="48" xfId="3" applyNumberFormat="1" applyFont="1" applyFill="1" applyBorder="1"/>
    <xf numFmtId="166" fontId="3" fillId="2" borderId="49" xfId="2" applyNumberFormat="1" applyFont="1" applyFill="1" applyBorder="1"/>
    <xf numFmtId="166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5" fontId="5" fillId="4" borderId="33" xfId="3" applyNumberFormat="1" applyFont="1" applyFill="1" applyBorder="1"/>
    <xf numFmtId="166" fontId="5" fillId="4" borderId="34" xfId="2" applyNumberFormat="1" applyFont="1" applyFill="1" applyBorder="1"/>
    <xf numFmtId="165" fontId="5" fillId="4" borderId="39" xfId="3" applyNumberFormat="1" applyFont="1" applyFill="1" applyBorder="1"/>
    <xf numFmtId="166" fontId="5" fillId="4" borderId="38" xfId="2" applyNumberFormat="1" applyFont="1" applyFill="1" applyBorder="1"/>
    <xf numFmtId="166" fontId="6" fillId="3" borderId="32" xfId="2" applyNumberFormat="1" applyFont="1" applyFill="1" applyBorder="1"/>
    <xf numFmtId="166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6" fontId="3" fillId="2" borderId="53" xfId="2" applyNumberFormat="1" applyFont="1" applyFill="1" applyBorder="1"/>
    <xf numFmtId="9" fontId="3" fillId="2" borderId="14" xfId="2" applyNumberFormat="1" applyFont="1" applyFill="1" applyBorder="1"/>
    <xf numFmtId="168" fontId="0" fillId="2" borderId="0" xfId="1" applyNumberFormat="1" applyFont="1" applyFill="1"/>
    <xf numFmtId="9" fontId="3" fillId="2" borderId="21" xfId="2" applyNumberFormat="1" applyFont="1" applyFill="1" applyBorder="1"/>
    <xf numFmtId="166" fontId="3" fillId="2" borderId="45" xfId="2" applyNumberFormat="1" applyFont="1" applyFill="1" applyBorder="1"/>
    <xf numFmtId="9" fontId="3" fillId="2" borderId="23" xfId="2" applyNumberFormat="1" applyFont="1" applyFill="1" applyBorder="1"/>
    <xf numFmtId="169" fontId="0" fillId="2" borderId="0" xfId="1" applyNumberFormat="1" applyFont="1" applyFill="1"/>
    <xf numFmtId="166" fontId="3" fillId="0" borderId="45" xfId="2" applyNumberFormat="1" applyFont="1" applyFill="1" applyBorder="1"/>
    <xf numFmtId="166" fontId="3" fillId="0" borderId="23" xfId="2" applyNumberFormat="1" applyFont="1" applyFill="1" applyBorder="1"/>
    <xf numFmtId="166" fontId="3" fillId="2" borderId="51" xfId="2" applyNumberFormat="1" applyFont="1" applyFill="1" applyBorder="1"/>
    <xf numFmtId="9" fontId="3" fillId="2" borderId="49" xfId="2" applyNumberFormat="1" applyFont="1" applyFill="1" applyBorder="1"/>
    <xf numFmtId="164" fontId="1" fillId="2" borderId="0" xfId="3" applyNumberFormat="1" applyFill="1"/>
    <xf numFmtId="166" fontId="3" fillId="0" borderId="18" xfId="2" applyNumberFormat="1" applyFont="1" applyFill="1" applyBorder="1"/>
    <xf numFmtId="4" fontId="2" fillId="2" borderId="22" xfId="3" applyNumberFormat="1" applyFont="1" applyFill="1" applyBorder="1"/>
    <xf numFmtId="166" fontId="2" fillId="2" borderId="0" xfId="2" applyNumberFormat="1" applyFont="1" applyFill="1" applyBorder="1"/>
    <xf numFmtId="4" fontId="2" fillId="2" borderId="0" xfId="3" applyNumberFormat="1" applyFont="1" applyFill="1" applyBorder="1"/>
    <xf numFmtId="170" fontId="2" fillId="2" borderId="0" xfId="3" applyNumberFormat="1" applyFont="1" applyFill="1" applyBorder="1"/>
    <xf numFmtId="0" fontId="9" fillId="2" borderId="0" xfId="3" applyFont="1" applyFill="1" applyBorder="1"/>
    <xf numFmtId="164" fontId="7" fillId="2" borderId="5" xfId="1" applyFont="1" applyFill="1" applyBorder="1" applyAlignment="1">
      <alignment horizontal="center" vertical="center" wrapText="1"/>
    </xf>
    <xf numFmtId="164" fontId="7" fillId="2" borderId="41" xfId="1" applyFont="1" applyFill="1" applyBorder="1" applyAlignment="1">
      <alignment horizontal="center" vertical="center" wrapText="1"/>
    </xf>
    <xf numFmtId="165" fontId="2" fillId="2" borderId="16" xfId="2" applyNumberFormat="1" applyFont="1" applyFill="1" applyBorder="1"/>
    <xf numFmtId="165" fontId="3" fillId="2" borderId="18" xfId="3" applyNumberFormat="1" applyFont="1" applyFill="1" applyBorder="1"/>
    <xf numFmtId="166" fontId="2" fillId="2" borderId="19" xfId="2" applyNumberFormat="1" applyFont="1" applyFill="1" applyBorder="1"/>
    <xf numFmtId="165" fontId="1" fillId="2" borderId="0" xfId="3" applyNumberFormat="1" applyFill="1"/>
    <xf numFmtId="166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5" fontId="2" fillId="2" borderId="24" xfId="2" applyNumberFormat="1" applyFont="1" applyFill="1" applyBorder="1"/>
    <xf numFmtId="165" fontId="3" fillId="2" borderId="26" xfId="3" applyNumberFormat="1" applyFont="1" applyFill="1" applyBorder="1"/>
    <xf numFmtId="166" fontId="2" fillId="2" borderId="27" xfId="2" applyNumberFormat="1" applyFont="1" applyFill="1" applyBorder="1"/>
    <xf numFmtId="166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6" fontId="3" fillId="0" borderId="20" xfId="2" applyNumberFormat="1" applyFont="1" applyFill="1" applyBorder="1"/>
    <xf numFmtId="0" fontId="2" fillId="2" borderId="56" xfId="3" applyFont="1" applyFill="1" applyBorder="1" applyAlignment="1"/>
    <xf numFmtId="165" fontId="2" fillId="2" borderId="57" xfId="2" applyNumberFormat="1" applyFont="1" applyFill="1" applyBorder="1"/>
    <xf numFmtId="165" fontId="2" fillId="2" borderId="58" xfId="2" applyNumberFormat="1" applyFont="1" applyFill="1" applyBorder="1"/>
    <xf numFmtId="166" fontId="2" fillId="2" borderId="59" xfId="2" applyNumberFormat="1" applyFont="1" applyFill="1" applyBorder="1"/>
    <xf numFmtId="165" fontId="2" fillId="2" borderId="60" xfId="3" applyNumberFormat="1" applyFont="1" applyFill="1" applyBorder="1"/>
    <xf numFmtId="166" fontId="2" fillId="2" borderId="61" xfId="2" applyNumberFormat="1" applyFont="1" applyFill="1" applyBorder="1"/>
    <xf numFmtId="166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6" fontId="2" fillId="2" borderId="62" xfId="2" applyNumberFormat="1" applyFont="1" applyFill="1" applyBorder="1"/>
    <xf numFmtId="166" fontId="2" fillId="2" borderId="64" xfId="2" applyNumberFormat="1" applyFont="1" applyFill="1" applyBorder="1"/>
    <xf numFmtId="0" fontId="1" fillId="4" borderId="0" xfId="3" applyFill="1"/>
    <xf numFmtId="171" fontId="2" fillId="2" borderId="15" xfId="3" applyNumberFormat="1" applyFont="1" applyFill="1" applyBorder="1" applyAlignment="1"/>
    <xf numFmtId="9" fontId="6" fillId="2" borderId="39" xfId="2" applyNumberFormat="1" applyFont="1" applyFill="1" applyBorder="1"/>
    <xf numFmtId="9" fontId="6" fillId="2" borderId="37" xfId="2" applyNumberFormat="1" applyFont="1" applyFill="1" applyBorder="1"/>
    <xf numFmtId="166" fontId="3" fillId="0" borderId="30" xfId="2" applyNumberFormat="1" applyFont="1" applyFill="1" applyBorder="1"/>
    <xf numFmtId="166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 xr:uid="{00000000-0005-0000-0000-000002000000}"/>
    <cellStyle name="Normalny_Ania_RAZEM 2" xfId="5" xr:uid="{00000000-0005-0000-0000-000003000000}"/>
    <cellStyle name="Normalny_proba detal Ania" xfId="4" xr:uid="{00000000-0005-0000-0000-000004000000}"/>
    <cellStyle name="Procentowy" xfId="2" builtinId="5"/>
  </cellStyles>
  <dxfs count="1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327"/>
  <sheetViews>
    <sheetView tabSelected="1" zoomScale="90" zoomScaleNormal="90" zoomScalePageLayoutView="50" workbookViewId="0">
      <pane xSplit="1" ySplit="3" topLeftCell="B116" activePane="bottomRight" state="frozen"/>
      <selection pane="topRight" activeCell="C1" sqref="C1"/>
      <selection pane="bottomLeft" activeCell="A4" sqref="A4"/>
      <selection pane="bottomRight" activeCell="V130" sqref="V130"/>
    </sheetView>
  </sheetViews>
  <sheetFormatPr defaultColWidth="8.88671875" defaultRowHeight="13.2" x14ac:dyDescent="0.25"/>
  <cols>
    <col min="1" max="1" width="9.6640625" style="6" customWidth="1"/>
    <col min="2" max="2" width="12.6640625" style="6" customWidth="1"/>
    <col min="3" max="3" width="12.44140625" style="6" bestFit="1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2.6640625" style="6" customWidth="1"/>
    <col min="11" max="11" width="13.44140625" style="6" customWidth="1"/>
    <col min="12" max="13" width="11.6640625" style="6" customWidth="1"/>
    <col min="14" max="14" width="10.88671875" style="6" customWidth="1"/>
    <col min="15" max="17" width="11.6640625" style="6" customWidth="1"/>
    <col min="18" max="19" width="11.6640625" style="153" customWidth="1"/>
    <col min="20" max="20" width="13.5546875" style="153" customWidth="1"/>
    <col min="21" max="21" width="13.109375" style="153" customWidth="1"/>
    <col min="22" max="22" width="11.6640625" style="153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41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154">
        <f>EDATE(A103,1)</f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154">
        <f>EDATE(A104,1)</f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154">
        <f t="shared" ref="A106:A114" si="5">EDATE(A105,1)</f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154">
        <f t="shared" si="5"/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154">
        <f t="shared" si="5"/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154">
        <f t="shared" si="5"/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154">
        <f t="shared" si="5"/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154">
        <f t="shared" si="5"/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154">
        <f t="shared" si="5"/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154">
        <f t="shared" si="5"/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4">
        <f t="shared" si="5"/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26</v>
      </c>
      <c r="B115" s="159">
        <f>SUM(B103:B114)</f>
        <v>57111.709699999999</v>
      </c>
      <c r="C115" s="159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155">
        <v>0.15518104331289859</v>
      </c>
      <c r="I115" s="156">
        <v>0.21638260546494284</v>
      </c>
      <c r="J115" s="156">
        <v>6.5243854662517517E-2</v>
      </c>
      <c r="K115" s="156">
        <v>2.0319654042450883E-2</v>
      </c>
      <c r="L115" s="156">
        <v>0.42293428323699001</v>
      </c>
      <c r="M115" s="156">
        <v>0.1034089482122531</v>
      </c>
      <c r="N115" s="155">
        <v>4.7398903671590359E-3</v>
      </c>
      <c r="O115" s="15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5.6" thickTop="1" thickBot="1" x14ac:dyDescent="0.35">
      <c r="A116" s="7" t="s">
        <v>43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" thickTop="1" x14ac:dyDescent="0.3">
      <c r="A117" s="154">
        <v>44562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4.4" x14ac:dyDescent="0.3">
      <c r="A118" s="154">
        <f>EDATE(A117,1)</f>
        <v>44593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4.4" x14ac:dyDescent="0.3">
      <c r="A119" s="154">
        <f>EDATE(A118,1)</f>
        <v>44621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4.4" x14ac:dyDescent="0.3">
      <c r="A120" s="154">
        <f t="shared" ref="A120:A128" si="6">EDATE(A119,1)</f>
        <v>44652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4.4" x14ac:dyDescent="0.3">
      <c r="A121" s="154">
        <f t="shared" si="6"/>
        <v>44682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4.4" x14ac:dyDescent="0.3">
      <c r="A122" s="154">
        <f t="shared" si="6"/>
        <v>44713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4.4" x14ac:dyDescent="0.3">
      <c r="A123" s="154">
        <f t="shared" si="6"/>
        <v>44743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4.4" x14ac:dyDescent="0.3">
      <c r="A124" s="154">
        <f t="shared" si="6"/>
        <v>44774</v>
      </c>
      <c r="B124" s="84">
        <v>4964.7049999999999</v>
      </c>
      <c r="C124" s="84">
        <v>1321.4746999999998</v>
      </c>
      <c r="D124" s="33">
        <v>0.26617386128682363</v>
      </c>
      <c r="E124" s="85">
        <v>40.641100000000002</v>
      </c>
      <c r="F124" s="41">
        <v>8.186005009361081E-3</v>
      </c>
      <c r="G124" s="37"/>
      <c r="H124" s="40">
        <v>1.0902984165222304E-2</v>
      </c>
      <c r="I124" s="40">
        <v>0.29234713845032084</v>
      </c>
      <c r="J124" s="40">
        <v>3.370339224586355E-2</v>
      </c>
      <c r="K124" s="40">
        <v>0.19871339787560388</v>
      </c>
      <c r="L124" s="40">
        <v>0.37847592153008086</v>
      </c>
      <c r="M124" s="40">
        <v>7.7678673758058134E-2</v>
      </c>
      <c r="N124" s="113">
        <v>4.0491428997291882E-3</v>
      </c>
      <c r="O124" s="41">
        <v>4.1293490751212816E-3</v>
      </c>
      <c r="P124" s="38">
        <v>0.47639537495178463</v>
      </c>
      <c r="Q124" s="38">
        <v>0.52298062019797753</v>
      </c>
      <c r="R124" s="41">
        <v>6.2400485023782887E-4</v>
      </c>
      <c r="S124" s="38">
        <v>8.2907657878648969E-3</v>
      </c>
      <c r="T124" s="38">
        <v>4.6192519372219826E-2</v>
      </c>
      <c r="U124" s="38">
        <v>0.23367282008524248</v>
      </c>
      <c r="V124" s="41">
        <v>0.7118438947546728</v>
      </c>
      <c r="X124" s="27"/>
      <c r="Z124" s="120"/>
      <c r="AB124" s="27"/>
      <c r="AC124" s="27"/>
      <c r="AD124" s="27"/>
      <c r="AE124" s="27"/>
      <c r="AF124" s="27"/>
    </row>
    <row r="125" spans="1:32" ht="14.4" x14ac:dyDescent="0.3">
      <c r="A125" s="154">
        <f t="shared" si="6"/>
        <v>44805</v>
      </c>
      <c r="B125" s="84">
        <v>4725.1814999999997</v>
      </c>
      <c r="C125" s="84">
        <v>705.178</v>
      </c>
      <c r="D125" s="33">
        <v>0.14923828851865267</v>
      </c>
      <c r="E125" s="85">
        <v>44.693300000000001</v>
      </c>
      <c r="F125" s="41">
        <v>9.4585361430031857E-3</v>
      </c>
      <c r="G125" s="37"/>
      <c r="H125" s="40">
        <v>1.293270956893402E-2</v>
      </c>
      <c r="I125" s="40">
        <v>0.17014705149421244</v>
      </c>
      <c r="J125" s="40">
        <v>2.0937756570832255E-2</v>
      </c>
      <c r="K125" s="40">
        <v>0.27941538330326571</v>
      </c>
      <c r="L125" s="40">
        <v>0.4123315051495906</v>
      </c>
      <c r="M125" s="40">
        <v>9.2584570560940369E-2</v>
      </c>
      <c r="N125" s="113">
        <v>6.0131235170543191E-3</v>
      </c>
      <c r="O125" s="41">
        <v>5.637899835170353E-3</v>
      </c>
      <c r="P125" s="38">
        <v>0.39314665478987421</v>
      </c>
      <c r="Q125" s="38">
        <v>0.60646428079006065</v>
      </c>
      <c r="R125" s="41">
        <v>3.8906442006513399E-4</v>
      </c>
      <c r="S125" s="38">
        <v>9.7913297556364472E-3</v>
      </c>
      <c r="T125" s="38">
        <v>5.3614552482057626E-2</v>
      </c>
      <c r="U125" s="38">
        <v>0.27194468087885393</v>
      </c>
      <c r="V125" s="41">
        <v>0.66464943688345202</v>
      </c>
      <c r="X125" s="27"/>
      <c r="Z125" s="120"/>
      <c r="AB125" s="27"/>
      <c r="AC125" s="27"/>
      <c r="AD125" s="27"/>
      <c r="AE125" s="27"/>
      <c r="AF125" s="27"/>
    </row>
    <row r="126" spans="1:32" ht="14.4" x14ac:dyDescent="0.3">
      <c r="A126" s="154">
        <f t="shared" si="6"/>
        <v>44835</v>
      </c>
      <c r="B126" s="84"/>
      <c r="C126" s="84"/>
      <c r="D126" s="33"/>
      <c r="E126" s="85"/>
      <c r="F126" s="41"/>
      <c r="G126" s="37"/>
      <c r="H126" s="82"/>
      <c r="I126" s="82"/>
      <c r="J126" s="82"/>
      <c r="K126" s="82"/>
      <c r="L126" s="82"/>
      <c r="M126" s="82"/>
      <c r="N126" s="116"/>
      <c r="O126" s="117"/>
      <c r="P126" s="38"/>
      <c r="Q126" s="38"/>
      <c r="R126" s="41"/>
      <c r="S126" s="38"/>
      <c r="T126" s="38"/>
      <c r="U126" s="38"/>
      <c r="V126" s="41"/>
      <c r="X126" s="27"/>
      <c r="Z126" s="120"/>
      <c r="AB126" s="27"/>
      <c r="AC126" s="27"/>
      <c r="AD126" s="27"/>
      <c r="AE126" s="27"/>
      <c r="AF126" s="27"/>
    </row>
    <row r="127" spans="1:32" ht="14.4" x14ac:dyDescent="0.3">
      <c r="A127" s="154">
        <f t="shared" si="6"/>
        <v>44866</v>
      </c>
      <c r="B127" s="84"/>
      <c r="C127" s="84"/>
      <c r="D127" s="33"/>
      <c r="E127" s="85"/>
      <c r="F127" s="41"/>
      <c r="G127" s="37"/>
      <c r="H127" s="38"/>
      <c r="I127" s="40"/>
      <c r="J127" s="40"/>
      <c r="K127" s="40"/>
      <c r="L127" s="40"/>
      <c r="M127" s="40"/>
      <c r="N127" s="113"/>
      <c r="O127" s="41"/>
      <c r="P127" s="38"/>
      <c r="Q127" s="38"/>
      <c r="R127" s="41"/>
      <c r="S127" s="38"/>
      <c r="T127" s="38"/>
      <c r="U127" s="38"/>
      <c r="V127" s="41"/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5">
      <c r="A128" s="154">
        <f t="shared" si="6"/>
        <v>44896</v>
      </c>
      <c r="B128" s="91"/>
      <c r="C128" s="91"/>
      <c r="D128" s="33"/>
      <c r="E128" s="93"/>
      <c r="F128" s="94"/>
      <c r="G128" s="37"/>
      <c r="H128" s="50"/>
      <c r="I128" s="95"/>
      <c r="J128" s="95"/>
      <c r="K128" s="95"/>
      <c r="L128" s="95"/>
      <c r="M128" s="95"/>
      <c r="N128" s="118"/>
      <c r="O128" s="94"/>
      <c r="P128" s="38"/>
      <c r="Q128" s="38"/>
      <c r="R128" s="94"/>
      <c r="S128" s="38"/>
      <c r="T128" s="38"/>
      <c r="U128" s="38"/>
      <c r="V128" s="94"/>
      <c r="X128" s="27"/>
      <c r="Z128" s="120"/>
      <c r="AB128" s="27"/>
      <c r="AC128" s="27"/>
      <c r="AD128" s="27"/>
      <c r="AE128" s="27"/>
      <c r="AF128" s="27"/>
    </row>
    <row r="129" spans="1:32" ht="15" thickBot="1" x14ac:dyDescent="0.35">
      <c r="A129" s="98" t="s">
        <v>26</v>
      </c>
      <c r="B129" s="99">
        <f>SUM(B117:B128)</f>
        <v>33516.625899999999</v>
      </c>
      <c r="C129" s="99">
        <f>SUM(C117:C128)</f>
        <v>7885.8853999999992</v>
      </c>
      <c r="D129" s="100">
        <f>C129/B129</f>
        <v>0.23528279438175784</v>
      </c>
      <c r="E129" s="101">
        <f>SUM(E117:E128)</f>
        <v>648.58760000000007</v>
      </c>
      <c r="F129" s="102">
        <f>E129/B129</f>
        <v>1.9351219956779721E-2</v>
      </c>
      <c r="G129" s="103"/>
      <c r="H129" s="155">
        <v>1.8213805346080494E-2</v>
      </c>
      <c r="I129" s="156">
        <v>0.25900978296266991</v>
      </c>
      <c r="J129" s="156">
        <v>2.9762264942068649E-2</v>
      </c>
      <c r="K129" s="156">
        <v>0.13299260830428639</v>
      </c>
      <c r="L129" s="156">
        <v>0.43835390065322777</v>
      </c>
      <c r="M129" s="156">
        <v>0.11088604834772464</v>
      </c>
      <c r="N129" s="155">
        <v>5.2501197622043449E-3</v>
      </c>
      <c r="O129" s="155">
        <v>5.5314696817378621E-3</v>
      </c>
      <c r="P129" s="61">
        <v>0.46796311021271386</v>
      </c>
      <c r="Q129" s="63">
        <v>0.53145385078872154</v>
      </c>
      <c r="R129" s="66">
        <v>5.8303899856458998E-4</v>
      </c>
      <c r="S129" s="61">
        <v>8.4181525869517389E-3</v>
      </c>
      <c r="T129" s="63">
        <v>5.0616450260915984E-2</v>
      </c>
      <c r="U129" s="63">
        <v>0.24742063460918762</v>
      </c>
      <c r="V129" s="66">
        <v>0.69354476254294462</v>
      </c>
      <c r="X129" s="115"/>
      <c r="Z129" s="120"/>
      <c r="AB129" s="27"/>
      <c r="AC129" s="27"/>
      <c r="AD129" s="27"/>
      <c r="AE129" s="27"/>
      <c r="AF129" s="27"/>
    </row>
    <row r="130" spans="1:32" ht="15" thickTop="1" x14ac:dyDescent="0.3">
      <c r="A130" s="1"/>
      <c r="B130" s="123" t="s">
        <v>34</v>
      </c>
      <c r="C130" s="123"/>
      <c r="D130" s="123"/>
      <c r="E130" s="123"/>
      <c r="F130" s="123"/>
      <c r="G130" s="124"/>
      <c r="H130" s="125"/>
      <c r="I130" s="125"/>
      <c r="J130" s="125"/>
      <c r="K130" s="125"/>
      <c r="L130" s="125"/>
      <c r="M130" s="125"/>
      <c r="N130" s="125"/>
      <c r="O130" s="125"/>
      <c r="P130" s="4"/>
      <c r="Q130" s="4"/>
      <c r="R130" s="4"/>
      <c r="S130" s="4"/>
      <c r="T130" s="4"/>
      <c r="U130" s="4"/>
      <c r="V130" s="4"/>
      <c r="X130" s="27"/>
      <c r="Z130" s="120"/>
      <c r="AB130" s="27"/>
      <c r="AC130" s="27"/>
      <c r="AD130" s="27"/>
      <c r="AE130" s="27"/>
      <c r="AF130" s="27"/>
    </row>
    <row r="131" spans="1:32" ht="14.4" thickBot="1" x14ac:dyDescent="0.3">
      <c r="A131" s="126" t="s">
        <v>35</v>
      </c>
      <c r="B131" s="1"/>
      <c r="C131" s="1"/>
      <c r="D131" s="1"/>
      <c r="E131" s="1"/>
      <c r="F131" s="123"/>
      <c r="G131" s="1"/>
      <c r="H131" s="1"/>
      <c r="I131" s="1"/>
      <c r="J131" s="1"/>
      <c r="K131" s="1"/>
      <c r="L131" s="1"/>
      <c r="M131" s="1"/>
      <c r="N131" s="1"/>
      <c r="O131" s="1"/>
      <c r="P131" s="4"/>
      <c r="Q131" s="4"/>
      <c r="R131" s="4"/>
      <c r="S131" s="4"/>
      <c r="T131" s="4"/>
      <c r="U131" s="4"/>
      <c r="V131" s="4"/>
      <c r="Z131" s="120"/>
    </row>
    <row r="132" spans="1:32" ht="15" thickTop="1" thickBot="1" x14ac:dyDescent="0.3">
      <c r="A132" s="10" t="s">
        <v>36</v>
      </c>
      <c r="B132" s="8"/>
      <c r="C132" s="8"/>
      <c r="D132" s="10"/>
      <c r="E132" s="10"/>
      <c r="F132" s="10"/>
      <c r="G132" s="9" t="s">
        <v>2</v>
      </c>
      <c r="H132" s="10"/>
      <c r="I132" s="10"/>
      <c r="J132" s="10"/>
      <c r="K132" s="10"/>
      <c r="L132" s="10"/>
      <c r="M132" s="10"/>
      <c r="N132" s="10"/>
      <c r="O132" s="11"/>
      <c r="P132" s="12" t="s">
        <v>3</v>
      </c>
      <c r="Q132" s="13"/>
      <c r="R132" s="14"/>
      <c r="S132" s="12" t="s">
        <v>4</v>
      </c>
      <c r="T132" s="13"/>
      <c r="U132" s="13"/>
      <c r="V132" s="14"/>
    </row>
    <row r="133" spans="1:32" ht="42" thickTop="1" x14ac:dyDescent="0.25">
      <c r="A133" s="127"/>
      <c r="B133" s="18" t="s">
        <v>37</v>
      </c>
      <c r="C133" s="18" t="s">
        <v>6</v>
      </c>
      <c r="D133" s="19" t="s">
        <v>7</v>
      </c>
      <c r="E133" s="20" t="s">
        <v>8</v>
      </c>
      <c r="F133" s="21" t="s">
        <v>9</v>
      </c>
      <c r="G133" s="22" t="s">
        <v>10</v>
      </c>
      <c r="H133" s="20" t="s">
        <v>11</v>
      </c>
      <c r="I133" s="20" t="s">
        <v>12</v>
      </c>
      <c r="J133" s="20" t="s">
        <v>13</v>
      </c>
      <c r="K133" s="25" t="s">
        <v>41</v>
      </c>
      <c r="L133" s="25" t="s">
        <v>14</v>
      </c>
      <c r="M133" s="25" t="s">
        <v>15</v>
      </c>
      <c r="N133" s="20" t="s">
        <v>16</v>
      </c>
      <c r="O133" s="128" t="s">
        <v>17</v>
      </c>
      <c r="P133" s="22" t="s">
        <v>18</v>
      </c>
      <c r="Q133" s="25" t="s">
        <v>19</v>
      </c>
      <c r="R133" s="26" t="s">
        <v>20</v>
      </c>
      <c r="S133" s="22" t="s">
        <v>21</v>
      </c>
      <c r="T133" s="25" t="s">
        <v>22</v>
      </c>
      <c r="U133" s="25" t="s">
        <v>23</v>
      </c>
      <c r="V133" s="26" t="s">
        <v>24</v>
      </c>
    </row>
    <row r="134" spans="1:32" ht="14.4" x14ac:dyDescent="0.3">
      <c r="A134" s="31">
        <v>2007</v>
      </c>
      <c r="B134" s="129">
        <v>2868.1161000000002</v>
      </c>
      <c r="C134" s="129">
        <v>1130.85717</v>
      </c>
      <c r="D134" s="33">
        <v>0.39428570203277336</v>
      </c>
      <c r="E134" s="130">
        <v>18.890300000000003</v>
      </c>
      <c r="F134" s="131">
        <v>6.5863093896373313E-3</v>
      </c>
      <c r="G134" s="36"/>
      <c r="H134" s="37"/>
      <c r="I134" s="37"/>
      <c r="J134" s="40">
        <v>0.71088408868804154</v>
      </c>
      <c r="K134" s="40">
        <v>0.10925952404785845</v>
      </c>
      <c r="L134" s="40">
        <v>4.9604093781280327E-2</v>
      </c>
      <c r="M134" s="40">
        <v>0.13025229348281958</v>
      </c>
      <c r="N134" s="37"/>
      <c r="O134" s="39"/>
      <c r="P134" s="42">
        <v>0.9376298569877215</v>
      </c>
      <c r="Q134" s="40">
        <v>5.9418682194749883E-2</v>
      </c>
      <c r="R134" s="41">
        <v>2.9514608175285765E-3</v>
      </c>
      <c r="S134" s="42">
        <v>1.9103904091118819E-2</v>
      </c>
      <c r="T134" s="40">
        <v>4.5207155883888087E-2</v>
      </c>
      <c r="U134" s="40">
        <v>0.23681394443999051</v>
      </c>
      <c r="V134" s="41">
        <v>0.69887499558500255</v>
      </c>
      <c r="W134" s="43"/>
      <c r="X134" s="132"/>
      <c r="Y134" s="27"/>
      <c r="Z134" s="120"/>
      <c r="AA134" s="120"/>
      <c r="AB134" s="120"/>
      <c r="AC134" s="120"/>
    </row>
    <row r="135" spans="1:32" ht="14.4" x14ac:dyDescent="0.3">
      <c r="A135" s="31">
        <v>2008</v>
      </c>
      <c r="B135" s="129">
        <v>6175.2444000000005</v>
      </c>
      <c r="C135" s="129">
        <v>1559.6780999999999</v>
      </c>
      <c r="D135" s="33">
        <v>0.25256945295962696</v>
      </c>
      <c r="E135" s="130">
        <v>14.663819999999999</v>
      </c>
      <c r="F135" s="131">
        <v>2.3746137075967388E-3</v>
      </c>
      <c r="G135" s="36"/>
      <c r="H135" s="37"/>
      <c r="I135" s="37"/>
      <c r="J135" s="40">
        <v>0.61392065713221</v>
      </c>
      <c r="K135" s="40">
        <v>0.12043086100365517</v>
      </c>
      <c r="L135" s="40">
        <v>0.12813883123395081</v>
      </c>
      <c r="M135" s="40">
        <v>0.13750965063018397</v>
      </c>
      <c r="N135" s="37"/>
      <c r="O135" s="39"/>
      <c r="P135" s="42">
        <v>0.88881670452762118</v>
      </c>
      <c r="Q135" s="40">
        <v>0.1081781329597892</v>
      </c>
      <c r="R135" s="41">
        <v>3.0051625125895698E-3</v>
      </c>
      <c r="S135" s="42">
        <v>1.8499273231216723E-2</v>
      </c>
      <c r="T135" s="40">
        <v>4.8615483312768062E-2</v>
      </c>
      <c r="U135" s="40">
        <v>0.25956484390045126</v>
      </c>
      <c r="V135" s="41">
        <v>0.673320399555564</v>
      </c>
      <c r="W135" s="43"/>
      <c r="X135" s="132"/>
      <c r="Y135" s="27"/>
      <c r="Z135" s="120"/>
      <c r="AA135" s="120"/>
      <c r="AB135" s="120"/>
      <c r="AC135" s="120"/>
    </row>
    <row r="136" spans="1:32" ht="14.4" x14ac:dyDescent="0.3">
      <c r="A136" s="31">
        <v>2009</v>
      </c>
      <c r="B136" s="129">
        <v>3833.9618000000005</v>
      </c>
      <c r="C136" s="129">
        <v>985.17830000000004</v>
      </c>
      <c r="D136" s="33">
        <v>0.25696090660058218</v>
      </c>
      <c r="E136" s="130">
        <v>57.549400000000006</v>
      </c>
      <c r="F136" s="131">
        <v>1.5010426029805513E-2</v>
      </c>
      <c r="G136" s="36"/>
      <c r="H136" s="37"/>
      <c r="I136" s="37"/>
      <c r="J136" s="40">
        <v>0.56946462012219312</v>
      </c>
      <c r="K136" s="40">
        <v>4.7739938358279922E-2</v>
      </c>
      <c r="L136" s="40">
        <v>0.12914820904058041</v>
      </c>
      <c r="M136" s="40">
        <v>0.25364723247894644</v>
      </c>
      <c r="N136" s="37"/>
      <c r="O136" s="39"/>
      <c r="P136" s="42">
        <v>0.87052534865397968</v>
      </c>
      <c r="Q136" s="40">
        <v>0.12593142309415509</v>
      </c>
      <c r="R136" s="41">
        <v>3.5432282518653093E-3</v>
      </c>
      <c r="S136" s="42">
        <v>2.4983162447932094E-2</v>
      </c>
      <c r="T136" s="40">
        <v>4.4897676125693869E-2</v>
      </c>
      <c r="U136" s="40">
        <v>0.23308330678702355</v>
      </c>
      <c r="V136" s="41">
        <v>0.69703585463935047</v>
      </c>
      <c r="W136" s="43"/>
      <c r="X136" s="132"/>
      <c r="Y136" s="27"/>
      <c r="Z136" s="120"/>
      <c r="AA136" s="120"/>
      <c r="AB136" s="120"/>
      <c r="AC136" s="120"/>
    </row>
    <row r="137" spans="1:32" ht="14.4" x14ac:dyDescent="0.3">
      <c r="A137" s="31">
        <v>2010</v>
      </c>
      <c r="B137" s="129">
        <v>2377.7606000000001</v>
      </c>
      <c r="C137" s="129">
        <v>1124.5345</v>
      </c>
      <c r="D137" s="33">
        <v>0.4729384867425257</v>
      </c>
      <c r="E137" s="130">
        <v>59.401300000000006</v>
      </c>
      <c r="F137" s="131">
        <v>2.4982035617883484E-2</v>
      </c>
      <c r="G137" s="36"/>
      <c r="H137" s="37"/>
      <c r="I137" s="37"/>
      <c r="J137" s="40">
        <v>0.55657049746723875</v>
      </c>
      <c r="K137" s="40">
        <v>5.6468258410876181E-2</v>
      </c>
      <c r="L137" s="40">
        <v>0.1201227322885239</v>
      </c>
      <c r="M137" s="40">
        <v>0.26683851183336116</v>
      </c>
      <c r="N137" s="37"/>
      <c r="O137" s="39"/>
      <c r="P137" s="42">
        <v>0.86616305438474317</v>
      </c>
      <c r="Q137" s="40">
        <v>0.12819034269322538</v>
      </c>
      <c r="R137" s="41">
        <v>5.6466029220312358E-3</v>
      </c>
      <c r="S137" s="42">
        <v>1.1733108138513575E-2</v>
      </c>
      <c r="T137" s="40">
        <v>3.6156495357448394E-2</v>
      </c>
      <c r="U137" s="40">
        <v>0.21727932494286575</v>
      </c>
      <c r="V137" s="41">
        <v>0.73483107156117233</v>
      </c>
      <c r="W137" s="43"/>
      <c r="X137" s="132"/>
      <c r="Y137" s="27"/>
      <c r="Z137" s="120"/>
      <c r="AA137" s="120"/>
      <c r="AB137" s="120"/>
      <c r="AC137" s="120"/>
    </row>
    <row r="138" spans="1:32" ht="14.4" x14ac:dyDescent="0.3">
      <c r="A138" s="31">
        <v>2011</v>
      </c>
      <c r="B138" s="129">
        <v>2222.2703000000001</v>
      </c>
      <c r="C138" s="129">
        <v>995.32670000000007</v>
      </c>
      <c r="D138" s="33">
        <v>0.44788732495772499</v>
      </c>
      <c r="E138" s="130">
        <v>66.902199999999993</v>
      </c>
      <c r="F138" s="131">
        <v>3.010533867099785E-2</v>
      </c>
      <c r="G138" s="36"/>
      <c r="H138" s="37"/>
      <c r="I138" s="37"/>
      <c r="J138" s="40">
        <v>0.48079353803180463</v>
      </c>
      <c r="K138" s="40">
        <v>0.1297215734737579</v>
      </c>
      <c r="L138" s="40">
        <v>0.18319778651588872</v>
      </c>
      <c r="M138" s="40">
        <v>0.20628710197854869</v>
      </c>
      <c r="N138" s="37"/>
      <c r="O138" s="39"/>
      <c r="P138" s="42">
        <v>0.84626052847824085</v>
      </c>
      <c r="Q138" s="40">
        <v>0.14955739001369767</v>
      </c>
      <c r="R138" s="41">
        <v>4.182081508061479E-3</v>
      </c>
      <c r="S138" s="42">
        <v>1.7862833225281746E-2</v>
      </c>
      <c r="T138" s="40">
        <v>3.4852119819517913E-2</v>
      </c>
      <c r="U138" s="40">
        <v>0.21984994032067348</v>
      </c>
      <c r="V138" s="41">
        <v>0.72743510663452693</v>
      </c>
      <c r="W138" s="43"/>
      <c r="X138" s="132"/>
      <c r="Y138" s="27"/>
      <c r="Z138" s="120"/>
      <c r="AA138" s="120"/>
      <c r="AB138" s="120"/>
      <c r="AC138" s="120"/>
    </row>
    <row r="139" spans="1:32" ht="14.4" x14ac:dyDescent="0.3">
      <c r="A139" s="31">
        <v>2012</v>
      </c>
      <c r="B139" s="129">
        <v>2450.828</v>
      </c>
      <c r="C139" s="129">
        <v>966.54169999999999</v>
      </c>
      <c r="D139" s="33">
        <v>0.39437353416886051</v>
      </c>
      <c r="E139" s="130">
        <v>87.76939999999999</v>
      </c>
      <c r="F139" s="131">
        <v>3.5812141855732019E-2</v>
      </c>
      <c r="G139" s="36"/>
      <c r="H139" s="37"/>
      <c r="I139" s="37"/>
      <c r="J139" s="40">
        <v>0.31203629956896195</v>
      </c>
      <c r="K139" s="40">
        <v>6.2789187980551872E-2</v>
      </c>
      <c r="L139" s="40">
        <v>0.29717879018845872</v>
      </c>
      <c r="M139" s="40">
        <v>0.32799572226202733</v>
      </c>
      <c r="N139" s="37"/>
      <c r="O139" s="39"/>
      <c r="P139" s="42">
        <v>0.81104574215380665</v>
      </c>
      <c r="Q139" s="40">
        <v>0.18555177247180984</v>
      </c>
      <c r="R139" s="41">
        <v>3.4024853743835973E-3</v>
      </c>
      <c r="S139" s="42">
        <v>2.1869060193096614E-2</v>
      </c>
      <c r="T139" s="40">
        <v>3.916033506414833E-2</v>
      </c>
      <c r="U139" s="40">
        <v>0.20742524908724203</v>
      </c>
      <c r="V139" s="41">
        <v>0.73154535565551293</v>
      </c>
      <c r="W139" s="43"/>
      <c r="X139" s="132"/>
      <c r="Y139" s="27"/>
      <c r="Z139" s="120"/>
      <c r="AA139" s="120"/>
      <c r="AB139" s="120"/>
      <c r="AC139" s="120"/>
    </row>
    <row r="140" spans="1:32" ht="14.4" x14ac:dyDescent="0.3">
      <c r="A140" s="31">
        <v>2013</v>
      </c>
      <c r="B140" s="129">
        <v>2921.8949000000002</v>
      </c>
      <c r="C140" s="129">
        <v>757.24829999999997</v>
      </c>
      <c r="D140" s="33">
        <v>0.25916342849977247</v>
      </c>
      <c r="E140" s="130">
        <v>84.308899999999994</v>
      </c>
      <c r="F140" s="131">
        <v>2.8854186370632286E-2</v>
      </c>
      <c r="G140" s="133">
        <v>0.29920788731997172</v>
      </c>
      <c r="H140" s="37"/>
      <c r="I140" s="37"/>
      <c r="J140" s="40">
        <v>0.36728456591645381</v>
      </c>
      <c r="K140" s="40">
        <v>6.1737367760900642E-2</v>
      </c>
      <c r="L140" s="40">
        <v>0.16834520639328954</v>
      </c>
      <c r="M140" s="40">
        <v>0.10342497260938442</v>
      </c>
      <c r="N140" s="37"/>
      <c r="O140" s="39"/>
      <c r="P140" s="42">
        <v>0.84982509124472605</v>
      </c>
      <c r="Q140" s="40">
        <v>0.14869764822820972</v>
      </c>
      <c r="R140" s="41">
        <v>1.4772605270641321E-3</v>
      </c>
      <c r="S140" s="42">
        <v>3.1208548945412105E-2</v>
      </c>
      <c r="T140" s="40">
        <v>3.146482099681272E-2</v>
      </c>
      <c r="U140" s="40">
        <v>0.17182561905289612</v>
      </c>
      <c r="V140" s="41">
        <v>0.76550101100487911</v>
      </c>
      <c r="W140" s="43"/>
      <c r="X140" s="132"/>
      <c r="Y140" s="27"/>
      <c r="Z140" s="120"/>
      <c r="AA140" s="120"/>
      <c r="AB140" s="120"/>
      <c r="AC140" s="120"/>
    </row>
    <row r="141" spans="1:32" ht="14.4" x14ac:dyDescent="0.3">
      <c r="A141" s="31">
        <v>2014</v>
      </c>
      <c r="B141" s="129">
        <v>2720.9264000000003</v>
      </c>
      <c r="C141" s="129">
        <v>1050.9834000000001</v>
      </c>
      <c r="D141" s="33">
        <v>0.38625940047477947</v>
      </c>
      <c r="E141" s="130">
        <v>103.75279999999999</v>
      </c>
      <c r="F141" s="131">
        <v>3.8131424650075053E-2</v>
      </c>
      <c r="G141" s="133">
        <v>0.28257544930285516</v>
      </c>
      <c r="H141" s="37"/>
      <c r="I141" s="37"/>
      <c r="J141" s="40">
        <v>0.44167534263330327</v>
      </c>
      <c r="K141" s="40">
        <v>7.5631630462330776E-2</v>
      </c>
      <c r="L141" s="40">
        <v>0.11121160792882896</v>
      </c>
      <c r="M141" s="40">
        <v>8.8905969672682092E-2</v>
      </c>
      <c r="N141" s="37"/>
      <c r="O141" s="39"/>
      <c r="P141" s="42">
        <v>0.86359248820548762</v>
      </c>
      <c r="Q141" s="40">
        <v>0.13486318483293044</v>
      </c>
      <c r="R141" s="41">
        <v>1.5443269615819082E-3</v>
      </c>
      <c r="S141" s="42">
        <v>1.8873645387835553E-2</v>
      </c>
      <c r="T141" s="40">
        <v>3.2105829837955194E-2</v>
      </c>
      <c r="U141" s="40">
        <v>0.16276970961066789</v>
      </c>
      <c r="V141" s="41">
        <v>0.78625081516354134</v>
      </c>
      <c r="W141" s="43"/>
      <c r="X141" s="132"/>
      <c r="Y141" s="27"/>
      <c r="Z141" s="120"/>
      <c r="AA141" s="120"/>
      <c r="AB141" s="120"/>
      <c r="AC141" s="120"/>
    </row>
    <row r="142" spans="1:32" ht="14.4" x14ac:dyDescent="0.3">
      <c r="A142" s="134" t="s">
        <v>38</v>
      </c>
      <c r="B142" s="135">
        <v>3217.6671000000001</v>
      </c>
      <c r="C142" s="135">
        <v>911.79880000000003</v>
      </c>
      <c r="D142" s="45">
        <v>0.28337263354558961</v>
      </c>
      <c r="E142" s="136">
        <v>111.94290000000001</v>
      </c>
      <c r="F142" s="137">
        <v>3.4790081298341893E-2</v>
      </c>
      <c r="G142" s="138">
        <v>0.2732298813634263</v>
      </c>
      <c r="H142" s="37"/>
      <c r="I142" s="49"/>
      <c r="J142" s="52">
        <v>0.50908482732722726</v>
      </c>
      <c r="K142" s="52">
        <v>5.2722514395600467E-2</v>
      </c>
      <c r="L142" s="52">
        <v>8.9670494502057094E-2</v>
      </c>
      <c r="M142" s="52">
        <v>7.5292282411688879E-2</v>
      </c>
      <c r="N142" s="37"/>
      <c r="O142" s="39"/>
      <c r="P142" s="54">
        <v>0.88811912829639827</v>
      </c>
      <c r="Q142" s="52">
        <v>0.11033490692682285</v>
      </c>
      <c r="R142" s="53">
        <v>1.5459647767788035E-3</v>
      </c>
      <c r="S142" s="54">
        <v>7.2327213321437198E-3</v>
      </c>
      <c r="T142" s="52">
        <v>2.7767231054389382E-2</v>
      </c>
      <c r="U142" s="52">
        <v>0.19358655086442955</v>
      </c>
      <c r="V142" s="53">
        <v>0.77141349674903736</v>
      </c>
      <c r="W142" s="43"/>
      <c r="X142" s="132"/>
      <c r="Y142" s="27"/>
      <c r="Z142" s="120"/>
      <c r="AA142" s="120"/>
      <c r="AB142" s="120"/>
      <c r="AC142" s="120"/>
    </row>
    <row r="143" spans="1:32" ht="14.4" x14ac:dyDescent="0.3">
      <c r="A143" s="31">
        <v>2016</v>
      </c>
      <c r="B143" s="135">
        <v>4633.6657000000005</v>
      </c>
      <c r="C143" s="135">
        <v>2038.7188000000001</v>
      </c>
      <c r="D143" s="45">
        <v>0.43997969037774992</v>
      </c>
      <c r="E143" s="136">
        <v>127.01500000000001</v>
      </c>
      <c r="F143" s="137">
        <v>2.7411343032364203E-2</v>
      </c>
      <c r="G143" s="36"/>
      <c r="H143" s="49"/>
      <c r="I143" s="49"/>
      <c r="J143" s="52">
        <v>0.76530093657813947</v>
      </c>
      <c r="K143" s="52">
        <v>4.4684578777446117E-2</v>
      </c>
      <c r="L143" s="52">
        <v>0.12816712263036154</v>
      </c>
      <c r="M143" s="52">
        <v>6.1160324966904718E-2</v>
      </c>
      <c r="N143" s="139">
        <v>3.4236393013850782E-4</v>
      </c>
      <c r="O143" s="140">
        <v>3.446731170097144E-4</v>
      </c>
      <c r="P143" s="54">
        <v>0.88362049942446219</v>
      </c>
      <c r="Q143" s="52">
        <v>0.1148960098696805</v>
      </c>
      <c r="R143" s="53">
        <v>1.4834907058573518E-3</v>
      </c>
      <c r="S143" s="54">
        <v>6.2500804530865343E-3</v>
      </c>
      <c r="T143" s="52">
        <v>3.8416729246299255E-2</v>
      </c>
      <c r="U143" s="52">
        <v>0.18123659758661256</v>
      </c>
      <c r="V143" s="53">
        <v>0.77409659271400166</v>
      </c>
      <c r="W143" s="43"/>
      <c r="X143" s="132"/>
      <c r="Y143" s="27"/>
      <c r="Z143" s="120"/>
      <c r="AA143" s="120"/>
      <c r="AB143" s="120"/>
      <c r="AC143" s="120"/>
    </row>
    <row r="144" spans="1:32" ht="14.4" x14ac:dyDescent="0.3">
      <c r="A144" s="31">
        <v>2017</v>
      </c>
      <c r="B144" s="135">
        <v>6860.9630000000006</v>
      </c>
      <c r="C144" s="135">
        <v>1603.1019000000001</v>
      </c>
      <c r="D144" s="45">
        <v>0.23365552328441358</v>
      </c>
      <c r="E144" s="136">
        <v>150.7423</v>
      </c>
      <c r="F144" s="137">
        <v>2.1971011941035099E-2</v>
      </c>
      <c r="G144" s="36"/>
      <c r="H144" s="52">
        <v>9.4786693937862695E-2</v>
      </c>
      <c r="I144" s="37"/>
      <c r="J144" s="52">
        <v>0.43137059622679791</v>
      </c>
      <c r="K144" s="52">
        <v>3.1586323960645174E-2</v>
      </c>
      <c r="L144" s="52">
        <v>0.35809304029186584</v>
      </c>
      <c r="M144" s="52">
        <v>8.1700309417205727E-2</v>
      </c>
      <c r="N144" s="139">
        <v>1.2536286815713769E-3</v>
      </c>
      <c r="O144" s="140">
        <v>1.209407484051437E-3</v>
      </c>
      <c r="P144" s="54">
        <v>0.83821383383061532</v>
      </c>
      <c r="Q144" s="52">
        <v>0.16082583450748825</v>
      </c>
      <c r="R144" s="53">
        <v>9.603316618964422E-4</v>
      </c>
      <c r="S144" s="54">
        <v>5.6025365602048642E-3</v>
      </c>
      <c r="T144" s="52">
        <v>3.4610940893773229E-2</v>
      </c>
      <c r="U144" s="52">
        <v>0.21092201445807623</v>
      </c>
      <c r="V144" s="53">
        <v>0.74886450808794569</v>
      </c>
      <c r="W144" s="43"/>
      <c r="X144" s="132"/>
      <c r="Y144" s="27"/>
      <c r="Z144" s="120"/>
      <c r="AA144" s="120"/>
      <c r="AB144" s="120"/>
      <c r="AC144" s="120"/>
    </row>
    <row r="145" spans="1:29" ht="14.4" x14ac:dyDescent="0.3">
      <c r="A145" s="31">
        <v>2018</v>
      </c>
      <c r="B145" s="135">
        <v>12706.413200000001</v>
      </c>
      <c r="C145" s="135">
        <v>3529.8878000000004</v>
      </c>
      <c r="D145" s="45">
        <v>0.27780363698545552</v>
      </c>
      <c r="E145" s="136">
        <v>194.27799999999999</v>
      </c>
      <c r="F145" s="137">
        <v>1.5289759347665475E-2</v>
      </c>
      <c r="G145" s="141">
        <v>2.9208250523444335E-2</v>
      </c>
      <c r="H145" s="52">
        <v>0.33002652550288541</v>
      </c>
      <c r="I145" s="37"/>
      <c r="J145" s="52">
        <v>0.28068769241661373</v>
      </c>
      <c r="K145" s="52">
        <v>1.3293350164309157E-2</v>
      </c>
      <c r="L145" s="52">
        <v>0.26296724712210684</v>
      </c>
      <c r="M145" s="52">
        <v>8.1440354859544484E-2</v>
      </c>
      <c r="N145" s="139">
        <v>1.0871281912979188E-3</v>
      </c>
      <c r="O145" s="140">
        <v>1.289451219798204E-3</v>
      </c>
      <c r="P145" s="54">
        <v>0.81622003288858891</v>
      </c>
      <c r="Q145" s="52">
        <v>0.18352465509306748</v>
      </c>
      <c r="R145" s="53">
        <v>2.5531201834361878E-4</v>
      </c>
      <c r="S145" s="54">
        <v>6.471039832773957E-3</v>
      </c>
      <c r="T145" s="52">
        <v>3.4161754550171772E-2</v>
      </c>
      <c r="U145" s="52">
        <v>0.20561581209073554</v>
      </c>
      <c r="V145" s="53">
        <v>0.7537513935263187</v>
      </c>
      <c r="W145" s="43"/>
      <c r="X145" s="132"/>
      <c r="Y145" s="27"/>
      <c r="Z145" s="120"/>
      <c r="AA145" s="120"/>
      <c r="AB145" s="120"/>
      <c r="AC145" s="120"/>
    </row>
    <row r="146" spans="1:29" ht="14.4" x14ac:dyDescent="0.3">
      <c r="A146" s="31">
        <v>2019</v>
      </c>
      <c r="B146" s="135">
        <v>17286.939599999998</v>
      </c>
      <c r="C146" s="135">
        <v>3470.8996999999999</v>
      </c>
      <c r="D146" s="45">
        <v>0.20078161781741866</v>
      </c>
      <c r="E146" s="136">
        <v>285.54669999999999</v>
      </c>
      <c r="F146" s="137">
        <v>1.6518059680152988E-2</v>
      </c>
      <c r="G146" s="141">
        <v>3.2953953283899939E-2</v>
      </c>
      <c r="H146" s="52">
        <v>0.28393233930197798</v>
      </c>
      <c r="I146" s="49"/>
      <c r="J146" s="52">
        <v>0.21334658912095691</v>
      </c>
      <c r="K146" s="52">
        <v>1.0242535931576922E-2</v>
      </c>
      <c r="L146" s="52">
        <v>0.35636638656387742</v>
      </c>
      <c r="M146" s="52">
        <v>9.8152567155380094E-2</v>
      </c>
      <c r="N146" s="139">
        <v>2.2159561429832262E-3</v>
      </c>
      <c r="O146" s="140">
        <v>2.7896724993474267E-3</v>
      </c>
      <c r="P146" s="54">
        <v>0.73387701892589474</v>
      </c>
      <c r="Q146" s="52">
        <v>0.26594432018493314</v>
      </c>
      <c r="R146" s="53">
        <v>1.7866088917207763E-4</v>
      </c>
      <c r="S146" s="54">
        <v>6.6810631401268729E-3</v>
      </c>
      <c r="T146" s="52">
        <v>3.9974495519702745E-2</v>
      </c>
      <c r="U146" s="52">
        <v>0.22751419001891274</v>
      </c>
      <c r="V146" s="53">
        <v>0.72583025132125767</v>
      </c>
      <c r="W146" s="43"/>
      <c r="X146" s="132"/>
      <c r="Y146" s="27"/>
      <c r="Z146" s="120"/>
      <c r="AA146" s="120"/>
      <c r="AB146" s="120"/>
      <c r="AC146" s="120"/>
    </row>
    <row r="147" spans="1:29" ht="14.4" x14ac:dyDescent="0.3">
      <c r="A147" s="31">
        <v>2020</v>
      </c>
      <c r="B147" s="135">
        <v>28391.446400000004</v>
      </c>
      <c r="C147" s="135">
        <v>4552.4327999999996</v>
      </c>
      <c r="D147" s="45">
        <v>0.16034522284852662</v>
      </c>
      <c r="E147" s="136">
        <v>373.0727</v>
      </c>
      <c r="F147" s="137">
        <v>1.3140320318446331E-2</v>
      </c>
      <c r="G147" s="36"/>
      <c r="H147" s="52">
        <v>0.37223497003660938</v>
      </c>
      <c r="I147" s="49"/>
      <c r="J147" s="52">
        <v>0.13994059140290929</v>
      </c>
      <c r="K147" s="52">
        <v>5.9417966109680132E-3</v>
      </c>
      <c r="L147" s="52">
        <v>0.39479911808931301</v>
      </c>
      <c r="M147" s="52">
        <v>7.9806786455233231E-2</v>
      </c>
      <c r="N147" s="139">
        <v>3.4909669131897416E-3</v>
      </c>
      <c r="O147" s="140">
        <v>3.7857704917774108E-3</v>
      </c>
      <c r="P147" s="54">
        <v>0.64903536932870032</v>
      </c>
      <c r="Q147" s="52">
        <v>0.35057024780533902</v>
      </c>
      <c r="R147" s="53">
        <v>3.9438286596064372E-4</v>
      </c>
      <c r="S147" s="54">
        <v>7.4207623795911918E-3</v>
      </c>
      <c r="T147" s="52">
        <v>3.9849550373780074E-2</v>
      </c>
      <c r="U147" s="52">
        <v>0.23984492820735998</v>
      </c>
      <c r="V147" s="53">
        <v>0.71288475903926873</v>
      </c>
      <c r="W147" s="43"/>
      <c r="X147" s="132"/>
      <c r="Y147" s="27"/>
      <c r="Z147" s="120"/>
      <c r="AA147" s="120"/>
      <c r="AB147" s="120"/>
      <c r="AC147" s="120"/>
    </row>
    <row r="148" spans="1:29" ht="14.4" x14ac:dyDescent="0.3">
      <c r="A148" s="31">
        <v>2021</v>
      </c>
      <c r="B148" s="135">
        <v>43324.0219</v>
      </c>
      <c r="C148" s="135">
        <v>9822.4571999999989</v>
      </c>
      <c r="D148" s="45">
        <v>0.22672080682333878</v>
      </c>
      <c r="E148" s="136">
        <v>462.54089999999997</v>
      </c>
      <c r="F148" s="137">
        <v>1.0676314887561258E-2</v>
      </c>
      <c r="G148" s="36"/>
      <c r="H148" s="52">
        <v>0.52029918302667999</v>
      </c>
      <c r="I148" s="37"/>
      <c r="J148" s="52">
        <v>7.0449428888318413E-2</v>
      </c>
      <c r="K148" s="52">
        <v>4.2729827906397575E-3</v>
      </c>
      <c r="L148" s="52">
        <v>0.32811064108524046</v>
      </c>
      <c r="M148" s="52">
        <v>7.0215267802733697E-2</v>
      </c>
      <c r="N148" s="139">
        <v>3.1145030881816627E-3</v>
      </c>
      <c r="O148" s="140">
        <v>3.5379933182057587E-3</v>
      </c>
      <c r="P148" s="54">
        <v>0.66737521920713661</v>
      </c>
      <c r="Q148" s="52">
        <v>0.33226042962853786</v>
      </c>
      <c r="R148" s="53">
        <v>3.6435116432553041E-4</v>
      </c>
      <c r="S148" s="54">
        <v>4.9323761189745095E-3</v>
      </c>
      <c r="T148" s="52">
        <v>3.4999669001501275E-2</v>
      </c>
      <c r="U148" s="52">
        <v>0.23079531479504173</v>
      </c>
      <c r="V148" s="53">
        <v>0.72927264008448245</v>
      </c>
      <c r="W148" s="43"/>
      <c r="X148" s="132"/>
      <c r="Y148" s="27"/>
      <c r="Z148" s="120"/>
      <c r="AA148" s="120"/>
      <c r="AB148" s="120"/>
      <c r="AC148" s="120"/>
    </row>
    <row r="149" spans="1:29" ht="14.4" x14ac:dyDescent="0.3">
      <c r="A149" s="31">
        <v>2022</v>
      </c>
      <c r="B149" s="135">
        <f>B115</f>
        <v>57111.709699999999</v>
      </c>
      <c r="C149" s="135">
        <f t="shared" ref="C149:V149" si="7">C115</f>
        <v>5702.2417999999998</v>
      </c>
      <c r="D149" s="45">
        <f t="shared" si="7"/>
        <v>9.9843654304048957E-2</v>
      </c>
      <c r="E149" s="136">
        <f t="shared" si="7"/>
        <v>742.43510000000003</v>
      </c>
      <c r="F149" s="137">
        <f t="shared" si="7"/>
        <v>1.2999700129796675E-2</v>
      </c>
      <c r="G149" s="141">
        <f t="shared" si="7"/>
        <v>7.4945395558847364E-3</v>
      </c>
      <c r="H149" s="157">
        <f t="shared" si="7"/>
        <v>0.15518104331289859</v>
      </c>
      <c r="I149" s="121">
        <f t="shared" si="7"/>
        <v>0.21638260546494284</v>
      </c>
      <c r="J149" s="52">
        <f t="shared" si="7"/>
        <v>6.5243854662517517E-2</v>
      </c>
      <c r="K149" s="52">
        <f t="shared" si="7"/>
        <v>2.0319654042450883E-2</v>
      </c>
      <c r="L149" s="52">
        <f t="shared" si="7"/>
        <v>0.42293428323699001</v>
      </c>
      <c r="M149" s="52">
        <f t="shared" si="7"/>
        <v>0.1034089482122531</v>
      </c>
      <c r="N149" s="139">
        <f t="shared" si="7"/>
        <v>4.7398903671590359E-3</v>
      </c>
      <c r="O149" s="140">
        <f t="shared" si="7"/>
        <v>4.2951811449032894E-3</v>
      </c>
      <c r="P149" s="54">
        <f t="shared" si="7"/>
        <v>0.5765084421658625</v>
      </c>
      <c r="Q149" s="52">
        <f t="shared" si="7"/>
        <v>0.42308474277320901</v>
      </c>
      <c r="R149" s="53">
        <f t="shared" si="7"/>
        <v>4.0681506092848674E-4</v>
      </c>
      <c r="S149" s="54">
        <f t="shared" si="7"/>
        <v>8.057825795006246E-3</v>
      </c>
      <c r="T149" s="52">
        <f t="shared" si="7"/>
        <v>4.9157568525042807E-2</v>
      </c>
      <c r="U149" s="52">
        <f t="shared" si="7"/>
        <v>0.23757674934184042</v>
      </c>
      <c r="V149" s="53">
        <f t="shared" si="7"/>
        <v>0.70520785633811056</v>
      </c>
      <c r="W149" s="43"/>
      <c r="X149" s="132"/>
      <c r="Y149" s="27"/>
      <c r="Z149" s="120"/>
      <c r="AA149" s="120"/>
      <c r="AB149" s="120"/>
      <c r="AC149" s="120"/>
    </row>
    <row r="150" spans="1:29" ht="14.25" customHeight="1" thickBot="1" x14ac:dyDescent="0.3">
      <c r="A150" s="142">
        <v>2023</v>
      </c>
      <c r="B150" s="143">
        <f>B129</f>
        <v>33516.625899999999</v>
      </c>
      <c r="C150" s="144">
        <f t="shared" ref="C150:V150" si="8">C129</f>
        <v>7885.8853999999992</v>
      </c>
      <c r="D150" s="145">
        <f t="shared" si="8"/>
        <v>0.23528279438175784</v>
      </c>
      <c r="E150" s="146">
        <f t="shared" si="8"/>
        <v>648.58760000000007</v>
      </c>
      <c r="F150" s="147">
        <f t="shared" si="8"/>
        <v>1.9351219956779721E-2</v>
      </c>
      <c r="G150" s="158"/>
      <c r="H150" s="148">
        <f t="shared" si="8"/>
        <v>1.8213805346080494E-2</v>
      </c>
      <c r="I150" s="148">
        <f t="shared" si="8"/>
        <v>0.25900978296266991</v>
      </c>
      <c r="J150" s="148">
        <f t="shared" si="8"/>
        <v>2.9762264942068649E-2</v>
      </c>
      <c r="K150" s="148">
        <f t="shared" si="8"/>
        <v>0.13299260830428639</v>
      </c>
      <c r="L150" s="148">
        <f t="shared" si="8"/>
        <v>0.43835390065322777</v>
      </c>
      <c r="M150" s="148">
        <f t="shared" si="8"/>
        <v>0.11088604834772464</v>
      </c>
      <c r="N150" s="149">
        <f t="shared" si="8"/>
        <v>5.2501197622043449E-3</v>
      </c>
      <c r="O150" s="150">
        <f t="shared" si="8"/>
        <v>5.5314696817378621E-3</v>
      </c>
      <c r="P150" s="151">
        <f t="shared" si="8"/>
        <v>0.46796311021271386</v>
      </c>
      <c r="Q150" s="148">
        <f t="shared" si="8"/>
        <v>0.53145385078872154</v>
      </c>
      <c r="R150" s="152">
        <f t="shared" si="8"/>
        <v>5.8303899856458998E-4</v>
      </c>
      <c r="S150" s="151">
        <f t="shared" si="8"/>
        <v>8.4181525869517389E-3</v>
      </c>
      <c r="T150" s="148">
        <f t="shared" si="8"/>
        <v>5.0616450260915984E-2</v>
      </c>
      <c r="U150" s="148">
        <f t="shared" si="8"/>
        <v>0.24742063460918762</v>
      </c>
      <c r="V150" s="152">
        <f t="shared" si="8"/>
        <v>0.69354476254294462</v>
      </c>
    </row>
    <row r="151" spans="1:29" s="5" customFormat="1" ht="13.8" thickTop="1" x14ac:dyDescent="0.25">
      <c r="A151" s="15" t="s">
        <v>39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9" s="5" customFormat="1" ht="14.4" x14ac:dyDescent="0.3">
      <c r="A152" s="5" t="s">
        <v>40</v>
      </c>
      <c r="W152" s="27"/>
      <c r="X152" s="27"/>
      <c r="Y152" s="27"/>
    </row>
    <row r="153" spans="1:29" s="5" customFormat="1" x14ac:dyDescent="0.25">
      <c r="A153" s="5" t="s">
        <v>42</v>
      </c>
      <c r="B153" s="132"/>
      <c r="O153" s="132"/>
    </row>
    <row r="154" spans="1:29" s="5" customFormat="1" x14ac:dyDescent="0.25"/>
    <row r="155" spans="1:29" s="5" customFormat="1" x14ac:dyDescent="0.25"/>
    <row r="156" spans="1:29" s="5" customFormat="1" x14ac:dyDescent="0.25"/>
    <row r="157" spans="1:29" s="5" customFormat="1" x14ac:dyDescent="0.25"/>
    <row r="158" spans="1:29" s="5" customFormat="1" x14ac:dyDescent="0.25"/>
    <row r="159" spans="1:29" s="5" customFormat="1" x14ac:dyDescent="0.25"/>
    <row r="160" spans="1:29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51" priority="151" stopIfTrue="1">
      <formula>$B6=0</formula>
    </cfRule>
  </conditionalFormatting>
  <conditionalFormatting sqref="D6:D16">
    <cfRule type="expression" dxfId="150" priority="152" stopIfTrue="1">
      <formula>$B6=0</formula>
    </cfRule>
  </conditionalFormatting>
  <conditionalFormatting sqref="J20:L20">
    <cfRule type="expression" dxfId="149" priority="150" stopIfTrue="1">
      <formula>$B20=0</formula>
    </cfRule>
  </conditionalFormatting>
  <conditionalFormatting sqref="P20:Q30">
    <cfRule type="expression" dxfId="148" priority="149" stopIfTrue="1">
      <formula>$B20=0</formula>
    </cfRule>
  </conditionalFormatting>
  <conditionalFormatting sqref="T20:U30">
    <cfRule type="expression" dxfId="147" priority="148" stopIfTrue="1">
      <formula>$B20=0</formula>
    </cfRule>
  </conditionalFormatting>
  <conditionalFormatting sqref="R21:R30">
    <cfRule type="expression" dxfId="146" priority="147" stopIfTrue="1">
      <formula>$B21=0</formula>
    </cfRule>
  </conditionalFormatting>
  <conditionalFormatting sqref="R20">
    <cfRule type="expression" dxfId="145" priority="146" stopIfTrue="1">
      <formula>$B20=0</formula>
    </cfRule>
  </conditionalFormatting>
  <conditionalFormatting sqref="S20:S30">
    <cfRule type="expression" dxfId="144" priority="145" stopIfTrue="1">
      <formula>$B20=0</formula>
    </cfRule>
  </conditionalFormatting>
  <conditionalFormatting sqref="V21:V30">
    <cfRule type="expression" dxfId="143" priority="144" stopIfTrue="1">
      <formula>$B21=0</formula>
    </cfRule>
  </conditionalFormatting>
  <conditionalFormatting sqref="V20">
    <cfRule type="expression" dxfId="142" priority="143" stopIfTrue="1">
      <formula>$B20=0</formula>
    </cfRule>
  </conditionalFormatting>
  <conditionalFormatting sqref="O28:O30">
    <cfRule type="expression" dxfId="141" priority="142" stopIfTrue="1">
      <formula>$B28=0</formula>
    </cfRule>
  </conditionalFormatting>
  <conditionalFormatting sqref="M20:M30">
    <cfRule type="expression" dxfId="140" priority="141" stopIfTrue="1">
      <formula>$B20=0</formula>
    </cfRule>
  </conditionalFormatting>
  <conditionalFormatting sqref="M20">
    <cfRule type="expression" dxfId="139" priority="140" stopIfTrue="1">
      <formula>$B20=0</formula>
    </cfRule>
  </conditionalFormatting>
  <conditionalFormatting sqref="C44:F44">
    <cfRule type="expression" dxfId="138" priority="139" stopIfTrue="1">
      <formula>$B44=0</formula>
    </cfRule>
  </conditionalFormatting>
  <conditionalFormatting sqref="J34:L34">
    <cfRule type="expression" dxfId="137" priority="138" stopIfTrue="1">
      <formula>$B34=0</formula>
    </cfRule>
  </conditionalFormatting>
  <conditionalFormatting sqref="P34:Q44">
    <cfRule type="expression" dxfId="136" priority="137" stopIfTrue="1">
      <formula>$B34=0</formula>
    </cfRule>
  </conditionalFormatting>
  <conditionalFormatting sqref="T34:U44">
    <cfRule type="expression" dxfId="135" priority="136" stopIfTrue="1">
      <formula>$B34=0</formula>
    </cfRule>
  </conditionalFormatting>
  <conditionalFormatting sqref="R35:R44">
    <cfRule type="expression" dxfId="134" priority="135" stopIfTrue="1">
      <formula>$B35=0</formula>
    </cfRule>
  </conditionalFormatting>
  <conditionalFormatting sqref="R34">
    <cfRule type="expression" dxfId="133" priority="134" stopIfTrue="1">
      <formula>$B34=0</formula>
    </cfRule>
  </conditionalFormatting>
  <conditionalFormatting sqref="S34:S44">
    <cfRule type="expression" dxfId="132" priority="133" stopIfTrue="1">
      <formula>$B34=0</formula>
    </cfRule>
  </conditionalFormatting>
  <conditionalFormatting sqref="V35:V44">
    <cfRule type="expression" dxfId="131" priority="132" stopIfTrue="1">
      <formula>$B35=0</formula>
    </cfRule>
  </conditionalFormatting>
  <conditionalFormatting sqref="V34">
    <cfRule type="expression" dxfId="130" priority="131" stopIfTrue="1">
      <formula>$B34=0</formula>
    </cfRule>
  </conditionalFormatting>
  <conditionalFormatting sqref="O35:O44">
    <cfRule type="expression" dxfId="129" priority="130" stopIfTrue="1">
      <formula>$B35=0</formula>
    </cfRule>
  </conditionalFormatting>
  <conditionalFormatting sqref="O34">
    <cfRule type="expression" dxfId="128" priority="129" stopIfTrue="1">
      <formula>$B34=0</formula>
    </cfRule>
  </conditionalFormatting>
  <conditionalFormatting sqref="M35:M44">
    <cfRule type="expression" dxfId="127" priority="128" stopIfTrue="1">
      <formula>$B35=0</formula>
    </cfRule>
  </conditionalFormatting>
  <conditionalFormatting sqref="M34">
    <cfRule type="expression" dxfId="126" priority="127" stopIfTrue="1">
      <formula>$B34=0</formula>
    </cfRule>
  </conditionalFormatting>
  <conditionalFormatting sqref="N34">
    <cfRule type="expression" dxfId="125" priority="126" stopIfTrue="1">
      <formula>$B34=0</formula>
    </cfRule>
  </conditionalFormatting>
  <conditionalFormatting sqref="M6:M16">
    <cfRule type="expression" dxfId="124" priority="125" stopIfTrue="1">
      <formula>$B6=0</formula>
    </cfRule>
  </conditionalFormatting>
  <conditionalFormatting sqref="N6:N16">
    <cfRule type="expression" dxfId="123" priority="124" stopIfTrue="1">
      <formula>$B6=0</formula>
    </cfRule>
  </conditionalFormatting>
  <conditionalFormatting sqref="O6:O16">
    <cfRule type="expression" dxfId="122" priority="123" stopIfTrue="1">
      <formula>$B6=0</formula>
    </cfRule>
  </conditionalFormatting>
  <conditionalFormatting sqref="N20:N26">
    <cfRule type="expression" dxfId="121" priority="122" stopIfTrue="1">
      <formula>$B20=0</formula>
    </cfRule>
  </conditionalFormatting>
  <conditionalFormatting sqref="O20:O26">
    <cfRule type="expression" dxfId="120" priority="121" stopIfTrue="1">
      <formula>$B20=0</formula>
    </cfRule>
  </conditionalFormatting>
  <conditionalFormatting sqref="M19">
    <cfRule type="expression" dxfId="119" priority="120" stopIfTrue="1">
      <formula>$B19=0</formula>
    </cfRule>
  </conditionalFormatting>
  <conditionalFormatting sqref="M19">
    <cfRule type="expression" dxfId="118" priority="119" stopIfTrue="1">
      <formula>$B19=0</formula>
    </cfRule>
  </conditionalFormatting>
  <conditionalFormatting sqref="G34:H44">
    <cfRule type="expression" dxfId="117" priority="118" stopIfTrue="1">
      <formula>$B34=0</formula>
    </cfRule>
  </conditionalFormatting>
  <conditionalFormatting sqref="N134:N142">
    <cfRule type="expression" dxfId="116" priority="117" stopIfTrue="1">
      <formula>$B134=0</formula>
    </cfRule>
  </conditionalFormatting>
  <conditionalFormatting sqref="O134:O142">
    <cfRule type="expression" dxfId="115" priority="116" stopIfTrue="1">
      <formula>$B134=0</formula>
    </cfRule>
  </conditionalFormatting>
  <conditionalFormatting sqref="H138:I138">
    <cfRule type="expression" dxfId="114" priority="115" stopIfTrue="1">
      <formula>$B138=0</formula>
    </cfRule>
  </conditionalFormatting>
  <conditionalFormatting sqref="J49:L58">
    <cfRule type="expression" dxfId="113" priority="114" stopIfTrue="1">
      <formula>$B49=0</formula>
    </cfRule>
  </conditionalFormatting>
  <conditionalFormatting sqref="H48 J48:L48">
    <cfRule type="expression" dxfId="112" priority="113" stopIfTrue="1">
      <formula>$B48=0</formula>
    </cfRule>
  </conditionalFormatting>
  <conditionalFormatting sqref="P48:Q58">
    <cfRule type="expression" dxfId="111" priority="112" stopIfTrue="1">
      <formula>$B48=0</formula>
    </cfRule>
  </conditionalFormatting>
  <conditionalFormatting sqref="T48:U58">
    <cfRule type="expression" dxfId="110" priority="111" stopIfTrue="1">
      <formula>$B48=0</formula>
    </cfRule>
  </conditionalFormatting>
  <conditionalFormatting sqref="R49:R58">
    <cfRule type="expression" dxfId="109" priority="110" stopIfTrue="1">
      <formula>$B49=0</formula>
    </cfRule>
  </conditionalFormatting>
  <conditionalFormatting sqref="R48">
    <cfRule type="expression" dxfId="108" priority="109" stopIfTrue="1">
      <formula>$B48=0</formula>
    </cfRule>
  </conditionalFormatting>
  <conditionalFormatting sqref="S48:S58">
    <cfRule type="expression" dxfId="107" priority="108" stopIfTrue="1">
      <formula>$B48=0</formula>
    </cfRule>
  </conditionalFormatting>
  <conditionalFormatting sqref="V49:V58">
    <cfRule type="expression" dxfId="106" priority="107" stopIfTrue="1">
      <formula>$B49=0</formula>
    </cfRule>
  </conditionalFormatting>
  <conditionalFormatting sqref="V48">
    <cfRule type="expression" dxfId="105" priority="106" stopIfTrue="1">
      <formula>$B48=0</formula>
    </cfRule>
  </conditionalFormatting>
  <conditionalFormatting sqref="O49:O58">
    <cfRule type="expression" dxfId="104" priority="105" stopIfTrue="1">
      <formula>$B49=0</formula>
    </cfRule>
  </conditionalFormatting>
  <conditionalFormatting sqref="O48">
    <cfRule type="expression" dxfId="103" priority="104" stopIfTrue="1">
      <formula>$B48=0</formula>
    </cfRule>
  </conditionalFormatting>
  <conditionalFormatting sqref="M49:M58">
    <cfRule type="expression" dxfId="102" priority="103" stopIfTrue="1">
      <formula>$B49=0</formula>
    </cfRule>
  </conditionalFormatting>
  <conditionalFormatting sqref="M48">
    <cfRule type="expression" dxfId="101" priority="102" stopIfTrue="1">
      <formula>$B48=0</formula>
    </cfRule>
  </conditionalFormatting>
  <conditionalFormatting sqref="N48">
    <cfRule type="expression" dxfId="100" priority="101" stopIfTrue="1">
      <formula>$B48=0</formula>
    </cfRule>
  </conditionalFormatting>
  <conditionalFormatting sqref="G57:H58">
    <cfRule type="expression" dxfId="99" priority="100" stopIfTrue="1">
      <formula>$B57=0</formula>
    </cfRule>
  </conditionalFormatting>
  <conditionalFormatting sqref="E53:E54">
    <cfRule type="expression" dxfId="98" priority="99" stopIfTrue="1">
      <formula>$B53=0</formula>
    </cfRule>
  </conditionalFormatting>
  <conditionalFormatting sqref="J63:L72">
    <cfRule type="expression" dxfId="97" priority="98" stopIfTrue="1">
      <formula>$B63=0</formula>
    </cfRule>
  </conditionalFormatting>
  <conditionalFormatting sqref="H62 J62:L62">
    <cfRule type="expression" dxfId="96" priority="97" stopIfTrue="1">
      <formula>$B62=0</formula>
    </cfRule>
  </conditionalFormatting>
  <conditionalFormatting sqref="T62:U72">
    <cfRule type="expression" dxfId="95" priority="96" stopIfTrue="1">
      <formula>$B62=0</formula>
    </cfRule>
  </conditionalFormatting>
  <conditionalFormatting sqref="S62:S72">
    <cfRule type="expression" dxfId="94" priority="95" stopIfTrue="1">
      <formula>$B62=0</formula>
    </cfRule>
  </conditionalFormatting>
  <conditionalFormatting sqref="V63:V72">
    <cfRule type="expression" dxfId="93" priority="94" stopIfTrue="1">
      <formula>$B63=0</formula>
    </cfRule>
  </conditionalFormatting>
  <conditionalFormatting sqref="V62">
    <cfRule type="expression" dxfId="92" priority="93" stopIfTrue="1">
      <formula>$B62=0</formula>
    </cfRule>
  </conditionalFormatting>
  <conditionalFormatting sqref="O63:O72">
    <cfRule type="expression" dxfId="91" priority="92" stopIfTrue="1">
      <formula>$B63=0</formula>
    </cfRule>
  </conditionalFormatting>
  <conditionalFormatting sqref="O62">
    <cfRule type="expression" dxfId="90" priority="91" stopIfTrue="1">
      <formula>$B62=0</formula>
    </cfRule>
  </conditionalFormatting>
  <conditionalFormatting sqref="M63:M72">
    <cfRule type="expression" dxfId="89" priority="90" stopIfTrue="1">
      <formula>$B63=0</formula>
    </cfRule>
  </conditionalFormatting>
  <conditionalFormatting sqref="M62">
    <cfRule type="expression" dxfId="88" priority="89" stopIfTrue="1">
      <formula>$B62=0</formula>
    </cfRule>
  </conditionalFormatting>
  <conditionalFormatting sqref="N62">
    <cfRule type="expression" dxfId="87" priority="88" stopIfTrue="1">
      <formula>$B62=0</formula>
    </cfRule>
  </conditionalFormatting>
  <conditionalFormatting sqref="G71:H72">
    <cfRule type="expression" dxfId="86" priority="87" stopIfTrue="1">
      <formula>$B71=0</formula>
    </cfRule>
  </conditionalFormatting>
  <conditionalFormatting sqref="P62:Q72">
    <cfRule type="expression" dxfId="85" priority="86" stopIfTrue="1">
      <formula>$B62=0</formula>
    </cfRule>
  </conditionalFormatting>
  <conditionalFormatting sqref="R63:R72">
    <cfRule type="expression" dxfId="84" priority="85" stopIfTrue="1">
      <formula>$B63=0</formula>
    </cfRule>
  </conditionalFormatting>
  <conditionalFormatting sqref="R62">
    <cfRule type="expression" dxfId="83" priority="84" stopIfTrue="1">
      <formula>$B62=0</formula>
    </cfRule>
  </conditionalFormatting>
  <conditionalFormatting sqref="D62">
    <cfRule type="expression" dxfId="82" priority="83" stopIfTrue="1">
      <formula>$B62=0</formula>
    </cfRule>
  </conditionalFormatting>
  <conditionalFormatting sqref="G66">
    <cfRule type="expression" dxfId="81" priority="82" stopIfTrue="1">
      <formula>$B66=0</formula>
    </cfRule>
  </conditionalFormatting>
  <conditionalFormatting sqref="E67:E68">
    <cfRule type="expression" dxfId="80" priority="81" stopIfTrue="1">
      <formula>$B67=0</formula>
    </cfRule>
  </conditionalFormatting>
  <conditionalFormatting sqref="J77:L86">
    <cfRule type="expression" dxfId="79" priority="80" stopIfTrue="1">
      <formula>$B77=0</formula>
    </cfRule>
  </conditionalFormatting>
  <conditionalFormatting sqref="H76 J76:L76">
    <cfRule type="expression" dxfId="78" priority="79" stopIfTrue="1">
      <formula>$B76=0</formula>
    </cfRule>
  </conditionalFormatting>
  <conditionalFormatting sqref="T76:U86">
    <cfRule type="expression" dxfId="77" priority="78" stopIfTrue="1">
      <formula>$B76=0</formula>
    </cfRule>
  </conditionalFormatting>
  <conditionalFormatting sqref="S76:S86">
    <cfRule type="expression" dxfId="76" priority="77" stopIfTrue="1">
      <formula>$B76=0</formula>
    </cfRule>
  </conditionalFormatting>
  <conditionalFormatting sqref="V77:V86">
    <cfRule type="expression" dxfId="75" priority="76" stopIfTrue="1">
      <formula>$B77=0</formula>
    </cfRule>
  </conditionalFormatting>
  <conditionalFormatting sqref="V76">
    <cfRule type="expression" dxfId="74" priority="75" stopIfTrue="1">
      <formula>$B76=0</formula>
    </cfRule>
  </conditionalFormatting>
  <conditionalFormatting sqref="O77:O86">
    <cfRule type="expression" dxfId="73" priority="74" stopIfTrue="1">
      <formula>$B77=0</formula>
    </cfRule>
  </conditionalFormatting>
  <conditionalFormatting sqref="O76">
    <cfRule type="expression" dxfId="72" priority="73" stopIfTrue="1">
      <formula>$B76=0</formula>
    </cfRule>
  </conditionalFormatting>
  <conditionalFormatting sqref="M77:M86">
    <cfRule type="expression" dxfId="71" priority="72" stopIfTrue="1">
      <formula>$B77=0</formula>
    </cfRule>
  </conditionalFormatting>
  <conditionalFormatting sqref="M76">
    <cfRule type="expression" dxfId="70" priority="71" stopIfTrue="1">
      <formula>$B76=0</formula>
    </cfRule>
  </conditionalFormatting>
  <conditionalFormatting sqref="N76">
    <cfRule type="expression" dxfId="69" priority="70" stopIfTrue="1">
      <formula>$B76=0</formula>
    </cfRule>
  </conditionalFormatting>
  <conditionalFormatting sqref="G85:H86">
    <cfRule type="expression" dxfId="68" priority="69" stopIfTrue="1">
      <formula>$B85=0</formula>
    </cfRule>
  </conditionalFormatting>
  <conditionalFormatting sqref="P76:Q86">
    <cfRule type="expression" dxfId="67" priority="68" stopIfTrue="1">
      <formula>$B76=0</formula>
    </cfRule>
  </conditionalFormatting>
  <conditionalFormatting sqref="R77:R86">
    <cfRule type="expression" dxfId="66" priority="67" stopIfTrue="1">
      <formula>$B77=0</formula>
    </cfRule>
  </conditionalFormatting>
  <conditionalFormatting sqref="R76">
    <cfRule type="expression" dxfId="65" priority="66" stopIfTrue="1">
      <formula>$B76=0</formula>
    </cfRule>
  </conditionalFormatting>
  <conditionalFormatting sqref="D76:D83">
    <cfRule type="expression" dxfId="64" priority="65" stopIfTrue="1">
      <formula>$B76=0</formula>
    </cfRule>
  </conditionalFormatting>
  <conditionalFormatting sqref="E81:E82">
    <cfRule type="expression" dxfId="63" priority="64" stopIfTrue="1">
      <formula>$B81=0</formula>
    </cfRule>
  </conditionalFormatting>
  <conditionalFormatting sqref="B20:B30 B34:B43 B48:B58 B62:B72 B76:B86">
    <cfRule type="expression" dxfId="62" priority="63" stopIfTrue="1">
      <formula>$B20=0</formula>
    </cfRule>
  </conditionalFormatting>
  <conditionalFormatting sqref="B44">
    <cfRule type="expression" dxfId="61" priority="62" stopIfTrue="1">
      <formula>$B44=0</formula>
    </cfRule>
  </conditionalFormatting>
  <conditionalFormatting sqref="N91:N100 H91:H98 C98:F100 E90:F94 C90:C97 E97:F97 G90:G98 F95:F96">
    <cfRule type="expression" dxfId="60" priority="61" stopIfTrue="1">
      <formula>$B90=0</formula>
    </cfRule>
  </conditionalFormatting>
  <conditionalFormatting sqref="J91:L100">
    <cfRule type="expression" dxfId="59" priority="60" stopIfTrue="1">
      <formula>$B91=0</formula>
    </cfRule>
  </conditionalFormatting>
  <conditionalFormatting sqref="H90 J90:L90">
    <cfRule type="expression" dxfId="58" priority="59" stopIfTrue="1">
      <formula>$B90=0</formula>
    </cfRule>
  </conditionalFormatting>
  <conditionalFormatting sqref="T90:U100">
    <cfRule type="expression" dxfId="57" priority="58" stopIfTrue="1">
      <formula>$B90=0</formula>
    </cfRule>
  </conditionalFormatting>
  <conditionalFormatting sqref="S90:S100">
    <cfRule type="expression" dxfId="56" priority="57" stopIfTrue="1">
      <formula>$B90=0</formula>
    </cfRule>
  </conditionalFormatting>
  <conditionalFormatting sqref="V91:V100">
    <cfRule type="expression" dxfId="55" priority="56" stopIfTrue="1">
      <formula>$B91=0</formula>
    </cfRule>
  </conditionalFormatting>
  <conditionalFormatting sqref="V90">
    <cfRule type="expression" dxfId="54" priority="55" stopIfTrue="1">
      <formula>$B90=0</formula>
    </cfRule>
  </conditionalFormatting>
  <conditionalFormatting sqref="O91:O100">
    <cfRule type="expression" dxfId="53" priority="54" stopIfTrue="1">
      <formula>$B91=0</formula>
    </cfRule>
  </conditionalFormatting>
  <conditionalFormatting sqref="O90">
    <cfRule type="expression" dxfId="52" priority="53" stopIfTrue="1">
      <formula>$B90=0</formula>
    </cfRule>
  </conditionalFormatting>
  <conditionalFormatting sqref="M91:M100">
    <cfRule type="expression" dxfId="51" priority="52" stopIfTrue="1">
      <formula>$B91=0</formula>
    </cfRule>
  </conditionalFormatting>
  <conditionalFormatting sqref="M90">
    <cfRule type="expression" dxfId="50" priority="51" stopIfTrue="1">
      <formula>$B90=0</formula>
    </cfRule>
  </conditionalFormatting>
  <conditionalFormatting sqref="N90">
    <cfRule type="expression" dxfId="49" priority="50" stopIfTrue="1">
      <formula>$B90=0</formula>
    </cfRule>
  </conditionalFormatting>
  <conditionalFormatting sqref="G99:H100">
    <cfRule type="expression" dxfId="48" priority="49" stopIfTrue="1">
      <formula>$B99=0</formula>
    </cfRule>
  </conditionalFormatting>
  <conditionalFormatting sqref="P90:Q100">
    <cfRule type="expression" dxfId="47" priority="48" stopIfTrue="1">
      <formula>$B90=0</formula>
    </cfRule>
  </conditionalFormatting>
  <conditionalFormatting sqref="R91:R100">
    <cfRule type="expression" dxfId="46" priority="47" stopIfTrue="1">
      <formula>$B91=0</formula>
    </cfRule>
  </conditionalFormatting>
  <conditionalFormatting sqref="R90">
    <cfRule type="expression" dxfId="45" priority="46" stopIfTrue="1">
      <formula>$B90=0</formula>
    </cfRule>
  </conditionalFormatting>
  <conditionalFormatting sqref="D90:D97">
    <cfRule type="expression" dxfId="44" priority="45" stopIfTrue="1">
      <formula>$B90=0</formula>
    </cfRule>
  </conditionalFormatting>
  <conditionalFormatting sqref="E95:E96">
    <cfRule type="expression" dxfId="43" priority="44" stopIfTrue="1">
      <formula>$B95=0</formula>
    </cfRule>
  </conditionalFormatting>
  <conditionalFormatting sqref="B90:B100">
    <cfRule type="expression" dxfId="42" priority="43" stopIfTrue="1">
      <formula>$B90=0</formula>
    </cfRule>
  </conditionalFormatting>
  <conditionalFormatting sqref="N105:N114 H105:H112 E104:F108 C104:C111 E111:F111 F109:F110 G104:G113 D112:F113 C114:G114">
    <cfRule type="expression" dxfId="41" priority="42" stopIfTrue="1">
      <formula>$B104=0</formula>
    </cfRule>
  </conditionalFormatting>
  <conditionalFormatting sqref="J105:L114">
    <cfRule type="expression" dxfId="40" priority="41" stopIfTrue="1">
      <formula>$B105=0</formula>
    </cfRule>
  </conditionalFormatting>
  <conditionalFormatting sqref="H104 J104:L104">
    <cfRule type="expression" dxfId="39" priority="40" stopIfTrue="1">
      <formula>$B104=0</formula>
    </cfRule>
  </conditionalFormatting>
  <conditionalFormatting sqref="T104:U114">
    <cfRule type="expression" dxfId="38" priority="39" stopIfTrue="1">
      <formula>$B104=0</formula>
    </cfRule>
  </conditionalFormatting>
  <conditionalFormatting sqref="S104:S114">
    <cfRule type="expression" dxfId="37" priority="38" stopIfTrue="1">
      <formula>$B104=0</formula>
    </cfRule>
  </conditionalFormatting>
  <conditionalFormatting sqref="V105:V114">
    <cfRule type="expression" dxfId="36" priority="37" stopIfTrue="1">
      <formula>$B105=0</formula>
    </cfRule>
  </conditionalFormatting>
  <conditionalFormatting sqref="V104">
    <cfRule type="expression" dxfId="35" priority="36" stopIfTrue="1">
      <formula>$B104=0</formula>
    </cfRule>
  </conditionalFormatting>
  <conditionalFormatting sqref="O105:O114">
    <cfRule type="expression" dxfId="34" priority="35" stopIfTrue="1">
      <formula>$B105=0</formula>
    </cfRule>
  </conditionalFormatting>
  <conditionalFormatting sqref="O104">
    <cfRule type="expression" dxfId="33" priority="34" stopIfTrue="1">
      <formula>$B104=0</formula>
    </cfRule>
  </conditionalFormatting>
  <conditionalFormatting sqref="M105:M114">
    <cfRule type="expression" dxfId="32" priority="33" stopIfTrue="1">
      <formula>$B105=0</formula>
    </cfRule>
  </conditionalFormatting>
  <conditionalFormatting sqref="M104">
    <cfRule type="expression" dxfId="31" priority="32" stopIfTrue="1">
      <formula>$B104=0</formula>
    </cfRule>
  </conditionalFormatting>
  <conditionalFormatting sqref="N104">
    <cfRule type="expression" dxfId="30" priority="31" stopIfTrue="1">
      <formula>$B104=0</formula>
    </cfRule>
  </conditionalFormatting>
  <conditionalFormatting sqref="H113:H114">
    <cfRule type="expression" dxfId="29" priority="30" stopIfTrue="1">
      <formula>$B113=0</formula>
    </cfRule>
  </conditionalFormatting>
  <conditionalFormatting sqref="P104:Q114">
    <cfRule type="expression" dxfId="28" priority="29" stopIfTrue="1">
      <formula>$B104=0</formula>
    </cfRule>
  </conditionalFormatting>
  <conditionalFormatting sqref="R105:R114">
    <cfRule type="expression" dxfId="27" priority="28" stopIfTrue="1">
      <formula>$B105=0</formula>
    </cfRule>
  </conditionalFormatting>
  <conditionalFormatting sqref="R104">
    <cfRule type="expression" dxfId="26" priority="27" stopIfTrue="1">
      <formula>$B104=0</formula>
    </cfRule>
  </conditionalFormatting>
  <conditionalFormatting sqref="D104:D111">
    <cfRule type="expression" dxfId="25" priority="26" stopIfTrue="1">
      <formula>$B104=0</formula>
    </cfRule>
  </conditionalFormatting>
  <conditionalFormatting sqref="E109:E110">
    <cfRule type="expression" dxfId="24" priority="25" stopIfTrue="1">
      <formula>$B109=0</formula>
    </cfRule>
  </conditionalFormatting>
  <conditionalFormatting sqref="B104:B112 C112 B114 B113:C113">
    <cfRule type="expression" dxfId="23" priority="24" stopIfTrue="1">
      <formula>$B104=0</formula>
    </cfRule>
  </conditionalFormatting>
  <conditionalFormatting sqref="I109:I114">
    <cfRule type="expression" dxfId="22" priority="23" stopIfTrue="1">
      <formula>$B109=0</formula>
    </cfRule>
  </conditionalFormatting>
  <conditionalFormatting sqref="I108">
    <cfRule type="expression" dxfId="21" priority="22" stopIfTrue="1">
      <formula>$B108=0</formula>
    </cfRule>
  </conditionalFormatting>
  <conditionalFormatting sqref="N119:N128 H119:H126 E118:F122 C118:C125 E125:F125 F123:F124 D126:F127 C128:G128 G118:G127 I119:I121">
    <cfRule type="expression" dxfId="20" priority="21" stopIfTrue="1">
      <formula>$B118=0</formula>
    </cfRule>
  </conditionalFormatting>
  <conditionalFormatting sqref="J119:L128">
    <cfRule type="expression" dxfId="19" priority="20" stopIfTrue="1">
      <formula>$B119=0</formula>
    </cfRule>
  </conditionalFormatting>
  <conditionalFormatting sqref="H118:L118">
    <cfRule type="expression" dxfId="18" priority="19" stopIfTrue="1">
      <formula>$B118=0</formula>
    </cfRule>
  </conditionalFormatting>
  <conditionalFormatting sqref="T118:U128">
    <cfRule type="expression" dxfId="17" priority="18" stopIfTrue="1">
      <formula>$B118=0</formula>
    </cfRule>
  </conditionalFormatting>
  <conditionalFormatting sqref="S118:S128">
    <cfRule type="expression" dxfId="16" priority="17" stopIfTrue="1">
      <formula>$B118=0</formula>
    </cfRule>
  </conditionalFormatting>
  <conditionalFormatting sqref="V119:V128">
    <cfRule type="expression" dxfId="15" priority="16" stopIfTrue="1">
      <formula>$B119=0</formula>
    </cfRule>
  </conditionalFormatting>
  <conditionalFormatting sqref="V118">
    <cfRule type="expression" dxfId="14" priority="15" stopIfTrue="1">
      <formula>$B118=0</formula>
    </cfRule>
  </conditionalFormatting>
  <conditionalFormatting sqref="O119:O128">
    <cfRule type="expression" dxfId="13" priority="14" stopIfTrue="1">
      <formula>$B119=0</formula>
    </cfRule>
  </conditionalFormatting>
  <conditionalFormatting sqref="O118">
    <cfRule type="expression" dxfId="12" priority="13" stopIfTrue="1">
      <formula>$B118=0</formula>
    </cfRule>
  </conditionalFormatting>
  <conditionalFormatting sqref="M119:M128">
    <cfRule type="expression" dxfId="11" priority="12" stopIfTrue="1">
      <formula>$B119=0</formula>
    </cfRule>
  </conditionalFormatting>
  <conditionalFormatting sqref="M118">
    <cfRule type="expression" dxfId="10" priority="11" stopIfTrue="1">
      <formula>$B118=0</formula>
    </cfRule>
  </conditionalFormatting>
  <conditionalFormatting sqref="N118">
    <cfRule type="expression" dxfId="9" priority="10" stopIfTrue="1">
      <formula>$B118=0</formula>
    </cfRule>
  </conditionalFormatting>
  <conditionalFormatting sqref="H127:H128">
    <cfRule type="expression" dxfId="8" priority="9" stopIfTrue="1">
      <formula>$B127=0</formula>
    </cfRule>
  </conditionalFormatting>
  <conditionalFormatting sqref="P118:Q128">
    <cfRule type="expression" dxfId="7" priority="8" stopIfTrue="1">
      <formula>$B118=0</formula>
    </cfRule>
  </conditionalFormatting>
  <conditionalFormatting sqref="R119:R128">
    <cfRule type="expression" dxfId="6" priority="7" stopIfTrue="1">
      <formula>$B119=0</formula>
    </cfRule>
  </conditionalFormatting>
  <conditionalFormatting sqref="R118">
    <cfRule type="expression" dxfId="5" priority="6" stopIfTrue="1">
      <formula>$B118=0</formula>
    </cfRule>
  </conditionalFormatting>
  <conditionalFormatting sqref="D118:D125">
    <cfRule type="expression" dxfId="4" priority="5" stopIfTrue="1">
      <formula>$B118=0</formula>
    </cfRule>
  </conditionalFormatting>
  <conditionalFormatting sqref="E123:E124">
    <cfRule type="expression" dxfId="3" priority="4" stopIfTrue="1">
      <formula>$B123=0</formula>
    </cfRule>
  </conditionalFormatting>
  <conditionalFormatting sqref="B118:B126 C126 B128 B127:C127">
    <cfRule type="expression" dxfId="2" priority="3" stopIfTrue="1">
      <formula>$B118=0</formula>
    </cfRule>
  </conditionalFormatting>
  <conditionalFormatting sqref="I123:I128">
    <cfRule type="expression" dxfId="1" priority="2" stopIfTrue="1">
      <formula>$B123=0</formula>
    </cfRule>
  </conditionalFormatting>
  <conditionalFormatting sqref="I122">
    <cfRule type="expression" dxfId="0" priority="1" stopIfTrue="1">
      <formula>$B122=0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stastystyczne - Obligacje oszczędnościowe (wartości w mln zł)</dc:title>
  <cp:lastModifiedBy>Miklas Anna 2</cp:lastModifiedBy>
  <dcterms:created xsi:type="dcterms:W3CDTF">2022-07-11T10:00:13Z</dcterms:created>
  <dcterms:modified xsi:type="dcterms:W3CDTF">2023-10-12T06:43:02Z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