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16.15\Publiczne\Prawo opcji\PRZETARG 2024\Przetag Usługi Leśne 14.11.2023\Załączniki SWZ do publikacji\Formularze ofertowe - zał nr 1 do SWZ\"/>
    </mc:Choice>
  </mc:AlternateContent>
  <xr:revisionPtr revIDLastSave="0" documentId="13_ncr:1_{96B4AF8A-EEE4-46A7-BA2D-A107D1627D0A}" xr6:coauthVersionLast="47" xr6:coauthVersionMax="47" xr10:uidLastSave="{00000000-0000-0000-0000-000000000000}"/>
  <bookViews>
    <workbookView xWindow="645" yWindow="600" windowWidth="28155" windowHeight="15600" xr2:uid="{00000000-000D-0000-FFFF-FFFF00000000}"/>
  </bookViews>
  <sheets>
    <sheet name="Formularz ofertowy" sheetId="3" r:id="rId1"/>
  </sheets>
  <definedNames>
    <definedName name="_xlnm.Print_Area" localSheetId="0">'Formularz ofertowy'!$B$1:$O$128</definedName>
  </definedNames>
  <calcPr calcId="181029"/>
</workbook>
</file>

<file path=xl/calcChain.xml><?xml version="1.0" encoding="utf-8"?>
<calcChain xmlns="http://schemas.openxmlformats.org/spreadsheetml/2006/main">
  <c r="I85" i="3" l="1"/>
  <c r="K85" i="3" s="1"/>
  <c r="I84" i="3"/>
  <c r="I83" i="3"/>
  <c r="K83" i="3" s="1"/>
  <c r="L83" i="3" s="1"/>
  <c r="K82" i="3"/>
  <c r="L82" i="3" s="1"/>
  <c r="I82" i="3"/>
  <c r="I81" i="3"/>
  <c r="I80" i="3"/>
  <c r="I79" i="3"/>
  <c r="K79" i="3" s="1"/>
  <c r="L79" i="3" s="1"/>
  <c r="K78" i="3"/>
  <c r="L78" i="3" s="1"/>
  <c r="I78" i="3"/>
  <c r="I77" i="3"/>
  <c r="K77" i="3" s="1"/>
  <c r="I76" i="3"/>
  <c r="I75" i="3"/>
  <c r="K75" i="3" s="1"/>
  <c r="L75" i="3" s="1"/>
  <c r="K74" i="3"/>
  <c r="L74" i="3" s="1"/>
  <c r="I74" i="3"/>
  <c r="I73" i="3"/>
  <c r="K73" i="3" s="1"/>
  <c r="I72" i="3"/>
  <c r="I71" i="3"/>
  <c r="K71" i="3" s="1"/>
  <c r="L71" i="3" s="1"/>
  <c r="K70" i="3"/>
  <c r="L70" i="3" s="1"/>
  <c r="I70" i="3"/>
  <c r="I69" i="3"/>
  <c r="K69" i="3" s="1"/>
  <c r="I68" i="3"/>
  <c r="I67" i="3"/>
  <c r="K67" i="3" s="1"/>
  <c r="L67" i="3" s="1"/>
  <c r="K66" i="3"/>
  <c r="L66" i="3" s="1"/>
  <c r="I66" i="3"/>
  <c r="I65" i="3"/>
  <c r="I64" i="3"/>
  <c r="I63" i="3"/>
  <c r="K63" i="3" s="1"/>
  <c r="L63" i="3" s="1"/>
  <c r="K62" i="3"/>
  <c r="L62" i="3" s="1"/>
  <c r="I62" i="3"/>
  <c r="I61" i="3"/>
  <c r="K61" i="3" s="1"/>
  <c r="I60" i="3"/>
  <c r="I59" i="3"/>
  <c r="K59" i="3" s="1"/>
  <c r="L59" i="3" s="1"/>
  <c r="K58" i="3"/>
  <c r="L58" i="3" s="1"/>
  <c r="I58" i="3"/>
  <c r="I57" i="3"/>
  <c r="I56" i="3"/>
  <c r="I55" i="3"/>
  <c r="K55" i="3" s="1"/>
  <c r="L55" i="3" s="1"/>
  <c r="K52" i="3"/>
  <c r="L52" i="3" s="1"/>
  <c r="I52" i="3"/>
  <c r="I47" i="3"/>
  <c r="K47" i="3" s="1"/>
  <c r="I42" i="3"/>
  <c r="I37" i="3"/>
  <c r="K37" i="3" s="1"/>
  <c r="L37" i="3" s="1"/>
  <c r="K32" i="3"/>
  <c r="L32" i="3" s="1"/>
  <c r="I32" i="3"/>
  <c r="F87" i="3" s="1"/>
  <c r="L76" i="3" l="1"/>
  <c r="L80" i="3"/>
  <c r="L42" i="3"/>
  <c r="L65" i="3"/>
  <c r="L84" i="3"/>
  <c r="L56" i="3"/>
  <c r="K57" i="3"/>
  <c r="L57" i="3" s="1"/>
  <c r="K65" i="3"/>
  <c r="K81" i="3"/>
  <c r="L81" i="3" s="1"/>
  <c r="K42" i="3"/>
  <c r="L47" i="3"/>
  <c r="K56" i="3"/>
  <c r="K60" i="3"/>
  <c r="L60" i="3" s="1"/>
  <c r="L61" i="3"/>
  <c r="K64" i="3"/>
  <c r="L64" i="3" s="1"/>
  <c r="K68" i="3"/>
  <c r="L68" i="3" s="1"/>
  <c r="L69" i="3"/>
  <c r="K72" i="3"/>
  <c r="L72" i="3" s="1"/>
  <c r="L73" i="3"/>
  <c r="K76" i="3"/>
  <c r="L77" i="3"/>
  <c r="K80" i="3"/>
  <c r="K84" i="3"/>
  <c r="L85" i="3"/>
  <c r="F88" i="3" l="1"/>
  <c r="B26" i="3" s="1"/>
</calcChain>
</file>

<file path=xl/sharedStrings.xml><?xml version="1.0" encoding="utf-8"?>
<sst xmlns="http://schemas.openxmlformats.org/spreadsheetml/2006/main" count="244" uniqueCount="148">
  <si>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</si>
  <si>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</si>
  <si>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</si>
  <si>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</si>
  <si>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</si>
  <si>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</si>
  <si>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</si>
  <si>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</si>
  <si>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</si>
  <si>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</si>
  <si>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</si>
  <si>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</si>
  <si>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</si>
  <si>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</si>
  <si>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</si>
  <si>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21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</si>
  <si>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</si>
  <si>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</si>
  <si>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</si>
  <si>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52</t>
  </si>
  <si>
    <t>WYK-TAL40</t>
  </si>
  <si>
    <t>Zdarcie pokrywy na talerzach 40 cm x 40 cm</t>
  </si>
  <si>
    <t>TSZT</t>
  </si>
  <si>
    <t xml:space="preserve"> 67</t>
  </si>
  <si>
    <t>KOP-ROW</t>
  </si>
  <si>
    <t>Wykopy ziemne o różnych przekrojach</t>
  </si>
  <si>
    <t xml:space="preserve"> 99</t>
  </si>
  <si>
    <t>SADZ 1R</t>
  </si>
  <si>
    <t>Sadzenie 1-latek z odkrytym systemem korzeniowym</t>
  </si>
  <si>
    <t>100</t>
  </si>
  <si>
    <t>SADZ WIEL</t>
  </si>
  <si>
    <t>Sadzenie wielolatek z odkrytym systemem korzeniowym</t>
  </si>
  <si>
    <t>102</t>
  </si>
  <si>
    <t>SADZ POP</t>
  </si>
  <si>
    <t>Sadzenie jednolatek i wielolatek w poprawkach i uzupełnieniach</t>
  </si>
  <si>
    <t>103</t>
  </si>
  <si>
    <t>SAD-BRYŁ</t>
  </si>
  <si>
    <t>Sadzenie sadzonek z zakrytym systemem korzeniowym</t>
  </si>
  <si>
    <t>104</t>
  </si>
  <si>
    <t>POP-BRYŁ</t>
  </si>
  <si>
    <t>Sadzenie sadzonek z zakrytym systemem korzeniowym w poprawkach i uzupełnieniach</t>
  </si>
  <si>
    <t>107</t>
  </si>
  <si>
    <t>SIEW-RCP</t>
  </si>
  <si>
    <t>Siew ciągły, przerywany lub kupkowy</t>
  </si>
  <si>
    <t>KMTR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</si>
  <si>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</si>
  <si>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</si>
  <si>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</si>
  <si>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</si>
  <si>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</si>
  <si>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</si>
  <si>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</si>
  <si>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</si>
  <si>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</si>
  <si>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120</t>
  </si>
  <si>
    <t>CW-W</t>
  </si>
  <si>
    <t>Czyszczenia wczesne</t>
  </si>
  <si>
    <t>124</t>
  </si>
  <si>
    <t>CP-W</t>
  </si>
  <si>
    <t>Czyszczenia późne</t>
  </si>
  <si>
    <t>139</t>
  </si>
  <si>
    <t>PUŁ-RYJ</t>
  </si>
  <si>
    <t>Wykładanie pułapek na ryjkowce - dołki chwytne, wałki itp.</t>
  </si>
  <si>
    <t>SZT</t>
  </si>
  <si>
    <t>142</t>
  </si>
  <si>
    <t>SZUK-OWAD</t>
  </si>
  <si>
    <t>Próbne poszukiwania owadów w ściółce</t>
  </si>
  <si>
    <t>147</t>
  </si>
  <si>
    <t>GRODZ-SN</t>
  </si>
  <si>
    <t>Grodzenie upraw przed zwierzyną siatką</t>
  </si>
  <si>
    <t>HM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</si>
  <si>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</si>
  <si>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</si>
  <si>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</si>
  <si>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</si>
  <si>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</si>
  <si>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</si>
  <si>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</si>
  <si>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</si>
  <si>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</si>
  <si>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</si>
  <si>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171</t>
  </si>
  <si>
    <t>PPOŻ-PORZ</t>
  </si>
  <si>
    <t>Porządkowanie terenów na pasach przeciwpożarowych</t>
  </si>
  <si>
    <t>173</t>
  </si>
  <si>
    <t>ODN-PASP</t>
  </si>
  <si>
    <t>Odchwaszczanie, odnawianie pasów przeciwpożarowych</t>
  </si>
  <si>
    <t>174</t>
  </si>
  <si>
    <t>DOZ DOG</t>
  </si>
  <si>
    <t>Prace wykonywane ręcznie przy dogaszaniu i dozorowaniu pożarzysk</t>
  </si>
  <si>
    <t>388</t>
  </si>
  <si>
    <t>ZB-NASDB</t>
  </si>
  <si>
    <t>Zbiór nasion dęba</t>
  </si>
  <si>
    <t>KG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</si>
  <si>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</si>
  <si>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</si>
  <si>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</si>
  <si>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</si>
  <si>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</si>
  <si>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</si>
  <si>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</si>
  <si>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</si>
  <si>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</si>
  <si>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399</t>
  </si>
  <si>
    <t>GODZNOC</t>
  </si>
  <si>
    <t>Prace godzinowe w porze nocnej</t>
  </si>
  <si>
    <t>400</t>
  </si>
  <si>
    <t>GODZ RH23</t>
  </si>
  <si>
    <t>Prace godzinowe wykonane ręcznie</t>
  </si>
  <si>
    <t>403</t>
  </si>
  <si>
    <t>GODZ MH8</t>
  </si>
  <si>
    <t>Prace wykonywane innym sprzętem mechaniczny</t>
  </si>
  <si>
    <t>404</t>
  </si>
  <si>
    <t>GODZ MH23</t>
  </si>
  <si>
    <t>Cena łączna netto w PLN</t>
  </si>
  <si>
    <t>Cena łączna brutto w PLN</t>
  </si>
  <si>
    <t>____________________________, dnia ______________</t>
  </si>
  <si>
    <t>Skarb Państwa</t>
  </si>
  <si>
    <t>Państwowe Gospodarstwo Leśne Lasy Państwowe</t>
  </si>
  <si>
    <t>Nadleśnictwo Koszęcin</t>
  </si>
  <si>
    <t xml:space="preserve">42-286 Koszęcin; Sobieskiego;1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</si>
  <si>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</si>
  <si>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</si>
  <si>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</si>
  <si>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</si>
  <si>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</si>
  <si>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</si>
  <si>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</si>
  <si>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</si>
  <si>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</si>
  <si>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</si>
  <si>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</si>
  <si>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</si>
  <si>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</si>
  <si>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</si>
  <si>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</si>
  <si>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</si>
  <si>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</si>
  <si>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</si>
  <si>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</si>
  <si>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</si>
  <si>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</si>
  <si>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</si>
  <si>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</si>
  <si>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</si>
  <si>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Zn. spr.: ZG.270.9.2023.MA</t>
  </si>
  <si>
    <t>(Nazwa i adres Wykonawcy)</t>
  </si>
  <si>
    <t>Odpowiadając na ogłoszenie o przetargu nieograniczonym na „Wykonywanie usług z zakresu gospodarki leśnej na terenie Nadleśnictwa Koszęcin w roku 2024'' składamy niniejszym ofertę na pakiet I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</si>
</sst>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>
      <alignment horizontal="left" vertical="top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27"/>
  <sheetViews>
    <sheetView tabSelected="1" workbookViewId="0">
      <selection activeCell="B1" sqref="B1:O128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7" t="s">
        <v>131</v>
      </c>
      <c r="J2" s="37"/>
      <c r="K2" s="37"/>
      <c r="L2" s="37"/>
      <c r="M2" s="37"/>
      <c r="N2" s="37"/>
      <c r="O2" s="37"/>
    </row>
    <row r="3" spans="2:15" s="1" customFormat="1" ht="28.7" customHeight="1" x14ac:dyDescent="0.2">
      <c r="B3" s="39"/>
      <c r="C3" s="39"/>
      <c r="D3" s="39"/>
      <c r="E3" s="39"/>
      <c r="K3" s="11" t="s">
        <v>145</v>
      </c>
    </row>
    <row r="4" spans="2:15" s="1" customFormat="1" ht="2.65" customHeight="1" x14ac:dyDescent="0.2">
      <c r="B4" s="32"/>
      <c r="C4" s="32"/>
      <c r="D4" s="32"/>
    </row>
    <row r="5" spans="2:15" s="1" customFormat="1" ht="28.7" customHeight="1" x14ac:dyDescent="0.2">
      <c r="B5" s="39"/>
      <c r="C5" s="39"/>
      <c r="D5" s="39"/>
      <c r="E5" s="39"/>
    </row>
    <row r="6" spans="2:15" s="1" customFormat="1" ht="2.65" customHeight="1" x14ac:dyDescent="0.2">
      <c r="B6" s="32"/>
      <c r="C6" s="32"/>
      <c r="D6" s="32"/>
    </row>
    <row r="7" spans="2:15" s="1" customFormat="1" ht="28.7" customHeight="1" x14ac:dyDescent="0.2">
      <c r="B7" s="39"/>
      <c r="C7" s="39"/>
      <c r="D7" s="39"/>
      <c r="E7" s="39"/>
    </row>
    <row r="8" spans="2:15" s="1" customFormat="1" ht="5.25" customHeight="1" x14ac:dyDescent="0.2">
      <c r="B8" s="32"/>
      <c r="C8" s="32"/>
      <c r="D8" s="32"/>
    </row>
    <row r="9" spans="2:15" s="1" customFormat="1" ht="4.3499999999999996" customHeight="1" x14ac:dyDescent="0.2"/>
    <row r="10" spans="2:15" s="1" customFormat="1" ht="6.95" customHeight="1" x14ac:dyDescent="0.2">
      <c r="B10" s="35" t="s">
        <v>146</v>
      </c>
      <c r="C10" s="35"/>
      <c r="D10" s="35"/>
    </row>
    <row r="11" spans="2:15" s="1" customFormat="1" ht="12.2" customHeight="1" x14ac:dyDescent="0.2">
      <c r="B11" s="35"/>
      <c r="C11" s="35"/>
      <c r="D11" s="35"/>
      <c r="G11" s="34" t="s">
        <v>116</v>
      </c>
      <c r="H11" s="34"/>
      <c r="I11" s="34"/>
      <c r="J11" s="34"/>
      <c r="K11" s="34"/>
      <c r="L11" s="34"/>
      <c r="M11" s="34"/>
      <c r="N11" s="34"/>
    </row>
    <row r="12" spans="2:15" s="1" customFormat="1" ht="7.9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33" t="s">
        <v>132</v>
      </c>
      <c r="F14" s="33"/>
      <c r="G14" s="33"/>
    </row>
    <row r="15" spans="2:15" s="1" customFormat="1" ht="43.15" customHeight="1" x14ac:dyDescent="0.2"/>
    <row r="16" spans="2:15" s="1" customFormat="1" ht="20.85" customHeight="1" x14ac:dyDescent="0.2">
      <c r="B16" s="28" t="s">
        <v>117</v>
      </c>
      <c r="C16" s="28"/>
      <c r="D16" s="28"/>
      <c r="E16" s="28"/>
      <c r="F16" s="28"/>
      <c r="G16" s="28"/>
      <c r="H16" s="28"/>
      <c r="I16" s="28"/>
    </row>
    <row r="17" spans="2:13" s="1" customFormat="1" ht="2.65" customHeight="1" x14ac:dyDescent="0.2"/>
    <row r="18" spans="2:13" s="1" customFormat="1" ht="20.85" customHeight="1" x14ac:dyDescent="0.2">
      <c r="B18" s="28" t="s">
        <v>118</v>
      </c>
      <c r="C18" s="28"/>
      <c r="D18" s="28"/>
      <c r="E18" s="28"/>
      <c r="F18" s="28"/>
      <c r="G18" s="28"/>
      <c r="H18" s="28"/>
      <c r="I18" s="28"/>
    </row>
    <row r="19" spans="2:13" s="1" customFormat="1" ht="2.65" customHeight="1" x14ac:dyDescent="0.2"/>
    <row r="20" spans="2:13" s="1" customFormat="1" ht="20.85" customHeight="1" x14ac:dyDescent="0.2">
      <c r="B20" s="28" t="s">
        <v>119</v>
      </c>
      <c r="C20" s="28"/>
      <c r="D20" s="28"/>
      <c r="E20" s="28"/>
      <c r="F20" s="28"/>
      <c r="G20" s="28"/>
      <c r="H20" s="28"/>
      <c r="I20" s="28"/>
    </row>
    <row r="21" spans="2:13" s="1" customFormat="1" ht="2.65" customHeight="1" x14ac:dyDescent="0.2"/>
    <row r="22" spans="2:13" s="1" customFormat="1" ht="20.85" customHeight="1" x14ac:dyDescent="0.2">
      <c r="B22" s="28" t="s">
        <v>120</v>
      </c>
      <c r="C22" s="28"/>
      <c r="D22" s="28"/>
      <c r="E22" s="28"/>
      <c r="F22" s="28"/>
      <c r="G22" s="28"/>
      <c r="H22" s="28"/>
      <c r="I22" s="28"/>
    </row>
    <row r="23" spans="2:13" s="1" customFormat="1" ht="34.700000000000003" customHeight="1" x14ac:dyDescent="0.2"/>
    <row r="24" spans="2:13" s="1" customFormat="1" ht="50.1" customHeight="1" x14ac:dyDescent="0.2">
      <c r="B24" s="25" t="s">
        <v>147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2:13" s="1" customFormat="1" ht="2.65" customHeight="1" x14ac:dyDescent="0.2"/>
    <row r="26" spans="2:13" s="1" customFormat="1" ht="50.1" customHeight="1" x14ac:dyDescent="0.2">
      <c r="B26" s="26" t="str">
        <f xml:space="preserve"> "1.  Za wykonanie przedmiotu zamówienia w tym Pakiecie oferujemy następujące wynagrodzenie brutto: " &amp; TEXT(F88,"#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28" t="s">
        <v>121</v>
      </c>
      <c r="C29" s="28"/>
      <c r="D29" s="28"/>
      <c r="E29" s="28"/>
      <c r="F29" s="28"/>
      <c r="G29" s="28"/>
      <c r="H29" s="28"/>
      <c r="I29" s="28"/>
      <c r="J29" s="28"/>
      <c r="K29" s="28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8" t="s">
        <v>10</v>
      </c>
      <c r="M31" s="38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8973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30">
        <f>ROUND(I32+ K32,2)</f>
        <v>0</v>
      </c>
      <c r="M32" s="31"/>
    </row>
    <row r="33" spans="2:13" s="1" customFormat="1" ht="3.2" customHeight="1" x14ac:dyDescent="0.2"/>
    <row r="34" spans="2:13" s="1" customFormat="1" ht="18.2" customHeight="1" x14ac:dyDescent="0.2">
      <c r="B34" s="28" t="s">
        <v>122</v>
      </c>
      <c r="C34" s="28"/>
      <c r="D34" s="28"/>
      <c r="E34" s="28"/>
      <c r="F34" s="28"/>
      <c r="G34" s="28"/>
      <c r="H34" s="28"/>
      <c r="I34" s="28"/>
      <c r="J34" s="28"/>
      <c r="K34" s="28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8" t="s">
        <v>10</v>
      </c>
      <c r="M36" s="38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2122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30">
        <f>ROUND(I37+ K37,2)</f>
        <v>0</v>
      </c>
      <c r="M37" s="31"/>
    </row>
    <row r="38" spans="2:13" s="1" customFormat="1" ht="3.2" customHeight="1" x14ac:dyDescent="0.2"/>
    <row r="39" spans="2:13" s="1" customFormat="1" ht="18.2" customHeight="1" x14ac:dyDescent="0.2">
      <c r="B39" s="28" t="s">
        <v>123</v>
      </c>
      <c r="C39" s="28"/>
      <c r="D39" s="28"/>
      <c r="E39" s="28"/>
      <c r="F39" s="28"/>
      <c r="G39" s="28"/>
      <c r="H39" s="28"/>
      <c r="I39" s="28"/>
      <c r="J39" s="28"/>
      <c r="K39" s="28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38" t="s">
        <v>10</v>
      </c>
      <c r="M41" s="38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9263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30">
        <f>ROUND(I42+ K42,2)</f>
        <v>0</v>
      </c>
      <c r="M42" s="31"/>
    </row>
    <row r="43" spans="2:13" s="1" customFormat="1" ht="3.2" customHeight="1" x14ac:dyDescent="0.2"/>
    <row r="44" spans="2:13" s="1" customFormat="1" ht="18.2" customHeight="1" x14ac:dyDescent="0.2">
      <c r="B44" s="28" t="s">
        <v>124</v>
      </c>
      <c r="C44" s="28"/>
      <c r="D44" s="28"/>
      <c r="E44" s="28"/>
      <c r="F44" s="28"/>
      <c r="G44" s="28"/>
      <c r="H44" s="28"/>
      <c r="I44" s="28"/>
      <c r="J44" s="28"/>
      <c r="K44" s="28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38" t="s">
        <v>10</v>
      </c>
      <c r="M46" s="38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5046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30">
        <f>ROUND(I47+ K47,2)</f>
        <v>0</v>
      </c>
      <c r="M47" s="31"/>
    </row>
    <row r="48" spans="2:13" s="1" customFormat="1" ht="3.2" customHeight="1" x14ac:dyDescent="0.2"/>
    <row r="49" spans="2:13" s="1" customFormat="1" ht="18.2" customHeight="1" x14ac:dyDescent="0.2">
      <c r="B49" s="28" t="s">
        <v>125</v>
      </c>
      <c r="C49" s="28"/>
      <c r="D49" s="28"/>
      <c r="E49" s="28"/>
      <c r="F49" s="28"/>
      <c r="G49" s="28"/>
      <c r="H49" s="28"/>
      <c r="I49" s="28"/>
      <c r="J49" s="28"/>
      <c r="K49" s="28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38" t="s">
        <v>10</v>
      </c>
      <c r="M51" s="38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1798</v>
      </c>
      <c r="H52" s="10">
        <v>0</v>
      </c>
      <c r="I52" s="9">
        <f>ROUND(G52* H52,2)</f>
        <v>0</v>
      </c>
      <c r="J52" s="5">
        <v>8</v>
      </c>
      <c r="K52" s="9">
        <f>ROUND(I52* J52/100,2)</f>
        <v>0</v>
      </c>
      <c r="L52" s="30">
        <f>ROUND(I52+ K52,2)</f>
        <v>0</v>
      </c>
      <c r="M52" s="31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38" t="s">
        <v>10</v>
      </c>
      <c r="M54" s="38"/>
    </row>
    <row r="55" spans="2:13" s="1" customFormat="1" ht="38.85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30.41</v>
      </c>
      <c r="H55" s="10">
        <v>0</v>
      </c>
      <c r="I55" s="9">
        <f t="shared" ref="I55:I85" si="0">ROUND(G55* H55,2)</f>
        <v>0</v>
      </c>
      <c r="J55" s="5">
        <v>8</v>
      </c>
      <c r="K55" s="9">
        <f t="shared" ref="K55:K85" si="1">ROUND(I55* J55/100,2)</f>
        <v>0</v>
      </c>
      <c r="L55" s="30">
        <f t="shared" ref="L55:L85" si="2">ROUND(I55+ K55,2)</f>
        <v>0</v>
      </c>
      <c r="M55" s="31"/>
    </row>
    <row r="56" spans="2:13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22</v>
      </c>
      <c r="G56" s="8">
        <v>0.6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30">
        <f t="shared" si="2"/>
        <v>0</v>
      </c>
      <c r="M56" s="31"/>
    </row>
    <row r="57" spans="2:13" s="1" customFormat="1" ht="19.7" customHeight="1" x14ac:dyDescent="0.2">
      <c r="B57" s="5">
        <v>8</v>
      </c>
      <c r="C57" s="6" t="s">
        <v>23</v>
      </c>
      <c r="D57" s="6" t="s">
        <v>24</v>
      </c>
      <c r="E57" s="7" t="s">
        <v>25</v>
      </c>
      <c r="F57" s="6" t="s">
        <v>14</v>
      </c>
      <c r="G57" s="8">
        <v>198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30">
        <f t="shared" si="2"/>
        <v>0</v>
      </c>
      <c r="M57" s="31"/>
    </row>
    <row r="58" spans="2:13" s="1" customFormat="1" ht="19.7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22</v>
      </c>
      <c r="G58" s="8">
        <v>357.75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30">
        <f t="shared" si="2"/>
        <v>0</v>
      </c>
      <c r="M58" s="31"/>
    </row>
    <row r="59" spans="2:13" s="1" customFormat="1" ht="19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22</v>
      </c>
      <c r="G59" s="8">
        <v>149.30000000000001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30">
        <f t="shared" si="2"/>
        <v>0</v>
      </c>
      <c r="M59" s="31"/>
    </row>
    <row r="60" spans="2:13" s="1" customFormat="1" ht="28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22</v>
      </c>
      <c r="G60" s="8">
        <v>3.6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30">
        <f t="shared" si="2"/>
        <v>0</v>
      </c>
      <c r="M60" s="31"/>
    </row>
    <row r="61" spans="2:13" s="1" customFormat="1" ht="19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22</v>
      </c>
      <c r="G61" s="8">
        <v>34.9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30">
        <f t="shared" si="2"/>
        <v>0</v>
      </c>
      <c r="M61" s="31"/>
    </row>
    <row r="62" spans="2:13" s="1" customFormat="1" ht="28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22</v>
      </c>
      <c r="G62" s="8">
        <v>13.9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30">
        <f t="shared" si="2"/>
        <v>0</v>
      </c>
      <c r="M62" s="31"/>
    </row>
    <row r="63" spans="2:13" s="1" customFormat="1" ht="19.7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44</v>
      </c>
      <c r="G63" s="8">
        <v>15.66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30">
        <f t="shared" si="2"/>
        <v>0</v>
      </c>
      <c r="M63" s="31"/>
    </row>
    <row r="64" spans="2:13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22</v>
      </c>
      <c r="G64" s="8">
        <v>559.45000000000005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30">
        <f t="shared" si="2"/>
        <v>0</v>
      </c>
      <c r="M64" s="31"/>
    </row>
    <row r="65" spans="2:13" s="1" customFormat="1" ht="28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18</v>
      </c>
      <c r="G65" s="8">
        <v>39.22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30">
        <f t="shared" si="2"/>
        <v>0</v>
      </c>
      <c r="M65" s="31"/>
    </row>
    <row r="66" spans="2:13" s="1" customFormat="1" ht="28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18</v>
      </c>
      <c r="G66" s="8">
        <v>17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30">
        <f t="shared" si="2"/>
        <v>0</v>
      </c>
      <c r="M66" s="31"/>
    </row>
    <row r="67" spans="2:13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18</v>
      </c>
      <c r="G67" s="8">
        <v>38.130000000000003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30">
        <f t="shared" si="2"/>
        <v>0</v>
      </c>
      <c r="M67" s="31"/>
    </row>
    <row r="68" spans="2:13" s="1" customFormat="1" ht="19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18</v>
      </c>
      <c r="G68" s="8">
        <v>202.56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30">
        <f t="shared" si="2"/>
        <v>0</v>
      </c>
      <c r="M68" s="31"/>
    </row>
    <row r="69" spans="2:13" s="1" customFormat="1" ht="19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63</v>
      </c>
      <c r="G69" s="8">
        <v>75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30">
        <f t="shared" si="2"/>
        <v>0</v>
      </c>
      <c r="M69" s="31"/>
    </row>
    <row r="70" spans="2:13" s="1" customFormat="1" ht="19.7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63</v>
      </c>
      <c r="G70" s="8">
        <v>14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30">
        <f t="shared" si="2"/>
        <v>0</v>
      </c>
      <c r="M70" s="31"/>
    </row>
    <row r="71" spans="2:13" s="1" customFormat="1" ht="19.7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70</v>
      </c>
      <c r="G71" s="8">
        <v>91.75</v>
      </c>
      <c r="H71" s="10">
        <v>0</v>
      </c>
      <c r="I71" s="9">
        <f t="shared" si="0"/>
        <v>0</v>
      </c>
      <c r="J71" s="5">
        <v>23</v>
      </c>
      <c r="K71" s="9">
        <f t="shared" si="1"/>
        <v>0</v>
      </c>
      <c r="L71" s="30">
        <f t="shared" si="2"/>
        <v>0</v>
      </c>
      <c r="M71" s="31"/>
    </row>
    <row r="72" spans="2:13" s="1" customFormat="1" ht="19.7" customHeight="1" x14ac:dyDescent="0.2">
      <c r="B72" s="5">
        <v>23</v>
      </c>
      <c r="C72" s="6" t="s">
        <v>71</v>
      </c>
      <c r="D72" s="6" t="s">
        <v>72</v>
      </c>
      <c r="E72" s="7" t="s">
        <v>73</v>
      </c>
      <c r="F72" s="6" t="s">
        <v>63</v>
      </c>
      <c r="G72" s="8">
        <v>30</v>
      </c>
      <c r="H72" s="10">
        <v>0</v>
      </c>
      <c r="I72" s="9">
        <f t="shared" si="0"/>
        <v>0</v>
      </c>
      <c r="J72" s="5">
        <v>23</v>
      </c>
      <c r="K72" s="9">
        <f t="shared" si="1"/>
        <v>0</v>
      </c>
      <c r="L72" s="30">
        <f t="shared" si="2"/>
        <v>0</v>
      </c>
      <c r="M72" s="31"/>
    </row>
    <row r="73" spans="2:13" s="1" customFormat="1" ht="19.7" customHeight="1" x14ac:dyDescent="0.2">
      <c r="B73" s="5">
        <v>24</v>
      </c>
      <c r="C73" s="6" t="s">
        <v>74</v>
      </c>
      <c r="D73" s="6" t="s">
        <v>75</v>
      </c>
      <c r="E73" s="7" t="s">
        <v>76</v>
      </c>
      <c r="F73" s="6" t="s">
        <v>70</v>
      </c>
      <c r="G73" s="8">
        <v>9.48</v>
      </c>
      <c r="H73" s="10">
        <v>0</v>
      </c>
      <c r="I73" s="9">
        <f t="shared" si="0"/>
        <v>0</v>
      </c>
      <c r="J73" s="5">
        <v>23</v>
      </c>
      <c r="K73" s="9">
        <f t="shared" si="1"/>
        <v>0</v>
      </c>
      <c r="L73" s="30">
        <f t="shared" si="2"/>
        <v>0</v>
      </c>
      <c r="M73" s="31"/>
    </row>
    <row r="74" spans="2:13" s="1" customFormat="1" ht="19.7" customHeight="1" x14ac:dyDescent="0.2">
      <c r="B74" s="5">
        <v>25</v>
      </c>
      <c r="C74" s="6" t="s">
        <v>77</v>
      </c>
      <c r="D74" s="6" t="s">
        <v>78</v>
      </c>
      <c r="E74" s="7" t="s">
        <v>79</v>
      </c>
      <c r="F74" s="6" t="s">
        <v>80</v>
      </c>
      <c r="G74" s="8">
        <v>205</v>
      </c>
      <c r="H74" s="10">
        <v>0</v>
      </c>
      <c r="I74" s="9">
        <f t="shared" si="0"/>
        <v>0</v>
      </c>
      <c r="J74" s="5">
        <v>23</v>
      </c>
      <c r="K74" s="9">
        <f t="shared" si="1"/>
        <v>0</v>
      </c>
      <c r="L74" s="30">
        <f t="shared" si="2"/>
        <v>0</v>
      </c>
      <c r="M74" s="31"/>
    </row>
    <row r="75" spans="2:13" s="1" customFormat="1" ht="19.7" customHeight="1" x14ac:dyDescent="0.2">
      <c r="B75" s="5">
        <v>26</v>
      </c>
      <c r="C75" s="6" t="s">
        <v>81</v>
      </c>
      <c r="D75" s="6" t="s">
        <v>82</v>
      </c>
      <c r="E75" s="7" t="s">
        <v>83</v>
      </c>
      <c r="F75" s="6" t="s">
        <v>18</v>
      </c>
      <c r="G75" s="8">
        <v>16.739999999999998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30">
        <f t="shared" si="2"/>
        <v>0</v>
      </c>
      <c r="M75" s="31"/>
    </row>
    <row r="76" spans="2:13" s="1" customFormat="1" ht="19.7" customHeight="1" x14ac:dyDescent="0.2">
      <c r="B76" s="5">
        <v>27</v>
      </c>
      <c r="C76" s="6" t="s">
        <v>84</v>
      </c>
      <c r="D76" s="6" t="s">
        <v>85</v>
      </c>
      <c r="E76" s="7" t="s">
        <v>86</v>
      </c>
      <c r="F76" s="6" t="s">
        <v>44</v>
      </c>
      <c r="G76" s="8">
        <v>1.2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30">
        <f t="shared" si="2"/>
        <v>0</v>
      </c>
      <c r="M76" s="31"/>
    </row>
    <row r="77" spans="2:13" s="1" customFormat="1" ht="28.7" customHeight="1" x14ac:dyDescent="0.2">
      <c r="B77" s="5">
        <v>28</v>
      </c>
      <c r="C77" s="6" t="s">
        <v>87</v>
      </c>
      <c r="D77" s="6" t="s">
        <v>88</v>
      </c>
      <c r="E77" s="7" t="s">
        <v>89</v>
      </c>
      <c r="F77" s="6" t="s">
        <v>80</v>
      </c>
      <c r="G77" s="8">
        <v>15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30">
        <f t="shared" si="2"/>
        <v>0</v>
      </c>
      <c r="M77" s="31"/>
    </row>
    <row r="78" spans="2:13" s="1" customFormat="1" ht="19.7" customHeight="1" x14ac:dyDescent="0.2">
      <c r="B78" s="5">
        <v>29</v>
      </c>
      <c r="C78" s="6" t="s">
        <v>90</v>
      </c>
      <c r="D78" s="6" t="s">
        <v>91</v>
      </c>
      <c r="E78" s="7" t="s">
        <v>92</v>
      </c>
      <c r="F78" s="6" t="s">
        <v>93</v>
      </c>
      <c r="G78" s="8">
        <v>1000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30">
        <f t="shared" si="2"/>
        <v>0</v>
      </c>
      <c r="M78" s="31"/>
    </row>
    <row r="79" spans="2:13" s="1" customFormat="1" ht="19.7" customHeight="1" x14ac:dyDescent="0.2">
      <c r="B79" s="5">
        <v>30</v>
      </c>
      <c r="C79" s="6" t="s">
        <v>94</v>
      </c>
      <c r="D79" s="6" t="s">
        <v>95</v>
      </c>
      <c r="E79" s="7" t="s">
        <v>96</v>
      </c>
      <c r="F79" s="6" t="s">
        <v>80</v>
      </c>
      <c r="G79" s="8">
        <v>1608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30">
        <f t="shared" si="2"/>
        <v>0</v>
      </c>
      <c r="M79" s="31"/>
    </row>
    <row r="80" spans="2:13" s="1" customFormat="1" ht="19.7" customHeight="1" x14ac:dyDescent="0.2">
      <c r="B80" s="5">
        <v>31</v>
      </c>
      <c r="C80" s="6" t="s">
        <v>97</v>
      </c>
      <c r="D80" s="6" t="s">
        <v>98</v>
      </c>
      <c r="E80" s="7" t="s">
        <v>99</v>
      </c>
      <c r="F80" s="6" t="s">
        <v>80</v>
      </c>
      <c r="G80" s="8">
        <v>225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30">
        <f t="shared" si="2"/>
        <v>0</v>
      </c>
      <c r="M80" s="31"/>
    </row>
    <row r="81" spans="2:14" s="1" customFormat="1" ht="19.7" customHeight="1" x14ac:dyDescent="0.2">
      <c r="B81" s="5">
        <v>32</v>
      </c>
      <c r="C81" s="6" t="s">
        <v>100</v>
      </c>
      <c r="D81" s="6" t="s">
        <v>101</v>
      </c>
      <c r="E81" s="7" t="s">
        <v>102</v>
      </c>
      <c r="F81" s="6" t="s">
        <v>80</v>
      </c>
      <c r="G81" s="8">
        <v>184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30">
        <f t="shared" si="2"/>
        <v>0</v>
      </c>
      <c r="M81" s="31"/>
    </row>
    <row r="82" spans="2:14" s="1" customFormat="1" ht="19.7" customHeight="1" x14ac:dyDescent="0.2">
      <c r="B82" s="5">
        <v>33</v>
      </c>
      <c r="C82" s="6" t="s">
        <v>103</v>
      </c>
      <c r="D82" s="6" t="s">
        <v>104</v>
      </c>
      <c r="E82" s="7" t="s">
        <v>105</v>
      </c>
      <c r="F82" s="6" t="s">
        <v>80</v>
      </c>
      <c r="G82" s="8">
        <v>6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30">
        <f t="shared" si="2"/>
        <v>0</v>
      </c>
      <c r="M82" s="31"/>
    </row>
    <row r="83" spans="2:14" s="1" customFormat="1" ht="19.7" customHeight="1" x14ac:dyDescent="0.2">
      <c r="B83" s="5">
        <v>34</v>
      </c>
      <c r="C83" s="6" t="s">
        <v>106</v>
      </c>
      <c r="D83" s="6" t="s">
        <v>107</v>
      </c>
      <c r="E83" s="7" t="s">
        <v>108</v>
      </c>
      <c r="F83" s="6" t="s">
        <v>80</v>
      </c>
      <c r="G83" s="8">
        <v>70</v>
      </c>
      <c r="H83" s="10">
        <v>0</v>
      </c>
      <c r="I83" s="9">
        <f t="shared" si="0"/>
        <v>0</v>
      </c>
      <c r="J83" s="5">
        <v>23</v>
      </c>
      <c r="K83" s="9">
        <f t="shared" si="1"/>
        <v>0</v>
      </c>
      <c r="L83" s="30">
        <f t="shared" si="2"/>
        <v>0</v>
      </c>
      <c r="M83" s="31"/>
    </row>
    <row r="84" spans="2:14" s="1" customFormat="1" ht="19.7" customHeight="1" x14ac:dyDescent="0.2">
      <c r="B84" s="5">
        <v>35</v>
      </c>
      <c r="C84" s="6" t="s">
        <v>109</v>
      </c>
      <c r="D84" s="6" t="s">
        <v>110</v>
      </c>
      <c r="E84" s="7" t="s">
        <v>111</v>
      </c>
      <c r="F84" s="6" t="s">
        <v>80</v>
      </c>
      <c r="G84" s="8">
        <v>328</v>
      </c>
      <c r="H84" s="10">
        <v>0</v>
      </c>
      <c r="I84" s="9">
        <f t="shared" si="0"/>
        <v>0</v>
      </c>
      <c r="J84" s="5">
        <v>8</v>
      </c>
      <c r="K84" s="9">
        <f t="shared" si="1"/>
        <v>0</v>
      </c>
      <c r="L84" s="30">
        <f t="shared" si="2"/>
        <v>0</v>
      </c>
      <c r="M84" s="31"/>
    </row>
    <row r="85" spans="2:14" s="1" customFormat="1" ht="19.7" customHeight="1" x14ac:dyDescent="0.2">
      <c r="B85" s="5">
        <v>36</v>
      </c>
      <c r="C85" s="6" t="s">
        <v>112</v>
      </c>
      <c r="D85" s="6" t="s">
        <v>113</v>
      </c>
      <c r="E85" s="7" t="s">
        <v>111</v>
      </c>
      <c r="F85" s="6" t="s">
        <v>80</v>
      </c>
      <c r="G85" s="8">
        <v>29</v>
      </c>
      <c r="H85" s="10">
        <v>0</v>
      </c>
      <c r="I85" s="9">
        <f t="shared" si="0"/>
        <v>0</v>
      </c>
      <c r="J85" s="5">
        <v>23</v>
      </c>
      <c r="K85" s="9">
        <f t="shared" si="1"/>
        <v>0</v>
      </c>
      <c r="L85" s="30">
        <f t="shared" si="2"/>
        <v>0</v>
      </c>
      <c r="M85" s="31"/>
    </row>
    <row r="86" spans="2:14" s="1" customFormat="1" ht="55.9" customHeight="1" x14ac:dyDescent="0.2"/>
    <row r="87" spans="2:14" s="1" customFormat="1" ht="21.4" customHeight="1" x14ac:dyDescent="0.2">
      <c r="B87" s="29" t="s">
        <v>114</v>
      </c>
      <c r="C87" s="29"/>
      <c r="D87" s="29"/>
      <c r="E87" s="29"/>
      <c r="F87" s="12">
        <f>ROUND(I32+I37+I42+I47+I52+I55+I56+I57+I58+I59+I60+I61+I62+I63+I64+I65+I66+I67+I68+I69+I70+I71+I72+I73+I74+I75+I76+I77+I78+I79+I80+I81+I82+I83+I84+I85,2)</f>
        <v>0</v>
      </c>
      <c r="G87" s="13"/>
      <c r="H87" s="13"/>
      <c r="I87" s="13"/>
      <c r="J87" s="13"/>
      <c r="K87" s="13"/>
      <c r="L87" s="13"/>
      <c r="M87" s="14"/>
    </row>
    <row r="88" spans="2:14" s="1" customFormat="1" ht="21.4" customHeight="1" x14ac:dyDescent="0.2">
      <c r="B88" s="29" t="s">
        <v>115</v>
      </c>
      <c r="C88" s="29"/>
      <c r="D88" s="29"/>
      <c r="E88" s="29"/>
      <c r="F88" s="15">
        <f>ROUND(L32+L37+L42+L47+L52+L55+L56+L57+L58+L59+L60+L61+L62+L63+L64+L65+L66+L67+L68+L69+L70+L71+L72+L73+L74+L75+L76+L77+L78+L79+L80+L81+L82+L83+L84+L85,2)</f>
        <v>0</v>
      </c>
      <c r="G88" s="16"/>
      <c r="H88" s="16"/>
      <c r="I88" s="16"/>
      <c r="J88" s="16"/>
      <c r="K88" s="16"/>
      <c r="L88" s="16"/>
      <c r="M88" s="17"/>
    </row>
    <row r="89" spans="2:14" s="1" customFormat="1" ht="11.1" customHeight="1" x14ac:dyDescent="0.2"/>
    <row r="90" spans="2:14" s="1" customFormat="1" ht="80.099999999999994" customHeight="1" x14ac:dyDescent="0.2">
      <c r="B90" s="20" t="s">
        <v>133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2:14" s="1" customFormat="1" ht="2.65" customHeight="1" x14ac:dyDescent="0.2"/>
    <row r="92" spans="2:14" s="1" customFormat="1" ht="110.1" customHeight="1" x14ac:dyDescent="0.2">
      <c r="B92" s="20" t="s">
        <v>134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2:14" s="1" customFormat="1" ht="5.25" customHeight="1" x14ac:dyDescent="0.2"/>
    <row r="94" spans="2:14" s="1" customFormat="1" ht="110.1" customHeight="1" x14ac:dyDescent="0.2">
      <c r="B94" s="27" t="s">
        <v>135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</row>
    <row r="95" spans="2:14" s="1" customFormat="1" ht="5.25" customHeight="1" x14ac:dyDescent="0.2"/>
    <row r="96" spans="2:14" s="1" customFormat="1" ht="37.9" customHeight="1" x14ac:dyDescent="0.2">
      <c r="B96" s="22" t="s">
        <v>127</v>
      </c>
      <c r="C96" s="22"/>
      <c r="D96" s="22"/>
      <c r="E96" s="22"/>
      <c r="F96" s="18" t="s">
        <v>128</v>
      </c>
      <c r="G96" s="18"/>
      <c r="H96" s="18"/>
      <c r="I96" s="18"/>
      <c r="J96" s="18"/>
      <c r="K96" s="18"/>
      <c r="L96" s="18"/>
    </row>
    <row r="97" spans="2:14" s="1" customFormat="1" ht="28.7" customHeight="1" x14ac:dyDescent="0.2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2:14" s="1" customFormat="1" ht="28.7" customHeight="1" x14ac:dyDescent="0.2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2:14" s="1" customFormat="1" ht="28.7" customHeight="1" x14ac:dyDescent="0.2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2:14" s="1" customFormat="1" ht="28.7" customHeight="1" x14ac:dyDescent="0.2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2:14" s="1" customFormat="1" ht="2.65" customHeight="1" x14ac:dyDescent="0.2"/>
    <row r="102" spans="2:14" s="1" customFormat="1" ht="203.1" customHeight="1" x14ac:dyDescent="0.2">
      <c r="B102" s="20" t="s">
        <v>136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2:14" s="1" customFormat="1" ht="2.65" customHeight="1" x14ac:dyDescent="0.2"/>
    <row r="104" spans="2:14" s="1" customFormat="1" ht="36.950000000000003" customHeight="1" x14ac:dyDescent="0.2">
      <c r="B104" s="21" t="s">
        <v>137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</row>
    <row r="105" spans="2:14" s="1" customFormat="1" ht="2.65" customHeight="1" x14ac:dyDescent="0.2"/>
    <row r="106" spans="2:14" s="1" customFormat="1" ht="37.9" customHeight="1" x14ac:dyDescent="0.2">
      <c r="B106" s="22" t="s">
        <v>129</v>
      </c>
      <c r="C106" s="22"/>
      <c r="D106" s="22"/>
      <c r="E106" s="22"/>
      <c r="F106" s="23" t="s">
        <v>130</v>
      </c>
      <c r="G106" s="23"/>
      <c r="H106" s="23"/>
      <c r="I106" s="23"/>
      <c r="J106" s="23"/>
      <c r="K106" s="23"/>
      <c r="L106" s="23"/>
    </row>
    <row r="107" spans="2:14" s="1" customFormat="1" ht="28.7" customHeight="1" x14ac:dyDescent="0.2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</row>
    <row r="108" spans="2:14" s="1" customFormat="1" ht="28.7" customHeight="1" x14ac:dyDescent="0.2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</row>
    <row r="109" spans="2:14" s="1" customFormat="1" ht="28.7" customHeight="1" x14ac:dyDescent="0.2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</row>
    <row r="110" spans="2:14" s="1" customFormat="1" ht="28.7" customHeight="1" x14ac:dyDescent="0.2"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</row>
    <row r="111" spans="2:14" s="1" customFormat="1" ht="2.65" customHeight="1" x14ac:dyDescent="0.2"/>
    <row r="112" spans="2:14" s="1" customFormat="1" ht="159.94999999999999" customHeight="1" x14ac:dyDescent="0.2">
      <c r="B112" s="20" t="s">
        <v>138</v>
      </c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2:14" s="1" customFormat="1" ht="2.65" customHeight="1" x14ac:dyDescent="0.2"/>
    <row r="114" spans="2:14" s="1" customFormat="1" ht="54.95" customHeight="1" x14ac:dyDescent="0.2">
      <c r="B114" s="20" t="s">
        <v>139</v>
      </c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2:14" s="1" customFormat="1" ht="2.65" customHeight="1" x14ac:dyDescent="0.2"/>
    <row r="116" spans="2:14" s="1" customFormat="1" ht="60" customHeight="1" x14ac:dyDescent="0.2">
      <c r="B116" s="27" t="s">
        <v>140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</row>
    <row r="117" spans="2:14" s="1" customFormat="1" ht="2.65" customHeight="1" x14ac:dyDescent="0.2"/>
    <row r="118" spans="2:14" s="1" customFormat="1" ht="48" customHeight="1" x14ac:dyDescent="0.2">
      <c r="B118" s="27" t="s">
        <v>141</v>
      </c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</row>
    <row r="119" spans="2:14" s="1" customFormat="1" ht="2.65" customHeight="1" x14ac:dyDescent="0.2"/>
    <row r="120" spans="2:14" s="1" customFormat="1" ht="125.1" customHeight="1" x14ac:dyDescent="0.2">
      <c r="B120" s="20" t="s">
        <v>142</v>
      </c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spans="2:14" s="1" customFormat="1" ht="2.65" customHeight="1" x14ac:dyDescent="0.2"/>
    <row r="122" spans="2:14" s="1" customFormat="1" ht="84.95" customHeight="1" x14ac:dyDescent="0.2">
      <c r="B122" s="20" t="s">
        <v>143</v>
      </c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spans="2:14" s="1" customFormat="1" ht="86.85" customHeight="1" x14ac:dyDescent="0.2"/>
    <row r="124" spans="2:14" s="1" customFormat="1" ht="17.649999999999999" customHeight="1" x14ac:dyDescent="0.2">
      <c r="I124" s="36" t="s">
        <v>126</v>
      </c>
      <c r="J124" s="36"/>
    </row>
    <row r="125" spans="2:14" s="1" customFormat="1" ht="145.15" customHeight="1" x14ac:dyDescent="0.2"/>
    <row r="126" spans="2:14" s="1" customFormat="1" ht="116.25" customHeight="1" x14ac:dyDescent="0.2">
      <c r="B126" s="24" t="s">
        <v>144</v>
      </c>
      <c r="C126" s="24"/>
      <c r="D126" s="24"/>
      <c r="E126" s="24"/>
      <c r="F126" s="24"/>
      <c r="G126" s="24"/>
      <c r="H126" s="24"/>
      <c r="I126" s="24"/>
      <c r="J126" s="24"/>
    </row>
    <row r="127" spans="2:14" s="1" customFormat="1" ht="28.7" customHeight="1" x14ac:dyDescent="0.2"/>
  </sheetData>
  <mergeCells count="100">
    <mergeCell ref="B3:E3"/>
    <mergeCell ref="B5:E5"/>
    <mergeCell ref="B7:E7"/>
    <mergeCell ref="L83:M83"/>
    <mergeCell ref="L84:M84"/>
    <mergeCell ref="L69:M69"/>
    <mergeCell ref="L70:M70"/>
    <mergeCell ref="L71:M71"/>
    <mergeCell ref="L72:M72"/>
    <mergeCell ref="L63:M63"/>
    <mergeCell ref="L64:M64"/>
    <mergeCell ref="L65:M65"/>
    <mergeCell ref="L66:M66"/>
    <mergeCell ref="L67:M67"/>
    <mergeCell ref="L58:M58"/>
    <mergeCell ref="L59:M59"/>
    <mergeCell ref="L85:M85"/>
    <mergeCell ref="B16:I16"/>
    <mergeCell ref="B18:I18"/>
    <mergeCell ref="B20:I20"/>
    <mergeCell ref="B22:I22"/>
    <mergeCell ref="L78:M78"/>
    <mergeCell ref="L79:M79"/>
    <mergeCell ref="L80:M80"/>
    <mergeCell ref="L81:M81"/>
    <mergeCell ref="L82:M82"/>
    <mergeCell ref="L73:M73"/>
    <mergeCell ref="L74:M74"/>
    <mergeCell ref="L75:M75"/>
    <mergeCell ref="L76:M76"/>
    <mergeCell ref="L77:M77"/>
    <mergeCell ref="L68:M68"/>
    <mergeCell ref="L60:M60"/>
    <mergeCell ref="L61:M61"/>
    <mergeCell ref="L62:M62"/>
    <mergeCell ref="I124:J124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B4:D4"/>
    <mergeCell ref="B44:K44"/>
    <mergeCell ref="B49:K49"/>
    <mergeCell ref="B6:D6"/>
    <mergeCell ref="B8:D8"/>
    <mergeCell ref="E14:G14"/>
    <mergeCell ref="G11:N12"/>
    <mergeCell ref="B10:D11"/>
    <mergeCell ref="B126:J126"/>
    <mergeCell ref="B24:L24"/>
    <mergeCell ref="B26:L26"/>
    <mergeCell ref="B29:K29"/>
    <mergeCell ref="B34:K34"/>
    <mergeCell ref="B39:K39"/>
    <mergeCell ref="B87:E87"/>
    <mergeCell ref="B88:E88"/>
    <mergeCell ref="B90:N90"/>
    <mergeCell ref="B92:N92"/>
    <mergeCell ref="B94:N94"/>
    <mergeCell ref="B96:E96"/>
    <mergeCell ref="B114:N114"/>
    <mergeCell ref="B116:N116"/>
    <mergeCell ref="B118:N118"/>
    <mergeCell ref="B120:N120"/>
    <mergeCell ref="B122:N122"/>
    <mergeCell ref="B107:E107"/>
    <mergeCell ref="B108:E108"/>
    <mergeCell ref="B109:E109"/>
    <mergeCell ref="B110:E110"/>
    <mergeCell ref="B112:N112"/>
    <mergeCell ref="F107:L107"/>
    <mergeCell ref="F108:L108"/>
    <mergeCell ref="F109:L109"/>
    <mergeCell ref="F110:L110"/>
    <mergeCell ref="B100:E100"/>
    <mergeCell ref="B102:N102"/>
    <mergeCell ref="B104:N104"/>
    <mergeCell ref="B106:E106"/>
    <mergeCell ref="B97:E97"/>
    <mergeCell ref="B98:E98"/>
    <mergeCell ref="B99:E99"/>
    <mergeCell ref="F100:L100"/>
    <mergeCell ref="F106:L106"/>
    <mergeCell ref="F99:L99"/>
    <mergeCell ref="F87:M87"/>
    <mergeCell ref="F88:M88"/>
    <mergeCell ref="F96:L96"/>
    <mergeCell ref="F97:L97"/>
    <mergeCell ref="F98:L98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Cezary Mazur</cp:lastModifiedBy>
  <cp:lastPrinted>2023-11-14T12:42:05Z</cp:lastPrinted>
  <dcterms:created xsi:type="dcterms:W3CDTF">2023-11-02T13:48:00Z</dcterms:created>
  <dcterms:modified xsi:type="dcterms:W3CDTF">2023-11-14T12:42:10Z</dcterms:modified>
</cp:coreProperties>
</file>