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23_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IV_ 2023" sheetId="78" r:id="rId14"/>
    <sheet name="Eksport_I-IV_ 2023" sheetId="77" r:id="rId15"/>
    <sheet name="Import_I-IV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'Eksport_I-IV_ 2023'!$K$6:$N$42</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'Import_I-IV_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K936" i="45"/>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M597" i="36"/>
  <c r="L597" i="36"/>
  <c r="K597" i="36"/>
  <c r="J597" i="36"/>
  <c r="I597" i="36"/>
  <c r="H597" i="36"/>
  <c r="G597" i="36"/>
  <c r="Z596" i="36"/>
  <c r="W596" i="36"/>
  <c r="V596" i="36"/>
  <c r="S596" i="36"/>
  <c r="R596" i="36"/>
  <c r="Q596" i="36"/>
  <c r="M596" i="36"/>
  <c r="L596" i="36"/>
  <c r="K596" i="36"/>
  <c r="J596" i="36"/>
  <c r="I596" i="36"/>
  <c r="H596" i="36"/>
  <c r="G596" i="36"/>
  <c r="C596" i="36"/>
  <c r="Z595" i="36"/>
  <c r="W595" i="36"/>
  <c r="V595" i="36"/>
  <c r="S595" i="36"/>
  <c r="R595" i="36"/>
  <c r="Q595" i="36"/>
  <c r="P595" i="36"/>
  <c r="M595" i="36"/>
  <c r="L595" i="36"/>
  <c r="K595" i="36"/>
  <c r="J595" i="36"/>
  <c r="I595" i="36"/>
  <c r="H595" i="36"/>
  <c r="G595" i="36"/>
  <c r="C595" i="36"/>
  <c r="Z594" i="36"/>
  <c r="W594" i="36"/>
  <c r="V594" i="36"/>
  <c r="S594" i="36"/>
  <c r="R594" i="36"/>
  <c r="Q594" i="36"/>
  <c r="P594" i="36"/>
  <c r="M594" i="36"/>
  <c r="L594" i="36"/>
  <c r="K594" i="36"/>
  <c r="J594" i="36"/>
  <c r="I594" i="36"/>
  <c r="H594" i="36"/>
  <c r="G594" i="36"/>
  <c r="F594" i="36"/>
  <c r="Z593" i="36"/>
  <c r="W593" i="36"/>
  <c r="V593" i="36"/>
  <c r="S593" i="36"/>
  <c r="R593" i="36"/>
  <c r="Q593" i="36"/>
  <c r="P593" i="36"/>
  <c r="M593" i="36"/>
  <c r="L593" i="36"/>
  <c r="K593" i="36"/>
  <c r="J593" i="36"/>
  <c r="I593" i="36"/>
  <c r="H593" i="36"/>
  <c r="G593" i="36"/>
  <c r="Z592" i="36"/>
  <c r="W592" i="36"/>
  <c r="V592" i="36"/>
  <c r="S592" i="36"/>
  <c r="R592" i="36"/>
  <c r="Q592" i="36"/>
  <c r="M592" i="36"/>
  <c r="L592" i="36"/>
  <c r="K592" i="36"/>
  <c r="J592" i="36"/>
  <c r="I592" i="36"/>
  <c r="H592" i="36"/>
  <c r="G592" i="36"/>
  <c r="C592" i="36"/>
  <c r="Z591" i="36"/>
  <c r="W591" i="36"/>
  <c r="V591" i="36"/>
  <c r="S591" i="36"/>
  <c r="R591" i="36"/>
  <c r="Q591" i="36"/>
  <c r="P591" i="36"/>
  <c r="M591" i="36"/>
  <c r="L591" i="36"/>
  <c r="K591" i="36"/>
  <c r="J591" i="36"/>
  <c r="I591" i="36"/>
  <c r="H591" i="36"/>
  <c r="G591" i="36"/>
  <c r="F591" i="36"/>
  <c r="Z403" i="36"/>
  <c r="W403" i="36"/>
  <c r="V403" i="36"/>
  <c r="S403" i="36"/>
  <c r="R403" i="36"/>
  <c r="Q403" i="36"/>
  <c r="P403" i="36"/>
  <c r="P597" i="36" s="1"/>
  <c r="M403" i="36"/>
  <c r="L403" i="36"/>
  <c r="K403" i="36"/>
  <c r="J403" i="36"/>
  <c r="I403" i="36"/>
  <c r="H403" i="36"/>
  <c r="G403" i="36"/>
  <c r="F403" i="36"/>
  <c r="F597" i="36" s="1"/>
  <c r="E403" i="36"/>
  <c r="E597" i="36" s="1"/>
  <c r="D403" i="36"/>
  <c r="D597" i="36" s="1"/>
  <c r="C403" i="36"/>
  <c r="C597" i="36" s="1"/>
  <c r="B403" i="36"/>
  <c r="B597" i="36" s="1"/>
  <c r="Z402" i="36"/>
  <c r="W402" i="36"/>
  <c r="V402" i="36"/>
  <c r="S402" i="36"/>
  <c r="R402" i="36"/>
  <c r="Q402" i="36"/>
  <c r="P402" i="36"/>
  <c r="P596" i="36" s="1"/>
  <c r="M402" i="36"/>
  <c r="L402" i="36"/>
  <c r="K402" i="36"/>
  <c r="J402" i="36"/>
  <c r="I402" i="36"/>
  <c r="H402" i="36"/>
  <c r="G402" i="36"/>
  <c r="F402" i="36"/>
  <c r="F596" i="36" s="1"/>
  <c r="E402" i="36"/>
  <c r="E596" i="36" s="1"/>
  <c r="D402" i="36"/>
  <c r="D596" i="36" s="1"/>
  <c r="C402" i="36"/>
  <c r="B402" i="36"/>
  <c r="B596" i="36" s="1"/>
  <c r="Z401" i="36"/>
  <c r="W401" i="36"/>
  <c r="V401" i="36"/>
  <c r="S401" i="36"/>
  <c r="R401" i="36"/>
  <c r="Q401" i="36"/>
  <c r="P401" i="36"/>
  <c r="M401" i="36"/>
  <c r="L401" i="36"/>
  <c r="K401" i="36"/>
  <c r="J401" i="36"/>
  <c r="I401" i="36"/>
  <c r="H401" i="36"/>
  <c r="G401" i="36"/>
  <c r="F401" i="36"/>
  <c r="F595" i="36" s="1"/>
  <c r="E401" i="36"/>
  <c r="E595" i="36" s="1"/>
  <c r="D401" i="36"/>
  <c r="D595" i="36" s="1"/>
  <c r="C401" i="36"/>
  <c r="B401" i="36"/>
  <c r="B595" i="36" s="1"/>
  <c r="Z400" i="36"/>
  <c r="W400" i="36"/>
  <c r="V400" i="36"/>
  <c r="S400" i="36"/>
  <c r="R400" i="36"/>
  <c r="Q400" i="36"/>
  <c r="P400" i="36"/>
  <c r="M400" i="36"/>
  <c r="L400" i="36"/>
  <c r="K400" i="36"/>
  <c r="J400" i="36"/>
  <c r="I400" i="36"/>
  <c r="H400" i="36"/>
  <c r="G400" i="36"/>
  <c r="F400" i="36"/>
  <c r="E400" i="36"/>
  <c r="E594" i="36" s="1"/>
  <c r="D400" i="36"/>
  <c r="D594" i="36" s="1"/>
  <c r="C400" i="36"/>
  <c r="C594" i="36" s="1"/>
  <c r="B400" i="36"/>
  <c r="B594" i="36" s="1"/>
  <c r="Z399" i="36"/>
  <c r="W399" i="36"/>
  <c r="V399" i="36"/>
  <c r="S399" i="36"/>
  <c r="R399" i="36"/>
  <c r="Q399" i="36"/>
  <c r="P399" i="36"/>
  <c r="M399" i="36"/>
  <c r="L399" i="36"/>
  <c r="K399" i="36"/>
  <c r="J399" i="36"/>
  <c r="I399" i="36"/>
  <c r="H399" i="36"/>
  <c r="G399" i="36"/>
  <c r="F399" i="36"/>
  <c r="F593" i="36" s="1"/>
  <c r="E399" i="36"/>
  <c r="E593" i="36" s="1"/>
  <c r="D399" i="36"/>
  <c r="D593" i="36" s="1"/>
  <c r="C399" i="36"/>
  <c r="C593" i="36" s="1"/>
  <c r="B399" i="36"/>
  <c r="B593" i="36" s="1"/>
  <c r="Z398" i="36"/>
  <c r="W398" i="36"/>
  <c r="V398" i="36"/>
  <c r="S398" i="36"/>
  <c r="R398" i="36"/>
  <c r="Q398" i="36"/>
  <c r="P398" i="36"/>
  <c r="P592" i="36" s="1"/>
  <c r="M398" i="36"/>
  <c r="L398" i="36"/>
  <c r="K398" i="36"/>
  <c r="J398" i="36"/>
  <c r="I398" i="36"/>
  <c r="H398" i="36"/>
  <c r="G398" i="36"/>
  <c r="F398" i="36"/>
  <c r="F592" i="36" s="1"/>
  <c r="E398" i="36"/>
  <c r="E592" i="36" s="1"/>
  <c r="D398" i="36"/>
  <c r="D592" i="36" s="1"/>
  <c r="C398" i="36"/>
  <c r="B398" i="36"/>
  <c r="B592" i="36" s="1"/>
  <c r="Z397" i="36"/>
  <c r="W397" i="36"/>
  <c r="V397" i="36"/>
  <c r="S397" i="36"/>
  <c r="R397" i="36"/>
  <c r="Q397" i="36"/>
  <c r="P397" i="36"/>
  <c r="M397" i="36"/>
  <c r="L397" i="36"/>
  <c r="K397" i="36"/>
  <c r="J397" i="36"/>
  <c r="I397" i="36"/>
  <c r="H397" i="36"/>
  <c r="G397" i="36"/>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<sst xmlns="http://schemas.openxmlformats.org/spreadsheetml/2006/main" count="7485" uniqueCount="544">
  <si>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</si>
  <si>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</si>
  <si>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</si>
  <si>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</si>
  <si>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</si>
  <si>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</si>
  <si>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</si>
  <si>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</si>
  <si>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</si>
  <si>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</si>
  <si>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</si>
  <si>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</si>
  <si>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</si>
  <si>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</si>
  <si>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</si>
  <si>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</si>
  <si>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</si>
  <si>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</si>
  <si>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</si>
  <si>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</si>
  <si>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</si>
  <si>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</si>
  <si>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</si>
  <si>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</si>
  <si>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</si>
  <si>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</si>
  <si>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</si>
  <si>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</si>
  <si>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</si>
  <si>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</si>
  <si>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</si>
  <si>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</si>
  <si>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</si>
  <si>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</si>
  <si>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</si>
  <si>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</si>
  <si>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</si>
  <si>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</si>
  <si>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</si>
  <si>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</si>
  <si>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</si>
  <si>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</si>
  <si>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</si>
  <si>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</si>
  <si>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</si>
  <si>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</si>
  <si>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</si>
  <si>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</si>
  <si>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</si>
  <si>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</si>
  <si>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</si>
  <si>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</si>
  <si>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</si>
  <si>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</si>
  <si>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</si>
  <si>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</si>
  <si>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</si>
  <si>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</si>
  <si>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</si>
  <si>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</si>
  <si>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</si>
  <si>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</si>
  <si>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</si>
  <si>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</si>
  <si>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</si>
  <si>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</si>
  <si>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</si>
  <si>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</si>
  <si>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</si>
  <si>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</si>
  <si>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</si>
  <si>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</si>
  <si>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</si>
  <si>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</si>
  <si>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</si>
  <si>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</si>
  <si>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</si>
  <si>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</si>
  <si>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</si>
  <si>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</si>
  <si>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</si>
  <si>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</si>
  <si>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</si>
  <si>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</si>
  <si>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</si>
  <si>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</si>
  <si>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</si>
  <si>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</si>
  <si>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</si>
  <si>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</si>
  <si>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</si>
  <si>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</si>
  <si>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</si>
  <si>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</si>
  <si>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</si>
  <si>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</si>
  <si>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</si>
  <si>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</si>
  <si>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</si>
  <si>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</si>
  <si>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</si>
  <si>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</si>
  <si>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</si>
  <si>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</si>
  <si>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</si>
  <si>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</si>
  <si>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</si>
  <si>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</si>
  <si>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</si>
  <si>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</si>
  <si>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</si>
  <si>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</si>
  <si>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</si>
  <si>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</si>
  <si>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</si>
  <si>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</si>
  <si>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</si>
  <si>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</si>
  <si>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</si>
  <si>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</si>
  <si>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</si>
  <si>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</si>
  <si>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</si>
  <si>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</si>
  <si>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</si>
  <si>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</si>
  <si>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</si>
  <si>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</si>
  <si>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</si>
  <si>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</si>
  <si>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</si>
  <si>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</si>
  <si>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</si>
  <si>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</si>
  <si>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</si>
  <si>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</si>
  <si>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</si>
  <si>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</si>
  <si>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</si>
  <si>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</si>
  <si>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</si>
  <si>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</si>
  <si>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</si>
  <si>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</si>
  <si>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</si>
  <si>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</si>
  <si>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</si>
  <si>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</si>
  <si>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</si>
  <si>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</si>
  <si>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</si>
  <si>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</si>
  <si>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</si>
  <si>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</si>
  <si>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</si>
  <si>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</si>
  <si>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</si>
  <si>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</si>
  <si>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</si>
  <si>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</si>
  <si>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</si>
  <si>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</si>
  <si>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</si>
  <si>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</si>
  <si>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</si>
  <si>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</si>
  <si>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</si>
  <si>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</si>
  <si>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</si>
  <si>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</si>
  <si>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</si>
  <si>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</si>
  <si>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</si>
  <si>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</si>
  <si>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</si>
  <si>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</si>
  <si>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</si>
  <si>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</si>
  <si>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</si>
  <si>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</si>
  <si>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</si>
  <si>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</si>
  <si>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</si>
  <si>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</si>
  <si>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</si>
  <si>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</si>
  <si>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</si>
  <si>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</si>
  <si>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</si>
  <si>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</si>
  <si>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</si>
  <si>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</si>
  <si>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</si>
  <si>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</si>
  <si>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</si>
  <si>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</si>
  <si>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</si>
  <si>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</si>
  <si>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</si>
  <si>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</si>
  <si>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</si>
  <si>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</si>
  <si>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</si>
  <si>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</si>
  <si>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</si>
  <si>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</si>
  <si>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</si>
  <si>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</si>
  <si>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</si>
  <si>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</si>
  <si>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</si>
  <si>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</si>
  <si>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</si>
  <si>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</si>
  <si>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</si>
  <si>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</si>
  <si>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</si>
  <si>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</si>
  <si>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</si>
  <si>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</si>
  <si>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</si>
  <si>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</si>
  <si>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</si>
  <si>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</si>
  <si>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</si>
  <si>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</si>
  <si>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</si>
  <si>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</si>
  <si>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</si>
  <si>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</si>
  <si>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</si>
  <si>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</si>
  <si>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</si>
  <si>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</si>
  <si>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</si>
  <si>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</si>
  <si>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</si>
  <si>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</si>
  <si>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</si>
  <si>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</si>
  <si>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</si>
  <si>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</si>
  <si>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</si>
  <si>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</si>
  <si>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</si>
  <si>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</si>
  <si>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</si>
  <si>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</si>
  <si>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</si>
  <si>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</si>
  <si>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</si>
  <si>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</si>
  <si>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</si>
  <si>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</si>
  <si>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</si>
  <si>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</si>
  <si>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</si>
  <si>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</si>
  <si>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</si>
  <si>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</si>
  <si>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</si>
  <si>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</si>
  <si>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</si>
  <si>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</si>
  <si>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</si>
  <si>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</si>
  <si>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</si>
  <si>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</si>
  <si>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</si>
  <si>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</si>
  <si>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</si>
  <si>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</si>
  <si>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</si>
  <si>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</si>
  <si>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</si>
  <si>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</si>
  <si>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</si>
  <si>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</si>
  <si>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</si>
  <si>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</si>
  <si>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</si>
  <si>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</si>
  <si>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</si>
  <si>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</si>
  <si>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</si>
  <si>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</si>
  <si>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</si>
  <si>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</si>
  <si>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</si>
  <si>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</si>
  <si>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</si>
  <si>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</si>
  <si>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</si>
  <si>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</si>
  <si>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</si>
  <si>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</si>
  <si>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</si>
  <si>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</si>
  <si>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</si>
  <si>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</si>
  <si>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</si>
  <si>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</si>
  <si>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</si>
  <si>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</si>
  <si>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</si>
  <si>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</si>
  <si>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</si>
  <si>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</si>
  <si>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</si>
  <si>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</si>
  <si>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</si>
  <si>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</si>
  <si>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</si>
  <si>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</si>
  <si>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</si>
  <si>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</si>
  <si>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</si>
  <si>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</si>
  <si>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</si>
  <si>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</si>
  <si>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</si>
  <si>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</si>
  <si>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</si>
  <si>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</si>
  <si>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</si>
  <si>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</si>
  <si>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</si>
  <si>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</si>
  <si>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</si>
  <si>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</si>
  <si>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</si>
  <si>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</si>
  <si>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</si>
  <si>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</si>
  <si>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</si>
  <si>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</si>
  <si>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</si>
  <si>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</si>
  <si>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</si>
  <si>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</si>
  <si>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</si>
  <si>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</si>
  <si>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</si>
  <si>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</si>
  <si>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</si>
  <si>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</si>
  <si>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</si>
  <si>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</si>
  <si>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</si>
  <si>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</si>
  <si>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</si>
  <si>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</si>
  <si>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</si>
  <si>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</si>
  <si>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</si>
  <si>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</si>
  <si>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</si>
  <si>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</si>
  <si>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</si>
  <si>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</si>
  <si>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</si>
  <si>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</si>
  <si>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</si>
  <si>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</si>
  <si>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</si>
  <si>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</si>
  <si>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</si>
  <si>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</si>
  <si>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</si>
  <si>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</si>
  <si>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</si>
  <si>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</si>
  <si>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</si>
  <si>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</si>
  <si>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</si>
  <si>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</si>
  <si>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</si>
  <si>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</si>
  <si>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</si>
  <si>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</si>
  <si>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</si>
  <si>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</si>
  <si>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</si>
  <si>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</si>
  <si>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</si>
  <si>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</si>
  <si>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</si>
  <si>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</si>
  <si>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</si>
  <si>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</si>
  <si>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</si>
  <si>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</si>
  <si>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</si>
  <si>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</si>
  <si>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</si>
  <si>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</si>
  <si>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</si>
  <si>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</si>
  <si>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</si>
  <si>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</si>
  <si>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</si>
  <si>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</si>
  <si>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</si>
  <si>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</si>
  <si>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</si>
  <si>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</si>
  <si>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</si>
  <si>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</si>
  <si>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</si>
  <si>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</si>
  <si>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</si>
  <si>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</si>
  <si>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</si>
  <si>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</si>
  <si>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</si>
  <si>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</si>
  <si>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</si>
  <si>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</si>
  <si>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</si>
  <si>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</si>
  <si>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</si>
  <si>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</si>
  <si>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</si>
  <si>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</si>
  <si>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</si>
  <si>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</si>
  <si>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</si>
  <si>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</si>
  <si>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</si>
  <si>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</si>
  <si>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</si>
  <si>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</si>
  <si>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</si>
  <si>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</si>
  <si>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</si>
  <si>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</si>
  <si>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</si>
  <si>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</si>
  <si>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</si>
  <si>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</si>
  <si>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</si>
  <si>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</si>
  <si>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</si>
  <si>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</si>
  <si>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</si>
  <si>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</si>
  <si>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</si>
  <si>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</si>
  <si>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</si>
  <si>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</si>
  <si>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</si>
  <si>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</si>
  <si>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</si>
  <si>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</si>
  <si>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</si>
  <si>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</si>
  <si>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</si>
  <si>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</si>
  <si>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</si>
  <si>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</si>
  <si>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</si>
  <si>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</si>
  <si>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</si>
  <si>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</si>
  <si>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</si>
  <si>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</si>
  <si>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</si>
  <si>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</si>
  <si>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</si>
  <si>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</si>
  <si>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</si>
  <si>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</si>
  <si>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</si>
  <si>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</si>
  <si>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</si>
  <si>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</si>
  <si>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</si>
  <si>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</si>
  <si>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</si>
  <si>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</si>
  <si>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</si>
  <si>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</si>
  <si>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</si>
  <si>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</si>
  <si>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</si>
  <si>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</si>
  <si>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</si>
  <si>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</si>
  <si>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</si>
  <si>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</si>
  <si>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</si>
  <si>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</si>
  <si>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</si>
  <si>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</si>
  <si>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</si>
  <si>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</si>
  <si>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</si>
  <si>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</si>
  <si>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</si>
  <si>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</si>
  <si>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</si>
  <si>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</si>
  <si>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</si>
  <si>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</si>
  <si>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</si>
  <si>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</si>
  <si>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</si>
  <si>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</si>
  <si>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</si>
  <si>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</si>
  <si>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</si>
  <si>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</si>
  <si>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</si>
  <si>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</si>
  <si>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</si>
  <si>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r>
      <t>Średnia waga (</t>
    </r>
    <r>
      <rPr>
        <b/>
        <sz val="12"/>
        <color rgb="FFFF0000"/>
        <rFont val="Times New Roman"/>
        <family val="1"/>
        <charset val="238"/>
      </rPr>
      <t>tuszy</t>
    </r>
    <r>
      <rPr>
        <b/>
        <sz val="12"/>
        <rFont val="Times New Roman"/>
        <family val="1"/>
        <charset val="238"/>
      </rPr>
      <t>) ubijanego bydła w latach 2004-2023 wg kategorii bydła (wg bazy ZSRIR)</t>
    </r>
  </si>
  <si>
    <t>Brazylia</t>
  </si>
  <si>
    <t>Nowa Zelandia</t>
  </si>
  <si>
    <t>nld</t>
  </si>
  <si>
    <t>08.06.2023</t>
  </si>
  <si>
    <t>Prices not received : EL</t>
  </si>
  <si>
    <t>Week 22</t>
  </si>
  <si>
    <t>04.06.2023</t>
  </si>
  <si>
    <t>NR 23/2023</t>
  </si>
  <si>
    <t>15 czerwca 2023r.</t>
  </si>
  <si>
    <t>05 czerwca - 11 czerwca 2023 r.</t>
  </si>
  <si>
    <t>11.06.2023</t>
  </si>
  <si>
    <t>05.06.2023 - 11.06.2023</t>
  </si>
  <si>
    <r>
      <t>Tablica 6. Średnie ceny sprzedaży netto (bez VAT) elementów mięsa wołowego (kraj) wg makroregionów:</t>
    </r>
    <r>
      <rPr>
        <b/>
        <sz val="14"/>
        <color rgb="FF0000FF"/>
        <rFont val="Calibri"/>
        <family val="2"/>
        <charset val="238"/>
        <scheme val="minor"/>
      </rPr>
      <t xml:space="preserve"> 05.06 - 11.06.2023 r.</t>
    </r>
  </si>
  <si>
    <r>
      <t>Tablica 5. Ceny sprzedaży netto (bez VAT) ćwierci wołowych (zagranica):</t>
    </r>
    <r>
      <rPr>
        <b/>
        <sz val="14"/>
        <color rgb="FF0000FF"/>
        <rFont val="Calibri"/>
        <family val="2"/>
        <charset val="238"/>
        <scheme val="minor"/>
      </rPr>
      <t xml:space="preserve"> 05.06 - 11.06.2023 r.</t>
    </r>
  </si>
  <si>
    <r>
      <t>Tablica 7. Średnie ceny sprzedaży netto (bez VAT) elementów mięsa wołowego (zagranica):</t>
    </r>
    <r>
      <rPr>
        <b/>
        <sz val="14"/>
        <color rgb="FF0000FF"/>
        <rFont val="Calibri"/>
        <family val="2"/>
        <charset val="238"/>
        <scheme val="minor"/>
      </rPr>
      <t xml:space="preserve"> 05.06 - 11.06.2023 r.</t>
    </r>
  </si>
  <si>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okresie </t>
    </r>
    <r>
      <rPr>
        <b/>
        <sz val="14"/>
        <color rgb="FF0000FF"/>
        <rFont val="Calibri"/>
        <family val="2"/>
        <charset val="238"/>
        <scheme val="minor"/>
      </rPr>
      <t>I - IV  2023 r.</t>
    </r>
    <r>
      <rPr>
        <b/>
        <sz val="14"/>
        <color indexed="8"/>
        <rFont val="Calibri"/>
        <family val="2"/>
        <charset val="238"/>
        <scheme val="minor"/>
      </rPr>
      <t xml:space="preserve"> (dane wstępne)</t>
    </r>
  </si>
  <si>
    <t>OKRES: I - IV 2023 r. (wstępne) - ważniejsze państwa</t>
  </si>
  <si>
    <t>Turcja</t>
  </si>
  <si>
    <t>I-IV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</si>
  <si>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I-IV 2023 r. (dane wstępne) </t>
    </r>
    <r>
      <rPr>
        <b/>
        <sz val="11"/>
        <rFont val="Calibri"/>
        <family val="2"/>
        <charset val="238"/>
        <scheme val="minor"/>
      </rPr>
      <t xml:space="preserve">w porównaniu do I - IV 2022 r. </t>
    </r>
    <r>
      <rPr>
        <i/>
        <sz val="11"/>
        <rFont val="Calibri"/>
        <family val="2"/>
        <charset val="238"/>
        <scheme val="minor"/>
      </rPr>
      <t>(wg wstępnych danych Min. Finansów).</t>
    </r>
  </si>
  <si>
    <r>
      <t>Tablica 9. Średnie ceny zakupu mięsa wołowego płacone przez podmioty handlu detalicznego w okresie:</t>
    </r>
    <r>
      <rPr>
        <b/>
        <sz val="16"/>
        <color rgb="FF0000FF"/>
        <rFont val="Calibri"/>
        <family val="2"/>
        <charset val="238"/>
        <scheme val="minor"/>
      </rPr>
      <t xml:space="preserve"> 05.06 - 11.06.2023 r.</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</si>
  <si>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I-IV 2023 r.</t>
    </r>
    <r>
      <rPr>
        <b/>
        <sz val="14"/>
        <color indexed="8"/>
        <rFont val="Calibri"/>
        <family val="2"/>
        <charset val="238"/>
        <scheme val="minor"/>
      </rPr>
      <t xml:space="preserve"> (dane wstępne)</t>
    </r>
  </si>
  <si>
    <t>OKRES: I-IV 2023 r. (wstępne) - ważniejsze państwa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</si>
  <si>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I-IV 2023 r. (dane wstępne)  </t>
    </r>
    <r>
      <rPr>
        <b/>
        <sz val="11"/>
        <rFont val="Calibri"/>
        <family val="2"/>
        <charset val="238"/>
        <scheme val="minor"/>
      </rPr>
      <t>w porównaniu do I-IV 2022 r.  (</t>
    </r>
    <r>
      <rPr>
        <i/>
        <sz val="11"/>
        <rFont val="Calibri"/>
        <family val="2"/>
        <charset val="238"/>
        <scheme val="minor"/>
      </rPr>
      <t>wg wstępnych danych Min. Finansów</t>
    </r>
    <r>
      <rPr>
        <b/>
        <sz val="11"/>
        <rFont val="Calibri"/>
        <family val="2"/>
        <charset val="238"/>
        <scheme val="minor"/>
      </rPr>
      <t>).</t>
    </r>
  </si>
  <si>
    <t>I-IV  2023 r. (wstępne)</t>
  </si>
  <si>
    <t>I-IV 2022 r.</t>
  </si>
  <si>
    <t>zm. w stos. do  I-IV 2022 r. (%)</t>
  </si>
  <si>
    <t>zm. w stos. do I-IV 2022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</si>
</sst>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785">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165" fontId="179" fillId="0" borderId="7" xfId="0" quotePrefix="1" applyNumberFormat="1" applyFont="1" applyBorder="1" applyAlignment="1">
      <alignment horizontal="right" vertical="center" wrapText="1"/>
    </xf>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49" fontId="198" fillId="0" borderId="32" xfId="0" applyNumberFormat="1" applyFont="1" applyBorder="1" applyAlignment="1">
      <alignment horizontal="centerContinuous" vertical="center"/>
    </xf>
    <xf numFmtId="0" fontId="197" fillId="0" borderId="0" xfId="51" applyFont="1"/>
    <xf numFmtId="0" fontId="223" fillId="0" borderId="0" xfId="0" applyFont="1" applyBorder="1"/>
    <xf numFmtId="0" fontId="20" fillId="0" borderId="0" xfId="0" applyFont="1"/>
    <xf numFmtId="0" fontId="20" fillId="0" borderId="0" xfId="51" applyFont="1"/>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2" fontId="178" fillId="0" borderId="21" xfId="0" applyNumberFormat="1" applyFont="1" applyFill="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197" fillId="0" borderId="0" xfId="0" applyFont="1" applyAlignment="1">
      <alignment horizontal="right"/>
    </xf>
    <xf numFmtId="0" fontId="178" fillId="0" borderId="14" xfId="0" applyFont="1" applyBorder="1"/>
    <xf numFmtId="3" fontId="178" fillId="0" borderId="12" xfId="0" applyNumberFormat="1" applyFont="1" applyBorder="1"/>
    <xf numFmtId="0" fontId="178" fillId="0" borderId="20" xfId="0" applyFont="1" applyBorder="1"/>
    <xf numFmtId="3" fontId="178" fillId="0" borderId="48" xfId="0" applyNumberFormat="1" applyFont="1" applyBorder="1"/>
    <xf numFmtId="3" fontId="176" fillId="59" borderId="55" xfId="0" applyNumberFormat="1" applyFont="1" applyFill="1" applyBorder="1" applyAlignment="1">
      <alignment vertical="center"/>
    </xf>
    <xf numFmtId="3" fontId="176" fillId="59" borderId="56" xfId="0" applyNumberFormat="1" applyFont="1" applyFill="1" applyBorder="1" applyAlignment="1">
      <alignment horizontal="right" vertical="center"/>
    </xf>
    <xf numFmtId="165" fontId="177" fillId="59" borderId="55" xfId="0" applyNumberFormat="1" applyFont="1" applyFill="1" applyBorder="1" applyAlignment="1">
      <alignment horizontal="center" vertical="center"/>
    </xf>
    <xf numFmtId="165" fontId="177" fillId="59" borderId="27" xfId="0" quotePrefix="1" applyNumberFormat="1" applyFont="1" applyFill="1" applyBorder="1" applyAlignment="1">
      <alignment horizontal="center" vertical="center"/>
    </xf>
    <xf numFmtId="3" fontId="178" fillId="0" borderId="1" xfId="0" applyNumberFormat="1" applyFont="1" applyFill="1" applyBorder="1" applyAlignment="1">
      <alignment vertical="center"/>
    </xf>
    <xf numFmtId="3" fontId="178" fillId="0" borderId="1" xfId="0" quotePrefix="1" applyNumberFormat="1" applyFont="1" applyFill="1" applyBorder="1" applyAlignment="1">
      <alignment horizontal="right" vertical="center"/>
    </xf>
    <xf numFmtId="165" fontId="177" fillId="0" borderId="1" xfId="0" quotePrefix="1" applyNumberFormat="1" applyFont="1" applyFill="1" applyBorder="1" applyAlignment="1">
      <alignment horizontal="center" vertical="center"/>
    </xf>
    <xf numFmtId="165" fontId="177" fillId="0" borderId="7" xfId="0" quotePrefix="1" applyNumberFormat="1" applyFont="1" applyFill="1" applyBorder="1" applyAlignment="1">
      <alignment horizontal="center" vertical="center"/>
    </xf>
    <xf numFmtId="3" fontId="178" fillId="0" borderId="46" xfId="0" applyNumberFormat="1" applyFont="1" applyFill="1" applyBorder="1" applyAlignment="1">
      <alignment horizontal="right" vertical="center"/>
    </xf>
    <xf numFmtId="3" fontId="178" fillId="0" borderId="46" xfId="0" applyNumberFormat="1" applyFont="1" applyFill="1" applyBorder="1" applyAlignment="1">
      <alignment vertical="center"/>
    </xf>
    <xf numFmtId="165" fontId="177" fillId="0" borderId="46" xfId="0" quotePrefix="1" applyNumberFormat="1" applyFont="1" applyFill="1" applyBorder="1" applyAlignment="1">
      <alignment horizontal="center" vertical="center"/>
    </xf>
    <xf numFmtId="165" fontId="177" fillId="0" borderId="29" xfId="0" quotePrefix="1" applyNumberFormat="1" applyFont="1" applyFill="1" applyBorder="1" applyAlignment="1">
      <alignment horizontal="center" vertical="center"/>
    </xf>
    <xf numFmtId="3" fontId="178" fillId="59" borderId="43" xfId="0" quotePrefix="1" applyNumberFormat="1" applyFont="1" applyFill="1" applyBorder="1" applyAlignment="1">
      <alignment horizontal="right" vertical="center"/>
    </xf>
    <xf numFmtId="3" fontId="178" fillId="0" borderId="43"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center" vertical="center"/>
    </xf>
    <xf numFmtId="3" fontId="178" fillId="0" borderId="30" xfId="0" quotePrefix="1" applyNumberFormat="1" applyFont="1" applyFill="1" applyBorder="1" applyAlignment="1">
      <alignment horizontal="center" vertical="center"/>
    </xf>
    <xf numFmtId="0" fontId="177" fillId="59" borderId="28" xfId="0" applyFont="1" applyFill="1" applyBorder="1" applyAlignment="1">
      <alignment horizontal="center" vertical="center" wrapText="1"/>
    </xf>
    <xf numFmtId="49" fontId="178" fillId="0" borderId="33" xfId="0" applyNumberFormat="1" applyFont="1" applyBorder="1" applyAlignment="1">
      <alignment horizontal="centerContinuous" vertical="center" wrapText="1"/>
    </xf>
    <xf numFmtId="49" fontId="179" fillId="0" borderId="9" xfId="0" applyNumberFormat="1" applyFont="1" applyBorder="1" applyAlignment="1">
      <alignment horizontal="centerContinuous" vertical="center" wrapText="1"/>
    </xf>
    <xf numFmtId="1" fontId="176" fillId="60" borderId="16" xfId="0" applyNumberFormat="1" applyFont="1" applyFill="1" applyBorder="1" applyAlignment="1">
      <alignment horizontal="right"/>
    </xf>
    <xf numFmtId="165" fontId="177" fillId="60" borderId="27" xfId="0" applyNumberFormat="1" applyFont="1" applyFill="1" applyBorder="1"/>
    <xf numFmtId="165" fontId="177" fillId="59" borderId="29" xfId="0" applyNumberFormat="1" applyFont="1" applyFill="1" applyBorder="1"/>
    <xf numFmtId="165" fontId="177" fillId="59" borderId="62" xfId="0" applyNumberFormat="1" applyFont="1" applyFill="1" applyBorder="1"/>
    <xf numFmtId="1" fontId="176" fillId="60" borderId="16" xfId="0" applyNumberFormat="1" applyFont="1" applyFill="1" applyBorder="1"/>
    <xf numFmtId="3" fontId="178" fillId="0" borderId="1" xfId="0" quotePrefix="1" applyNumberFormat="1" applyFont="1" applyBorder="1" applyAlignment="1">
      <alignment horizontal="right"/>
    </xf>
    <xf numFmtId="165" fontId="177" fillId="59" borderId="45" xfId="0" quotePrefix="1" applyNumberFormat="1" applyFont="1" applyFill="1" applyBorder="1" applyAlignment="1">
      <alignment horizontal="right"/>
    </xf>
    <xf numFmtId="3" fontId="178" fillId="0" borderId="46" xfId="0" quotePrefix="1" applyNumberFormat="1" applyFont="1" applyBorder="1" applyAlignment="1">
      <alignment horizontal="right"/>
    </xf>
    <xf numFmtId="165" fontId="177" fillId="59" borderId="29" xfId="0" quotePrefix="1" applyNumberFormat="1" applyFont="1" applyFill="1" applyBorder="1" applyAlignment="1">
      <alignment horizontal="right"/>
    </xf>
    <xf numFmtId="165" fontId="177" fillId="59" borderId="39" xfId="0" quotePrefix="1" applyNumberFormat="1" applyFont="1" applyFill="1" applyBorder="1" applyAlignment="1">
      <alignment horizontal="right"/>
    </xf>
    <xf numFmtId="0" fontId="176" fillId="60" borderId="16" xfId="0" applyFont="1" applyFill="1" applyBorder="1"/>
    <xf numFmtId="0" fontId="178" fillId="0" borderId="25" xfId="0" applyFont="1" applyBorder="1" applyAlignment="1">
      <alignment wrapText="1"/>
    </xf>
    <xf numFmtId="0" fontId="178" fillId="0" borderId="22" xfId="0" applyFont="1" applyBorder="1" applyAlignment="1">
      <alignment wrapText="1"/>
    </xf>
    <xf numFmtId="3" fontId="176" fillId="59" borderId="22" xfId="0" applyNumberFormat="1" applyFont="1" applyFill="1" applyBorder="1" applyAlignment="1"/>
    <xf numFmtId="3" fontId="176" fillId="59" borderId="51" xfId="0" applyNumberFormat="1" applyFont="1" applyFill="1" applyBorder="1" applyAlignment="1"/>
    <xf numFmtId="3" fontId="176" fillId="59" borderId="30" xfId="0" quotePrefix="1" applyNumberFormat="1" applyFont="1" applyFill="1" applyBorder="1" applyAlignment="1">
      <alignment horizontal="right"/>
    </xf>
    <xf numFmtId="165" fontId="177" fillId="59" borderId="22" xfId="0" applyNumberFormat="1" applyFont="1" applyFill="1" applyBorder="1" applyAlignment="1">
      <alignment horizontal="center"/>
    </xf>
    <xf numFmtId="165" fontId="177" fillId="59" borderId="51" xfId="0" applyNumberFormat="1" applyFont="1" applyFill="1" applyBorder="1" applyAlignment="1">
      <alignment horizontal="center"/>
    </xf>
    <xf numFmtId="165" fontId="177" fillId="59" borderId="30" xfId="0" quotePrefix="1" applyNumberFormat="1" applyFont="1" applyFill="1" applyBorder="1" applyAlignment="1">
      <alignment horizontal="center"/>
    </xf>
    <xf numFmtId="0" fontId="5" fillId="0" borderId="0" xfId="0" applyFont="1"/>
    <xf numFmtId="2" fontId="155" fillId="64" borderId="0" xfId="96" applyNumberFormat="1" applyFont="1" applyFill="1" applyAlignment="1">
      <alignment vertical="center"/>
    </xf>
    <xf numFmtId="2" fontId="155" fillId="59" borderId="0" xfId="96" applyNumberFormat="1" applyFont="1" applyFill="1" applyAlignment="1">
      <alignment vertical="center"/>
    </xf>
    <xf numFmtId="2" fontId="155" fillId="0" borderId="0" xfId="96" applyNumberFormat="1" applyFont="1" applyAlignment="1">
      <alignment vertical="center"/>
    </xf>
    <xf numFmtId="0" fontId="21" fillId="4" borderId="77" xfId="0" applyFont="1" applyFill="1" applyBorder="1" applyAlignment="1">
      <alignment horizontal="left"/>
    </xf>
    <xf numFmtId="170" fontId="21" fillId="4" borderId="51" xfId="0" applyNumberFormat="1" applyFont="1" applyFill="1" applyBorder="1" applyAlignment="1">
      <alignment horizontal="right"/>
    </xf>
    <xf numFmtId="170" fontId="21" fillId="4" borderId="30" xfId="0" applyNumberFormat="1" applyFont="1" applyFill="1" applyBorder="1" applyAlignment="1">
      <alignment horizontal="right"/>
    </xf>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6" fillId="0" borderId="0" xfId="0" applyFont="1" applyAlignment="1">
      <alignment vertical="center"/>
    </xf>
    <xf numFmtId="0" fontId="178" fillId="0" borderId="0" xfId="0" quotePrefix="1" applyFont="1" applyAlignment="1">
      <alignment vertical="center"/>
    </xf>
    <xf numFmtId="0" fontId="176" fillId="0" borderId="10" xfId="0" applyFont="1" applyBorder="1" applyAlignment="1">
      <alignment horizontal="center" vertical="center" wrapText="1"/>
    </xf>
    <xf numFmtId="0" fontId="176" fillId="0" borderId="11" xfId="0" applyFont="1" applyBorder="1" applyAlignment="1">
      <alignment horizontal="center" vertical="center" wrapText="1"/>
    </xf>
    <xf numFmtId="0" fontId="176" fillId="0" borderId="14" xfId="0" applyFont="1" applyBorder="1" applyAlignment="1">
      <alignment horizontal="center" vertical="center"/>
    </xf>
    <xf numFmtId="0" fontId="176" fillId="0" borderId="15" xfId="0" applyFont="1" applyBorder="1" applyAlignment="1">
      <alignment horizontal="center" vertical="center"/>
    </xf>
    <xf numFmtId="0" fontId="178" fillId="0" borderId="0" xfId="0" applyFont="1" applyAlignment="1">
      <alignment vertical="center"/>
    </xf>
    <xf numFmtId="0" fontId="176" fillId="0" borderId="2" xfId="0" applyFont="1" applyBorder="1" applyAlignment="1">
      <alignment horizontal="centerContinuous"/>
    </xf>
    <xf numFmtId="0" fontId="178" fillId="0" borderId="3" xfId="0" applyFont="1" applyBorder="1" applyAlignment="1">
      <alignment horizontal="centerContinuous"/>
    </xf>
    <xf numFmtId="0" fontId="178" fillId="0" borderId="4" xfId="0" applyFont="1" applyBorder="1" applyAlignment="1">
      <alignment horizontal="centerContinuous"/>
    </xf>
    <xf numFmtId="0" fontId="176" fillId="0" borderId="5" xfId="0" applyFont="1" applyBorder="1" applyAlignment="1">
      <alignment horizontal="center" vertical="center" wrapText="1"/>
    </xf>
    <xf numFmtId="0" fontId="176" fillId="0" borderId="6" xfId="0" applyFont="1" applyBorder="1" applyAlignment="1">
      <alignment horizontal="center" vertical="center" wrapText="1"/>
    </xf>
    <xf numFmtId="0" fontId="176" fillId="0" borderId="1" xfId="0" applyFont="1" applyBorder="1" applyAlignment="1">
      <alignment horizontal="centerContinuous" vertical="center"/>
    </xf>
    <xf numFmtId="0" fontId="176" fillId="0" borderId="7" xfId="0" applyFont="1" applyFill="1" applyBorder="1" applyAlignment="1">
      <alignment horizontal="centerContinuous" vertical="center" wrapText="1"/>
    </xf>
    <xf numFmtId="0" fontId="176" fillId="0" borderId="8" xfId="0" applyFont="1" applyFill="1" applyBorder="1" applyAlignment="1">
      <alignment horizontal="centerContinuous" vertical="center"/>
    </xf>
    <xf numFmtId="0" fontId="176" fillId="0" borderId="8" xfId="0" applyFont="1" applyFill="1" applyBorder="1" applyAlignment="1">
      <alignment horizontal="centerContinuous" vertical="center" wrapText="1"/>
    </xf>
    <xf numFmtId="0" fontId="176" fillId="0" borderId="9" xfId="0" applyFont="1" applyFill="1" applyBorder="1" applyAlignment="1">
      <alignment horizontal="centerContinuous" vertical="center" wrapText="1"/>
    </xf>
    <xf numFmtId="0" fontId="176" fillId="0" borderId="12" xfId="0" applyFont="1" applyBorder="1" applyAlignment="1">
      <alignment horizontal="centerContinuous" vertical="center"/>
    </xf>
    <xf numFmtId="0" fontId="176" fillId="2" borderId="52" xfId="0" applyFont="1" applyFill="1" applyBorder="1" applyAlignment="1">
      <alignment horizontal="centerContinuous" vertical="center"/>
    </xf>
    <xf numFmtId="0" fontId="176" fillId="2" borderId="12" xfId="0" applyFont="1" applyFill="1" applyBorder="1" applyAlignment="1">
      <alignment horizontal="centerContinuous" vertical="center"/>
    </xf>
    <xf numFmtId="0" fontId="176" fillId="0" borderId="0" xfId="0" applyFont="1" applyFill="1" applyBorder="1" applyAlignment="1">
      <alignment horizontal="center" vertical="center" wrapText="1"/>
    </xf>
    <xf numFmtId="0" fontId="176" fillId="0" borderId="52" xfId="0" applyFont="1" applyFill="1" applyBorder="1" applyAlignment="1">
      <alignment horizontal="centerContinuous" vertical="center"/>
    </xf>
    <xf numFmtId="0" fontId="176" fillId="0" borderId="54" xfId="0" applyFont="1" applyFill="1" applyBorder="1" applyAlignment="1">
      <alignment horizontal="centerContinuous" vertical="center" wrapText="1"/>
    </xf>
    <xf numFmtId="0" fontId="176" fillId="0" borderId="13" xfId="0" applyFont="1" applyFill="1" applyBorder="1" applyAlignment="1">
      <alignment horizontal="centerContinuous" vertical="center" wrapText="1"/>
    </xf>
    <xf numFmtId="14" fontId="176" fillId="2" borderId="51" xfId="0" applyNumberFormat="1" applyFont="1" applyFill="1" applyBorder="1" applyAlignment="1">
      <alignment horizontal="center" vertical="center" wrapText="1"/>
    </xf>
    <xf numFmtId="14" fontId="176" fillId="2" borderId="21" xfId="0" applyNumberFormat="1" applyFont="1" applyFill="1" applyBorder="1" applyAlignment="1">
      <alignment horizontal="center" vertical="center" wrapText="1"/>
    </xf>
    <xf numFmtId="0" fontId="176" fillId="0" borderId="13" xfId="0" applyFont="1" applyFill="1" applyBorder="1" applyAlignment="1">
      <alignment horizontal="center" vertical="center" wrapText="1"/>
    </xf>
    <xf numFmtId="0" fontId="176" fillId="0" borderId="53" xfId="0" applyFont="1" applyFill="1" applyBorder="1" applyAlignment="1">
      <alignment horizontal="center" vertical="center" wrapText="1"/>
    </xf>
    <xf numFmtId="0" fontId="176" fillId="0" borderId="12" xfId="0" applyFont="1" applyFill="1" applyBorder="1" applyAlignment="1">
      <alignment horizontal="center" vertical="center" wrapText="1"/>
    </xf>
    <xf numFmtId="14" fontId="176" fillId="0" borderId="12" xfId="0" applyNumberFormat="1" applyFont="1" applyFill="1" applyBorder="1" applyAlignment="1">
      <alignment horizontal="center" vertical="center" wrapText="1"/>
    </xf>
    <xf numFmtId="14" fontId="176" fillId="0" borderId="46" xfId="0" applyNumberFormat="1" applyFont="1" applyFill="1" applyBorder="1" applyAlignment="1">
      <alignment horizontal="center" vertical="center" wrapText="1"/>
    </xf>
    <xf numFmtId="14" fontId="176" fillId="0" borderId="29" xfId="0" applyNumberFormat="1" applyFont="1" applyFill="1" applyBorder="1" applyAlignment="1">
      <alignment horizontal="center" vertical="center" wrapText="1"/>
    </xf>
    <xf numFmtId="0" fontId="176" fillId="0" borderId="16" xfId="0" applyFont="1" applyBorder="1"/>
    <xf numFmtId="0" fontId="176" fillId="0" borderId="17" xfId="0" applyFont="1" applyBorder="1" applyAlignment="1">
      <alignment horizontal="center"/>
    </xf>
    <xf numFmtId="3" fontId="176" fillId="0" borderId="55" xfId="0" applyNumberFormat="1" applyFont="1" applyBorder="1"/>
    <xf numFmtId="3" fontId="176" fillId="2" borderId="43" xfId="0" applyNumberFormat="1" applyFont="1" applyFill="1" applyBorder="1"/>
    <xf numFmtId="3" fontId="176" fillId="2" borderId="55" xfId="0" applyNumberFormat="1" applyFont="1" applyFill="1" applyBorder="1"/>
    <xf numFmtId="2" fontId="176" fillId="0" borderId="4" xfId="0" applyNumberFormat="1" applyFont="1" applyFill="1" applyBorder="1"/>
    <xf numFmtId="165" fontId="176" fillId="0" borderId="56" xfId="0" applyNumberFormat="1" applyFont="1" applyFill="1" applyBorder="1"/>
    <xf numFmtId="165" fontId="176" fillId="0" borderId="3" xfId="0" applyNumberFormat="1" applyFont="1" applyFill="1" applyBorder="1"/>
    <xf numFmtId="165" fontId="176" fillId="0" borderId="27" xfId="0" applyNumberFormat="1" applyFont="1" applyFill="1" applyBorder="1"/>
    <xf numFmtId="0" fontId="176" fillId="0" borderId="2" xfId="0" applyFont="1" applyFill="1" applyBorder="1"/>
    <xf numFmtId="0" fontId="176" fillId="0" borderId="3" xfId="0" applyFont="1" applyFill="1" applyBorder="1" applyAlignment="1">
      <alignment horizontal="center"/>
    </xf>
    <xf numFmtId="3" fontId="176" fillId="0" borderId="3" xfId="0" applyNumberFormat="1" applyFont="1" applyFill="1" applyBorder="1"/>
    <xf numFmtId="2" fontId="176" fillId="0" borderId="3" xfId="0" applyNumberFormat="1" applyFont="1" applyFill="1" applyBorder="1"/>
    <xf numFmtId="165" fontId="176" fillId="0" borderId="4" xfId="0" applyNumberFormat="1" applyFont="1" applyFill="1" applyBorder="1"/>
    <xf numFmtId="0" fontId="178" fillId="0" borderId="18" xfId="0" applyFont="1" applyBorder="1"/>
    <xf numFmtId="0" fontId="178" fillId="0" borderId="19" xfId="0" applyFont="1" applyBorder="1" applyAlignment="1">
      <alignment horizontal="center"/>
    </xf>
    <xf numFmtId="3" fontId="178" fillId="0" borderId="1" xfId="0" applyNumberFormat="1" applyFont="1" applyBorder="1"/>
    <xf numFmtId="3" fontId="178" fillId="2" borderId="1" xfId="0" applyNumberFormat="1" applyFont="1" applyFill="1" applyBorder="1"/>
    <xf numFmtId="2" fontId="178" fillId="0" borderId="35" xfId="0" applyNumberFormat="1" applyFont="1" applyFill="1" applyBorder="1"/>
    <xf numFmtId="165" fontId="178" fillId="0" borderId="57" xfId="0" applyNumberFormat="1" applyFont="1" applyFill="1" applyBorder="1"/>
    <xf numFmtId="165" fontId="178" fillId="0" borderId="7" xfId="0" applyNumberFormat="1" applyFont="1" applyFill="1" applyBorder="1"/>
    <xf numFmtId="0" fontId="178" fillId="0" borderId="15" xfId="0" applyFont="1" applyBorder="1" applyAlignment="1">
      <alignment horizontal="center"/>
    </xf>
    <xf numFmtId="3" fontId="178" fillId="2" borderId="12" xfId="0" applyNumberFormat="1" applyFont="1" applyFill="1" applyBorder="1"/>
    <xf numFmtId="2" fontId="178" fillId="0" borderId="13" xfId="0" applyNumberFormat="1" applyFont="1" applyFill="1" applyBorder="1"/>
    <xf numFmtId="165" fontId="178" fillId="0" borderId="53" xfId="0" applyNumberFormat="1" applyFont="1" applyFill="1" applyBorder="1"/>
    <xf numFmtId="165" fontId="178" fillId="0" borderId="28" xfId="0" applyNumberFormat="1" applyFont="1" applyFill="1" applyBorder="1"/>
    <xf numFmtId="0" fontId="178" fillId="0" borderId="21" xfId="0" applyFont="1" applyBorder="1" applyAlignment="1">
      <alignment horizontal="center"/>
    </xf>
    <xf numFmtId="3" fontId="178" fillId="2" borderId="46" xfId="0" applyNumberFormat="1" applyFont="1" applyFill="1" applyBorder="1"/>
    <xf numFmtId="2" fontId="178" fillId="0" borderId="58" xfId="0" applyNumberFormat="1" applyFont="1" applyFill="1" applyBorder="1"/>
    <xf numFmtId="165" fontId="178" fillId="0" borderId="47" xfId="0" applyNumberFormat="1" applyFont="1" applyFill="1" applyBorder="1"/>
    <xf numFmtId="165" fontId="178" fillId="0" borderId="29" xfId="0" applyNumberFormat="1" applyFont="1" applyFill="1" applyBorder="1"/>
    <xf numFmtId="0" fontId="178" fillId="0" borderId="22" xfId="0" applyFont="1" applyBorder="1"/>
    <xf numFmtId="0" fontId="178" fillId="0" borderId="23" xfId="0" applyFont="1" applyBorder="1" applyAlignment="1">
      <alignment horizontal="center"/>
    </xf>
    <xf numFmtId="3" fontId="178" fillId="2" borderId="51" xfId="0" applyNumberFormat="1" applyFont="1" applyFill="1" applyBorder="1"/>
    <xf numFmtId="2" fontId="178" fillId="0" borderId="59" xfId="0" applyNumberFormat="1" applyFont="1" applyFill="1" applyBorder="1"/>
    <xf numFmtId="165" fontId="178" fillId="0" borderId="60" xfId="0" applyNumberFormat="1" applyFont="1" applyFill="1" applyBorder="1"/>
    <xf numFmtId="165" fontId="178" fillId="0" borderId="30" xfId="0" applyNumberFormat="1" applyFont="1" applyFill="1" applyBorder="1"/>
    <xf numFmtId="0" fontId="176" fillId="0" borderId="3" xfId="0" applyFont="1" applyFill="1" applyBorder="1"/>
    <xf numFmtId="0" fontId="176" fillId="0" borderId="14" xfId="0" applyFont="1" applyBorder="1"/>
    <xf numFmtId="0" fontId="176" fillId="0" borderId="15" xfId="0" applyFont="1" applyBorder="1"/>
    <xf numFmtId="3" fontId="176" fillId="2" borderId="12" xfId="0" applyNumberFormat="1" applyFont="1" applyFill="1" applyBorder="1"/>
    <xf numFmtId="2" fontId="176" fillId="0" borderId="13" xfId="0" applyNumberFormat="1" applyFont="1" applyFill="1" applyBorder="1"/>
    <xf numFmtId="165" fontId="176" fillId="0" borderId="53" xfId="0" applyNumberFormat="1" applyFont="1" applyFill="1" applyBorder="1"/>
    <xf numFmtId="165" fontId="176" fillId="0" borderId="49" xfId="0" applyNumberFormat="1" applyFont="1" applyFill="1" applyBorder="1"/>
    <xf numFmtId="165" fontId="176" fillId="0" borderId="37" xfId="0" applyNumberFormat="1" applyFont="1" applyFill="1" applyBorder="1"/>
    <xf numFmtId="0" fontId="178" fillId="0" borderId="21" xfId="0" applyFont="1" applyBorder="1"/>
    <xf numFmtId="165" fontId="178" fillId="0" borderId="61" xfId="0" applyNumberFormat="1" applyFont="1" applyFill="1" applyBorder="1"/>
    <xf numFmtId="165" fontId="178" fillId="0" borderId="62" xfId="0" applyNumberFormat="1" applyFont="1" applyFill="1" applyBorder="1"/>
    <xf numFmtId="0" fontId="176" fillId="0" borderId="21" xfId="0" applyFont="1" applyBorder="1"/>
    <xf numFmtId="3" fontId="176" fillId="2" borderId="46" xfId="0" applyNumberFormat="1" applyFont="1" applyFill="1" applyBorder="1"/>
    <xf numFmtId="2" fontId="176" fillId="0" borderId="58" xfId="0" applyNumberFormat="1" applyFont="1" applyFill="1" applyBorder="1"/>
    <xf numFmtId="165" fontId="176" fillId="0" borderId="47" xfId="0" applyNumberFormat="1" applyFont="1" applyFill="1" applyBorder="1"/>
    <xf numFmtId="165" fontId="176" fillId="0" borderId="61" xfId="0" applyNumberFormat="1" applyFont="1" applyFill="1" applyBorder="1"/>
    <xf numFmtId="165" fontId="176" fillId="0" borderId="62" xfId="0" applyNumberFormat="1" applyFont="1" applyFill="1" applyBorder="1"/>
    <xf numFmtId="0" fontId="178" fillId="0" borderId="10" xfId="0" applyFont="1" applyBorder="1"/>
    <xf numFmtId="0" fontId="178" fillId="0" borderId="24" xfId="0" applyFont="1" applyBorder="1"/>
    <xf numFmtId="3" fontId="178" fillId="2" borderId="48" xfId="0" applyNumberFormat="1" applyFont="1" applyFill="1" applyBorder="1"/>
    <xf numFmtId="2" fontId="178" fillId="0" borderId="63" xfId="0" applyNumberFormat="1" applyFont="1" applyFill="1" applyBorder="1"/>
    <xf numFmtId="0" fontId="178" fillId="0" borderId="2" xfId="0" applyFont="1" applyFill="1" applyBorder="1"/>
    <xf numFmtId="0" fontId="178" fillId="0" borderId="3" xfId="0" applyFont="1" applyFill="1" applyBorder="1"/>
    <xf numFmtId="3" fontId="178" fillId="0" borderId="3" xfId="0" applyNumberFormat="1" applyFont="1" applyFill="1" applyBorder="1"/>
    <xf numFmtId="2" fontId="178" fillId="0" borderId="3" xfId="0" applyNumberFormat="1" applyFont="1" applyFill="1" applyBorder="1"/>
    <xf numFmtId="165" fontId="178" fillId="0" borderId="3" xfId="0" applyNumberFormat="1" applyFont="1" applyFill="1" applyBorder="1"/>
    <xf numFmtId="165" fontId="178" fillId="0" borderId="4" xfId="0" applyNumberFormat="1" applyFont="1" applyFill="1" applyBorder="1"/>
    <xf numFmtId="0" fontId="178" fillId="0" borderId="11" xfId="0" applyFont="1" applyBorder="1"/>
    <xf numFmtId="3" fontId="178" fillId="0" borderId="52" xfId="0" applyNumberFormat="1" applyFont="1" applyBorder="1"/>
    <xf numFmtId="3" fontId="178" fillId="2" borderId="52" xfId="0" applyNumberFormat="1" applyFont="1" applyFill="1" applyBorder="1"/>
    <xf numFmtId="2" fontId="178" fillId="0" borderId="64" xfId="0" applyNumberFormat="1" applyFont="1" applyFill="1" applyBorder="1"/>
    <xf numFmtId="165" fontId="178" fillId="0" borderId="49" xfId="0" applyNumberFormat="1" applyFont="1" applyFill="1" applyBorder="1"/>
    <xf numFmtId="165" fontId="178" fillId="0" borderId="37" xfId="0" applyNumberFormat="1" applyFont="1" applyFill="1" applyBorder="1"/>
    <xf numFmtId="0" fontId="176" fillId="0" borderId="20" xfId="0" applyFont="1" applyBorder="1"/>
    <xf numFmtId="0" fontId="178" fillId="0" borderId="25" xfId="0" applyFont="1" applyBorder="1"/>
    <xf numFmtId="0" fontId="178" fillId="0" borderId="26" xfId="0" applyFont="1" applyBorder="1"/>
    <xf numFmtId="0" fontId="178" fillId="0" borderId="23" xfId="0" applyFont="1" applyBorder="1"/>
    <xf numFmtId="4" fontId="178" fillId="0" borderId="0" xfId="0" applyNumberFormat="1" applyFont="1"/>
    <xf numFmtId="0" fontId="178" fillId="0" borderId="0" xfId="0" applyFont="1" applyFill="1"/>
    <xf numFmtId="0" fontId="178" fillId="0" borderId="41" xfId="0" applyFont="1" applyFill="1" applyBorder="1"/>
    <xf numFmtId="0" fontId="178" fillId="0" borderId="3" xfId="0" applyFont="1" applyFill="1" applyBorder="1" applyAlignment="1">
      <alignment horizontal="centerContinuous"/>
    </xf>
    <xf numFmtId="0" fontId="178" fillId="0" borderId="4" xfId="0" applyFont="1" applyFill="1" applyBorder="1" applyAlignment="1">
      <alignment horizontal="centerContinuous"/>
    </xf>
    <xf numFmtId="0" fontId="178" fillId="0" borderId="0" xfId="0" applyFont="1" applyFill="1" applyBorder="1"/>
    <xf numFmtId="165" fontId="177" fillId="59" borderId="28" xfId="0" quotePrefix="1" applyNumberFormat="1" applyFont="1" applyFill="1" applyBorder="1" applyAlignment="1">
      <alignment horizontal="right"/>
    </xf>
    <xf numFmtId="0" fontId="0" fillId="0" borderId="0" xfId="0" applyAlignment="1">
      <alignment vertical="center"/>
    </xf>
    <xf numFmtId="0" fontId="165" fillId="0" borderId="0" xfId="0" applyFont="1" applyAlignment="1">
      <alignment horizontal="right"/>
    </xf>
    <xf numFmtId="179" fontId="151" fillId="0" borderId="0" xfId="0" applyNumberFormat="1" applyFont="1" applyAlignment="1">
      <alignment horizontal="right"/>
    </xf>
    <xf numFmtId="0" fontId="165" fillId="0" borderId="0" xfId="0" applyFont="1" applyAlignment="1">
      <alignment horizontal="right" vertical="top"/>
    </xf>
    <xf numFmtId="179" fontId="151" fillId="0" borderId="0" xfId="0" applyNumberFormat="1" applyFont="1" applyAlignment="1">
      <alignment horizontal="right" vertical="top"/>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Alignment="1">
      <alignment horizontal="center" vertical="center"/>
    </xf>
    <xf numFmtId="0" fontId="128" fillId="59" borderId="0" xfId="0" applyFont="1" applyFill="1" applyAlignment="1">
      <alignment vertical="center"/>
    </xf>
    <xf numFmtId="0" fontId="130" fillId="59" borderId="0" xfId="0" applyFont="1" applyFill="1" applyAlignment="1">
      <alignment vertical="center"/>
    </xf>
    <xf numFmtId="0" fontId="129" fillId="62" borderId="0" xfId="0" quotePrefix="1" applyFont="1" applyFill="1" applyAlignment="1">
      <alignment horizontal="center" vertical="center"/>
    </xf>
    <xf numFmtId="0" fontId="132" fillId="62" borderId="0" xfId="0" applyFont="1" applyFill="1" applyAlignment="1" applyProtection="1">
      <alignment horizontal="center"/>
      <protection locked="0"/>
    </xf>
    <xf numFmtId="0" fontId="133" fillId="62" borderId="0" xfId="0" applyFont="1" applyFill="1" applyAlignment="1" applyProtection="1">
      <alignment horizontal="center"/>
      <protection locked="0"/>
    </xf>
    <xf numFmtId="0" fontId="132" fillId="62" borderId="0" xfId="0" applyFont="1" applyFill="1" applyAlignment="1">
      <alignment horizontal="center"/>
    </xf>
    <xf numFmtId="0" fontId="129" fillId="62" borderId="0" xfId="0" applyFont="1" applyFill="1" applyAlignment="1" applyProtection="1">
      <alignment horizontal="center"/>
      <protection locked="0"/>
    </xf>
    <xf numFmtId="0" fontId="132" fillId="62" borderId="0" xfId="0" applyFont="1" applyFill="1" applyAlignment="1" applyProtection="1">
      <alignment horizontal="center" vertical="top"/>
      <protection locked="0"/>
    </xf>
    <xf numFmtId="0" fontId="133" fillId="62" borderId="0" xfId="0" applyFont="1" applyFill="1" applyAlignment="1" applyProtection="1">
      <alignment horizontal="center" vertical="top"/>
      <protection locked="0"/>
    </xf>
    <xf numFmtId="0" fontId="132" fillId="59" borderId="0" xfId="0" applyFont="1" applyFill="1" applyAlignment="1" applyProtection="1">
      <alignment horizontal="center" vertical="center"/>
      <protection locked="0"/>
    </xf>
    <xf numFmtId="0" fontId="132" fillId="62" borderId="0" xfId="0" applyFont="1" applyFill="1" applyAlignment="1">
      <alignment horizontal="center" vertical="top"/>
    </xf>
    <xf numFmtId="0" fontId="129" fillId="62" borderId="0" xfId="0" applyFont="1" applyFill="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Alignment="1" applyProtection="1">
      <alignment horizontal="center" vertical="center"/>
      <protection locked="0"/>
    </xf>
    <xf numFmtId="2" fontId="131" fillId="59" borderId="0" xfId="0" applyNumberFormat="1" applyFont="1" applyFill="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Alignment="1">
      <alignment horizontal="center" vertical="center"/>
    </xf>
    <xf numFmtId="169" fontId="128" fillId="59" borderId="0" xfId="0" applyNumberFormat="1" applyFont="1" applyFill="1" applyAlignment="1">
      <alignment horizontal="center" vertical="center"/>
    </xf>
    <xf numFmtId="0" fontId="132" fillId="62" borderId="0" xfId="0" applyFont="1" applyFill="1" applyAlignment="1" applyProtection="1">
      <alignment horizontal="center" vertical="center"/>
      <protection locked="0"/>
    </xf>
    <xf numFmtId="0" fontId="128" fillId="62" borderId="0" xfId="0" applyFont="1" applyFill="1" applyAlignment="1">
      <alignment horizontal="center" vertical="center"/>
    </xf>
    <xf numFmtId="0" fontId="132" fillId="62" borderId="0" xfId="0" applyFont="1" applyFill="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Alignment="1" applyProtection="1">
      <alignment horizontal="left" vertical="center"/>
      <protection locked="0"/>
    </xf>
    <xf numFmtId="0" fontId="176" fillId="0" borderId="57" xfId="0" applyFont="1" applyBorder="1" applyAlignment="1">
      <alignment horizontal="centerContinuous" vertical="center"/>
    </xf>
    <xf numFmtId="0" fontId="177" fillId="60" borderId="36" xfId="0" applyFont="1" applyFill="1" applyBorder="1" applyAlignment="1">
      <alignment horizontal="center" vertical="center" wrapText="1"/>
    </xf>
    <xf numFmtId="0" fontId="178" fillId="0" borderId="14" xfId="0" applyFont="1" applyBorder="1" applyAlignment="1">
      <alignment horizontal="center" vertical="center"/>
    </xf>
    <xf numFmtId="49" fontId="176" fillId="0" borderId="31" xfId="0" applyNumberFormat="1" applyFont="1" applyBorder="1" applyAlignment="1">
      <alignment horizontal="centerContinuous" vertical="center"/>
    </xf>
    <xf numFmtId="0" fontId="178" fillId="0" borderId="20" xfId="0" applyFont="1" applyBorder="1" applyAlignment="1">
      <alignment wrapText="1"/>
    </xf>
    <xf numFmtId="0" fontId="176" fillId="0" borderId="0" xfId="51" applyFont="1"/>
    <xf numFmtId="0" fontId="178" fillId="0" borderId="46" xfId="51" applyFont="1" applyBorder="1" applyAlignment="1">
      <alignment horizontal="left"/>
    </xf>
    <xf numFmtId="3" fontId="178" fillId="0" borderId="0" xfId="188" applyNumberFormat="1" applyFont="1" applyFill="1" applyBorder="1" applyAlignment="1"/>
    <xf numFmtId="0" fontId="176" fillId="0" borderId="5" xfId="0" applyFont="1" applyBorder="1" applyAlignment="1">
      <alignment horizontal="center" vertical="center"/>
    </xf>
    <xf numFmtId="0" fontId="177" fillId="4" borderId="28" xfId="0" applyFont="1" applyFill="1" applyBorder="1" applyAlignment="1">
      <alignment horizontal="center" vertical="center" wrapText="1"/>
    </xf>
    <xf numFmtId="0" fontId="176" fillId="0" borderId="15"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0" borderId="82" xfId="0" applyNumberFormat="1" applyFont="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165" fontId="177" fillId="4" borderId="29"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165" fontId="179" fillId="4" borderId="29" xfId="0" applyNumberFormat="1" applyFont="1" applyFill="1" applyBorder="1"/>
    <xf numFmtId="2" fontId="178" fillId="0" borderId="46"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165" fontId="179" fillId="4" borderId="3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165" fontId="177" fillId="4" borderId="28" xfId="0" applyNumberFormat="1" applyFont="1" applyFill="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0" borderId="82" xfId="0" applyNumberFormat="1" applyFont="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7" fontId="176" fillId="0" borderId="46" xfId="0" applyNumberFormat="1" applyFont="1" applyBorder="1"/>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76" fillId="0" borderId="32" xfId="0" applyFont="1" applyFill="1" applyBorder="1" applyAlignment="1">
      <alignment horizontal="center" vertical="center" wrapText="1"/>
    </xf>
    <xf numFmtId="0" fontId="176" fillId="0" borderId="6" xfId="0" applyFont="1" applyFill="1" applyBorder="1" applyAlignment="1">
      <alignment horizontal="center" vertical="center" wrapText="1"/>
    </xf>
    <xf numFmtId="0" fontId="176" fillId="0" borderId="66" xfId="0" applyFont="1" applyFill="1" applyBorder="1" applyAlignment="1">
      <alignment horizontal="center" vertical="center" wrapText="1"/>
    </xf>
    <xf numFmtId="0" fontId="176" fillId="0" borderId="54" xfId="0" applyFont="1" applyFill="1" applyBorder="1" applyAlignment="1">
      <alignment horizontal="center" vertical="center" wrapText="1"/>
    </xf>
    <xf numFmtId="0" fontId="182" fillId="0" borderId="0" xfId="51" applyFont="1" applyAlignment="1">
      <alignment horizontal="left" wrapText="1"/>
    </xf>
    <xf numFmtId="0" fontId="176" fillId="0" borderId="41" xfId="51" applyFont="1" applyFill="1" applyBorder="1" applyAlignment="1">
      <alignment vertical="center" wrapText="1"/>
    </xf>
    <xf numFmtId="0" fontId="178" fillId="0" borderId="82" xfId="0" applyFont="1" applyFill="1" applyBorder="1" applyAlignment="1">
      <alignment horizontal="center" vertical="center" wrapText="1"/>
    </xf>
    <xf numFmtId="0" fontId="178" fillId="0" borderId="35" xfId="0" applyFont="1" applyFill="1" applyBorder="1" applyAlignment="1">
      <alignment horizontal="center" vertical="center" wrapText="1"/>
    </xf>
    <xf numFmtId="0" fontId="182" fillId="0" borderId="0" xfId="51" applyFont="1" applyAlignment="1">
      <alignment horizontal="left"/>
    </xf>
    <xf numFmtId="0" fontId="178" fillId="0" borderId="47" xfId="51" applyFont="1" applyBorder="1" applyAlignment="1">
      <alignment horizontal="left"/>
    </xf>
    <xf numFmtId="0" fontId="178" fillId="0" borderId="93" xfId="51" applyFont="1" applyBorder="1" applyAlignment="1">
      <alignment horizontal="left"/>
    </xf>
    <xf numFmtId="0" fontId="178"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0" fontId="132" fillId="62" borderId="0" xfId="0" applyFont="1" applyFill="1" applyAlignment="1" applyProtection="1">
      <alignment horizontal="center" vertical="center"/>
      <protection locked="0"/>
    </xf>
    <xf numFmtId="0" fontId="132" fillId="62" borderId="41" xfId="0" applyFont="1" applyFill="1" applyBorder="1" applyAlignment="1" applyProtection="1">
      <alignment horizontal="center" vertical="center"/>
      <protection locked="0"/>
    </xf>
    <xf numFmtId="0" fontId="132" fillId="62" borderId="0" xfId="0" applyFont="1" applyFill="1" applyAlignment="1">
      <alignment horizontal="center" vertical="center"/>
    </xf>
    <xf numFmtId="0" fontId="132" fillId="62" borderId="41" xfId="0" applyFont="1" applyFill="1" applyBorder="1" applyAlignment="1">
      <alignment horizontal="center" vertical="center"/>
    </xf>
    <xf numFmtId="0" fontId="132" fillId="62" borderId="33" xfId="0" applyFont="1" applyFill="1" applyBorder="1" applyAlignment="1" applyProtection="1">
      <alignment horizontal="center" vertical="center"/>
      <protection locked="0"/>
    </xf>
    <xf numFmtId="178" fontId="151" fillId="0" borderId="0" xfId="0" applyNumberFormat="1" applyFont="1" applyAlignment="1">
      <alignment horizontal="right" vertical="center"/>
    </xf>
    <xf numFmtId="0" fontId="141" fillId="62" borderId="0" xfId="0"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22</xdr:row>
      <xdr:rowOff>66676</xdr:rowOff>
    </xdr:to>
    <xdr:pic>
      <xdr:nvPicPr>
        <xdr:cNvPr id="5" name="Obraz 4"/>
        <xdr:cNvPicPr>
          <a:picLocks noChangeAspect="1"/>
        </xdr:cNvPicPr>
      </xdr:nvPicPr>
      <xdr:blipFill>
        <a:blip xmlns:r="http://schemas.openxmlformats.org/officeDocument/2006/relationships" r:embed="rId2"/>
        <a:stretch>
          <a:fillRect/>
        </a:stretch>
      </xdr:blipFill>
      <xdr:spPr>
        <a:xfrm>
          <a:off x="6705600" y="1"/>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6" name="Obraz 5"/>
        <xdr:cNvPicPr>
          <a:picLocks noChangeAspect="1"/>
        </xdr:cNvPicPr>
      </xdr:nvPicPr>
      <xdr:blipFill>
        <a:blip xmlns:r="http://schemas.openxmlformats.org/officeDocument/2006/relationships" r:embed="rId3"/>
        <a:stretch>
          <a:fillRect/>
        </a:stretch>
      </xdr:blipFill>
      <xdr:spPr>
        <a:xfrm>
          <a:off x="0" y="3705225"/>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8" name="Obraz 7"/>
        <xdr:cNvPicPr>
          <a:picLocks noChangeAspect="1"/>
        </xdr:cNvPicPr>
      </xdr:nvPicPr>
      <xdr:blipFill>
        <a:blip xmlns:r="http://schemas.openxmlformats.org/officeDocument/2006/relationships" r:embed="rId4"/>
        <a:stretch>
          <a:fillRect/>
        </a:stretch>
      </xdr:blipFill>
      <xdr:spPr>
        <a:xfrm>
          <a:off x="67056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L22" sqref="L22"/>
    </sheetView>
  </sheetViews>
  <sheetFormatPr defaultRowHeight="12.75"/>
  <cols>
    <col min="1" max="1" width="7.85546875" style="1064" customWidth="1"/>
    <col min="2" max="2" width="19.28515625" style="1064" customWidth="1"/>
    <col min="3" max="3" width="19.85546875" style="1064" customWidth="1"/>
    <col min="4" max="4" width="21" style="1064" customWidth="1"/>
    <col min="5" max="5" width="14.7109375" style="1064" customWidth="1"/>
    <col min="6" max="6" width="13.42578125" style="1064" customWidth="1"/>
    <col min="7" max="10" width="9.140625" style="1064"/>
    <col min="11" max="11" width="17.85546875" style="1064" customWidth="1"/>
    <col min="12" max="16384" width="9.140625" style="1064"/>
  </cols>
  <sheetData>
    <row r="1" spans="2:36" ht="15" customHeight="1">
      <c r="B1" s="3"/>
      <c r="C1" s="3"/>
      <c r="D1" s="3"/>
      <c r="E1" s="3"/>
      <c r="F1" s="3"/>
      <c r="G1" s="1065"/>
      <c r="L1" s="1066"/>
      <c r="M1" s="1066"/>
      <c r="N1" s="1066"/>
      <c r="O1" s="1066"/>
      <c r="P1" s="1066"/>
      <c r="Q1" s="1066"/>
      <c r="R1" s="1066"/>
      <c r="S1" s="1066"/>
      <c r="T1" s="1066"/>
    </row>
    <row r="2" spans="2:36">
      <c r="B2" s="1226"/>
      <c r="C2" s="1226"/>
      <c r="D2" s="1226"/>
      <c r="E2" s="1227"/>
      <c r="F2" s="1227"/>
      <c r="G2" s="1065"/>
      <c r="L2" s="1066"/>
      <c r="M2" s="1066"/>
      <c r="N2" s="1066"/>
      <c r="O2" s="1066"/>
      <c r="P2" s="1066"/>
      <c r="Q2" s="1066"/>
      <c r="R2" s="1066"/>
      <c r="S2" s="1066"/>
      <c r="T2" s="1066"/>
      <c r="AI2" s="1067"/>
      <c r="AJ2" s="1067"/>
    </row>
    <row r="3" spans="2:36" ht="19.5" customHeight="1">
      <c r="B3" s="1226"/>
      <c r="C3" s="1226"/>
      <c r="D3" s="1228" t="s">
        <v>427</v>
      </c>
      <c r="E3" s="1227"/>
      <c r="F3" s="1227"/>
      <c r="G3" s="1068"/>
      <c r="H3" s="1066"/>
      <c r="I3" s="1066"/>
      <c r="J3" s="1066"/>
      <c r="K3" s="1066"/>
      <c r="L3" s="1066"/>
      <c r="M3" s="1066"/>
      <c r="N3" s="1066"/>
      <c r="O3" s="1066"/>
      <c r="P3" s="1066"/>
      <c r="Q3" s="1066"/>
      <c r="R3" s="1066"/>
      <c r="S3" s="1066"/>
      <c r="T3" s="1066"/>
      <c r="AI3" s="1067"/>
      <c r="AJ3" s="1067"/>
    </row>
    <row r="4" spans="2:36" ht="15.75">
      <c r="B4" s="1226"/>
      <c r="C4" s="1226"/>
      <c r="D4" s="1228" t="s">
        <v>495</v>
      </c>
      <c r="E4" s="1227"/>
      <c r="F4" s="1227"/>
      <c r="G4" s="1068"/>
      <c r="H4" s="1069"/>
      <c r="I4" s="1066"/>
      <c r="J4" s="1066"/>
      <c r="K4" s="1066"/>
      <c r="L4" s="1066"/>
      <c r="M4" s="1066"/>
      <c r="N4" s="1066"/>
      <c r="O4" s="1066"/>
      <c r="P4" s="1066"/>
      <c r="Q4" s="1066"/>
      <c r="R4" s="1066"/>
      <c r="S4" s="1066"/>
      <c r="T4" s="1066"/>
    </row>
    <row r="5" spans="2:36" ht="17.25">
      <c r="B5" s="1226"/>
      <c r="C5" s="1226"/>
      <c r="D5" s="1229" t="s">
        <v>480</v>
      </c>
      <c r="E5" s="1226"/>
      <c r="F5" s="1227"/>
      <c r="G5" s="1068"/>
      <c r="H5" s="1069"/>
      <c r="I5" s="1066"/>
      <c r="J5" s="1066"/>
      <c r="K5" s="1066"/>
      <c r="L5" s="1066"/>
      <c r="M5" s="1066"/>
      <c r="N5" s="1066"/>
      <c r="O5" s="1066"/>
      <c r="P5" s="1066"/>
      <c r="Q5" s="1066"/>
      <c r="R5" s="1066"/>
      <c r="S5" s="1066"/>
      <c r="T5" s="1066"/>
    </row>
    <row r="6" spans="2:36" ht="18" customHeight="1">
      <c r="B6" s="1227"/>
      <c r="C6" s="1227"/>
      <c r="D6" s="1227"/>
      <c r="E6" s="1227"/>
      <c r="F6" s="1227"/>
      <c r="G6" s="1068"/>
      <c r="H6" s="1069"/>
      <c r="I6" s="1066"/>
      <c r="J6" s="1066"/>
      <c r="K6" s="1066"/>
      <c r="L6" s="1066"/>
      <c r="M6" s="1066"/>
      <c r="N6" s="1066"/>
      <c r="O6" s="1066"/>
      <c r="P6" s="1066"/>
      <c r="Q6" s="1066"/>
      <c r="R6" s="1066"/>
      <c r="S6" s="1066"/>
      <c r="T6" s="1066"/>
    </row>
    <row r="7" spans="2:36" ht="16.5" customHeight="1">
      <c r="B7" s="1231" t="s">
        <v>0</v>
      </c>
      <c r="C7" s="1096"/>
      <c r="D7" s="1096"/>
      <c r="E7" s="1066"/>
      <c r="F7" s="1066"/>
      <c r="G7" s="1068"/>
      <c r="H7" s="1066"/>
      <c r="I7" s="1066"/>
      <c r="J7" s="1066"/>
      <c r="K7" s="1066"/>
      <c r="L7" s="1066"/>
      <c r="M7" s="1066"/>
      <c r="N7" s="1066"/>
      <c r="O7" s="1066"/>
      <c r="P7" s="1066"/>
      <c r="Q7" s="1066"/>
      <c r="R7" s="1066"/>
      <c r="S7" s="1066"/>
      <c r="T7" s="1066"/>
    </row>
    <row r="8" spans="2:36" ht="23.25" customHeight="1">
      <c r="B8" s="1230"/>
      <c r="C8" s="1096"/>
      <c r="D8" s="1096"/>
      <c r="E8" s="1066"/>
      <c r="F8" s="1066"/>
      <c r="G8" s="1068"/>
      <c r="H8" s="1066"/>
      <c r="I8" s="1066"/>
      <c r="J8" s="1066"/>
      <c r="K8" s="1066"/>
      <c r="L8" s="1066"/>
      <c r="M8" s="1066"/>
      <c r="N8" s="1066"/>
      <c r="O8" s="1066"/>
      <c r="P8" s="1066"/>
      <c r="Q8" s="1066"/>
      <c r="R8" s="1066"/>
      <c r="S8" s="1066"/>
      <c r="T8" s="1066"/>
    </row>
    <row r="9" spans="2:36" s="1065" customFormat="1" ht="33" customHeight="1">
      <c r="B9" s="1070" t="s">
        <v>48</v>
      </c>
      <c r="C9" s="1071"/>
      <c r="D9" s="1071"/>
      <c r="E9" s="1071"/>
      <c r="F9" s="1068"/>
      <c r="G9" s="1068"/>
      <c r="H9" s="1068"/>
      <c r="I9" s="1068"/>
      <c r="J9" s="1068"/>
      <c r="K9" s="1068"/>
      <c r="L9" s="1068"/>
      <c r="M9" s="1068"/>
      <c r="N9" s="1068"/>
      <c r="O9" s="1068"/>
      <c r="P9" s="1068"/>
      <c r="Q9" s="1068"/>
      <c r="R9" s="1068"/>
      <c r="S9" s="1068"/>
      <c r="T9" s="1068"/>
    </row>
    <row r="10" spans="2:36" s="1065" customFormat="1" ht="23.25" customHeight="1">
      <c r="B10" s="1072"/>
      <c r="C10" s="1068"/>
      <c r="D10" s="1068"/>
      <c r="E10" s="1068"/>
      <c r="F10" s="1068"/>
      <c r="G10" s="1068"/>
      <c r="H10" s="1068"/>
      <c r="I10" s="1068"/>
      <c r="J10" s="1068"/>
      <c r="K10" s="1068"/>
      <c r="L10" s="1068"/>
      <c r="M10" s="1068"/>
      <c r="N10" s="1068"/>
      <c r="O10" s="1068"/>
      <c r="P10" s="1068"/>
      <c r="Q10" s="1068"/>
      <c r="R10" s="1068"/>
      <c r="S10" s="1068"/>
      <c r="T10" s="1068"/>
    </row>
    <row r="11" spans="2:36">
      <c r="B11" s="1066"/>
      <c r="C11" s="1066"/>
      <c r="D11" s="1066"/>
      <c r="E11" s="1066"/>
      <c r="F11" s="1066"/>
      <c r="G11" s="1068"/>
      <c r="H11" s="1066"/>
      <c r="I11" s="1066"/>
      <c r="J11" s="1066"/>
      <c r="K11" s="1066"/>
      <c r="L11" s="1066"/>
      <c r="M11" s="1066"/>
      <c r="N11" s="1066"/>
      <c r="O11" s="1066"/>
      <c r="P11" s="1066"/>
      <c r="Q11" s="1066"/>
      <c r="R11" s="1066"/>
      <c r="S11" s="1066"/>
      <c r="T11" s="1066"/>
    </row>
    <row r="12" spans="2:36" ht="23.25">
      <c r="B12" s="1073" t="s">
        <v>523</v>
      </c>
      <c r="C12" s="1074"/>
      <c r="D12" s="1075"/>
      <c r="E12" s="1076" t="s">
        <v>524</v>
      </c>
      <c r="F12" s="1077"/>
      <c r="G12" s="1078"/>
      <c r="Q12" s="1066"/>
      <c r="R12" s="1066"/>
      <c r="S12" s="1066"/>
      <c r="T12" s="1066"/>
    </row>
    <row r="13" spans="2:36">
      <c r="B13" s="1066"/>
      <c r="C13" s="1066"/>
      <c r="D13" s="1066"/>
      <c r="E13" s="1066"/>
      <c r="F13" s="1066"/>
      <c r="G13" s="1068"/>
      <c r="H13" s="1066"/>
      <c r="I13" s="1066"/>
      <c r="J13" s="1066"/>
      <c r="K13" s="1066"/>
      <c r="L13" s="1066"/>
      <c r="M13" s="1066"/>
      <c r="N13" s="1066"/>
      <c r="O13" s="1066"/>
      <c r="P13" s="1066"/>
      <c r="Q13" s="1066"/>
      <c r="R13" s="1066"/>
      <c r="S13" s="1066"/>
      <c r="T13" s="1066"/>
    </row>
    <row r="14" spans="2:36">
      <c r="B14" s="1066"/>
      <c r="C14" s="1066"/>
      <c r="D14" s="1066"/>
      <c r="E14" s="1066"/>
      <c r="F14" s="1066"/>
      <c r="G14" s="1068"/>
      <c r="H14" s="1066"/>
      <c r="I14" s="1066"/>
      <c r="J14" s="1066"/>
      <c r="K14" s="1066"/>
      <c r="L14" s="1066"/>
      <c r="M14" s="1066"/>
      <c r="N14" s="1066"/>
      <c r="O14" s="1066"/>
      <c r="P14" s="1066"/>
      <c r="Q14" s="1066"/>
      <c r="R14" s="1066"/>
      <c r="S14" s="1066"/>
      <c r="T14" s="1066"/>
    </row>
    <row r="15" spans="2:36" ht="18.75">
      <c r="B15" s="1232" t="s">
        <v>481</v>
      </c>
      <c r="C15" s="1233"/>
      <c r="D15" s="1235" t="s">
        <v>525</v>
      </c>
      <c r="E15" s="1236"/>
      <c r="F15" s="1233"/>
      <c r="G15" s="1234"/>
      <c r="H15" s="1066"/>
      <c r="I15" s="1066"/>
      <c r="J15" s="1066"/>
      <c r="K15" s="1066"/>
      <c r="L15" s="1066"/>
      <c r="M15" s="1066"/>
      <c r="N15" s="1066"/>
      <c r="O15" s="1066"/>
      <c r="P15" s="1066"/>
      <c r="Q15" s="1066"/>
      <c r="R15" s="1066"/>
      <c r="S15" s="1066"/>
      <c r="T15" s="1066"/>
    </row>
    <row r="16" spans="2:36" ht="15">
      <c r="B16" s="1079"/>
      <c r="C16" s="1079"/>
      <c r="D16" s="1079"/>
      <c r="E16" s="1079"/>
      <c r="F16" s="1079"/>
      <c r="G16" s="1068"/>
      <c r="H16" s="1066"/>
      <c r="I16" s="1066"/>
      <c r="J16" s="1066"/>
      <c r="K16" s="1066"/>
      <c r="L16" s="1066"/>
      <c r="M16" s="1066"/>
      <c r="N16" s="1066"/>
      <c r="O16" s="1066"/>
      <c r="P16" s="1066"/>
      <c r="Q16" s="1066"/>
      <c r="R16" s="1066"/>
      <c r="S16" s="1066"/>
      <c r="T16" s="1066"/>
    </row>
    <row r="17" spans="2:20" ht="15">
      <c r="B17" s="1066" t="s">
        <v>496</v>
      </c>
      <c r="C17" s="1066"/>
      <c r="D17" s="1066"/>
      <c r="E17" s="1066"/>
      <c r="F17" s="1079"/>
      <c r="G17" s="1066"/>
      <c r="H17" s="1066"/>
      <c r="I17" s="1066"/>
      <c r="J17" s="1066"/>
      <c r="K17" s="1066"/>
      <c r="L17" s="1066"/>
      <c r="M17" s="1066"/>
      <c r="N17" s="1066"/>
      <c r="O17" s="1066"/>
      <c r="P17" s="1066"/>
      <c r="Q17" s="1066"/>
      <c r="R17" s="1066"/>
      <c r="S17" s="1066"/>
      <c r="T17" s="1066"/>
    </row>
    <row r="18" spans="2:20" ht="15">
      <c r="B18" s="1066" t="s">
        <v>1</v>
      </c>
      <c r="C18" s="1066"/>
      <c r="D18" s="1066"/>
      <c r="E18" s="1066"/>
      <c r="F18" s="1079"/>
      <c r="G18" s="1066"/>
      <c r="H18" s="1066"/>
      <c r="I18" s="1066"/>
      <c r="J18" s="1066"/>
      <c r="K18" s="1066"/>
      <c r="L18" s="1066"/>
      <c r="M18" s="1066"/>
      <c r="N18" s="1066"/>
      <c r="O18" s="1066"/>
      <c r="P18" s="1066"/>
      <c r="Q18" s="1066"/>
      <c r="R18" s="1066"/>
      <c r="S18" s="1066"/>
      <c r="T18" s="1066"/>
    </row>
    <row r="19" spans="2:20" ht="15">
      <c r="B19" s="1081" t="s">
        <v>493</v>
      </c>
      <c r="C19" s="1081"/>
      <c r="D19" s="1081"/>
      <c r="E19" s="1081"/>
      <c r="F19" s="1080"/>
      <c r="G19" s="1081"/>
      <c r="H19" s="1081"/>
      <c r="I19" s="1081"/>
      <c r="J19" s="1081"/>
      <c r="K19" s="1066"/>
      <c r="L19" s="1066"/>
      <c r="M19" s="1066"/>
      <c r="N19" s="1066"/>
      <c r="O19" s="1066"/>
      <c r="P19" s="1066"/>
      <c r="Q19" s="1066"/>
      <c r="R19" s="1066"/>
      <c r="S19" s="1066"/>
      <c r="T19" s="1066"/>
    </row>
    <row r="20" spans="2:20" ht="15">
      <c r="B20" s="1081" t="s">
        <v>494</v>
      </c>
      <c r="C20" s="1081"/>
      <c r="D20" s="1081"/>
      <c r="E20" s="1081"/>
      <c r="F20" s="1079"/>
      <c r="G20" s="1066"/>
      <c r="H20" s="1066"/>
      <c r="I20" s="1066"/>
      <c r="J20" s="1066"/>
      <c r="K20" s="1066"/>
      <c r="L20" s="1066"/>
      <c r="M20" s="1066"/>
      <c r="N20" s="1066"/>
      <c r="O20" s="1066"/>
      <c r="P20" s="1066"/>
      <c r="Q20" s="1066"/>
      <c r="R20" s="1066"/>
      <c r="S20" s="1066"/>
      <c r="T20" s="1066"/>
    </row>
    <row r="21" spans="2:20" ht="15">
      <c r="B21" s="1066" t="s">
        <v>2</v>
      </c>
      <c r="C21" s="1066"/>
      <c r="D21" s="1066"/>
      <c r="E21" s="1066"/>
      <c r="F21" s="1079"/>
      <c r="G21" s="1066"/>
      <c r="H21" s="1066"/>
      <c r="I21" s="1066"/>
      <c r="J21" s="1066"/>
      <c r="K21" s="1066"/>
      <c r="L21" s="1066"/>
      <c r="M21" s="1066"/>
      <c r="N21" s="1066"/>
      <c r="O21" s="1066"/>
      <c r="P21" s="1066"/>
      <c r="Q21" s="1066"/>
      <c r="R21" s="1066"/>
      <c r="S21" s="1066"/>
      <c r="T21" s="1066"/>
    </row>
    <row r="22" spans="2:20" ht="15">
      <c r="B22" s="1066" t="s">
        <v>3</v>
      </c>
      <c r="C22" s="1066"/>
      <c r="D22" s="1066"/>
      <c r="E22" s="1066"/>
      <c r="F22" s="1079"/>
      <c r="G22" s="1066"/>
      <c r="H22" s="1066"/>
      <c r="I22" s="1066"/>
      <c r="J22" s="1066"/>
      <c r="K22" s="1066"/>
      <c r="L22" s="1066"/>
      <c r="M22" s="1066"/>
      <c r="N22" s="1066"/>
      <c r="O22" s="1066"/>
      <c r="P22" s="1066"/>
      <c r="Q22" s="1066"/>
      <c r="R22" s="1066"/>
      <c r="S22" s="1066"/>
      <c r="T22" s="1066"/>
    </row>
    <row r="23" spans="2:20" ht="15">
      <c r="B23" s="1079"/>
      <c r="C23" s="1079"/>
      <c r="D23" s="1079"/>
      <c r="E23" s="1079"/>
      <c r="F23" s="1079"/>
      <c r="G23" s="1066"/>
      <c r="H23" s="1066"/>
      <c r="I23" s="1066"/>
      <c r="J23" s="1066"/>
      <c r="K23" s="1066"/>
      <c r="L23" s="1066"/>
      <c r="M23" s="1066"/>
      <c r="N23" s="1066"/>
      <c r="O23" s="1066"/>
      <c r="P23" s="1066"/>
      <c r="Q23" s="1066"/>
      <c r="R23" s="1066"/>
      <c r="S23" s="1066"/>
      <c r="T23" s="1066"/>
    </row>
    <row r="24" spans="2:20" ht="15">
      <c r="B24" s="1079"/>
      <c r="C24" s="1082"/>
      <c r="D24" s="1079"/>
      <c r="E24" s="1079"/>
      <c r="F24" s="1079"/>
      <c r="G24" s="1066"/>
      <c r="H24" s="1066"/>
      <c r="I24" s="1066"/>
      <c r="J24" s="1066"/>
      <c r="K24" s="1066"/>
      <c r="L24" s="1066"/>
      <c r="M24" s="1066"/>
      <c r="N24" s="1066"/>
      <c r="O24" s="1066"/>
      <c r="P24" s="1066"/>
      <c r="Q24" s="1066"/>
      <c r="R24" s="1066"/>
      <c r="S24" s="1066"/>
      <c r="T24" s="1066"/>
    </row>
    <row r="25" spans="2:20" ht="15">
      <c r="B25" s="1079"/>
      <c r="C25" s="1082"/>
      <c r="D25" s="1079"/>
      <c r="E25" s="1079"/>
      <c r="F25" s="1079"/>
      <c r="G25" s="1066"/>
      <c r="H25" s="1066"/>
      <c r="I25" s="1066"/>
      <c r="J25" s="1066"/>
      <c r="K25" s="1066"/>
      <c r="L25" s="1066"/>
      <c r="M25" s="1066"/>
      <c r="N25" s="1066"/>
      <c r="O25" s="1066"/>
      <c r="P25" s="1066"/>
      <c r="Q25" s="1066"/>
      <c r="R25" s="1066"/>
      <c r="S25" s="1066"/>
      <c r="T25" s="1066"/>
    </row>
    <row r="26" spans="2:20" ht="15">
      <c r="B26" s="1080" t="s">
        <v>482</v>
      </c>
      <c r="C26" s="1079"/>
      <c r="D26" s="1079"/>
      <c r="E26" s="1079"/>
      <c r="F26" s="1079"/>
      <c r="G26" s="1066"/>
      <c r="H26" s="1066"/>
      <c r="I26" s="1066"/>
      <c r="J26" s="1066"/>
      <c r="K26" s="1066"/>
      <c r="L26" s="1066"/>
      <c r="M26" s="1066"/>
      <c r="N26" s="1066"/>
      <c r="O26" s="1066"/>
      <c r="P26" s="1066"/>
      <c r="Q26" s="1066"/>
      <c r="R26" s="1066"/>
      <c r="S26" s="1066"/>
      <c r="T26" s="1066"/>
    </row>
    <row r="27" spans="2:20" ht="15">
      <c r="B27" s="1080" t="s">
        <v>487</v>
      </c>
      <c r="C27" s="1080"/>
      <c r="D27" s="1080"/>
      <c r="E27" s="1080"/>
      <c r="F27" s="1080"/>
      <c r="G27" s="1081"/>
      <c r="H27" s="1081"/>
      <c r="I27" s="1081"/>
      <c r="J27" s="1081"/>
      <c r="K27" s="1066"/>
      <c r="L27" s="1066"/>
      <c r="M27" s="1066"/>
      <c r="N27" s="1066"/>
      <c r="O27" s="1066"/>
      <c r="P27" s="1066"/>
      <c r="Q27" s="1066"/>
      <c r="R27" s="1066"/>
      <c r="S27" s="1066"/>
      <c r="T27" s="1066"/>
    </row>
    <row r="28" spans="2:20" ht="15">
      <c r="B28" s="1079" t="s">
        <v>483</v>
      </c>
      <c r="C28" s="1090" t="s">
        <v>513</v>
      </c>
      <c r="D28" s="1079"/>
      <c r="E28" s="1079"/>
      <c r="F28" s="1079"/>
      <c r="G28" s="1066"/>
      <c r="H28" s="1066"/>
      <c r="I28" s="1066"/>
      <c r="J28" s="1066"/>
      <c r="K28" s="1066"/>
      <c r="L28" s="1066"/>
      <c r="M28" s="1066"/>
      <c r="N28" s="1066"/>
      <c r="O28" s="1066"/>
      <c r="P28" s="1066"/>
      <c r="Q28" s="1066"/>
      <c r="R28" s="1066"/>
      <c r="S28" s="1066"/>
      <c r="T28" s="1066"/>
    </row>
    <row r="29" spans="2:20" ht="15">
      <c r="B29" s="1079" t="s">
        <v>497</v>
      </c>
      <c r="C29" s="1079"/>
      <c r="D29" s="1079"/>
      <c r="E29" s="1079"/>
      <c r="F29" s="1079"/>
      <c r="G29" s="1066"/>
      <c r="H29" s="1066"/>
      <c r="I29" s="1066"/>
      <c r="J29" s="1066"/>
      <c r="K29" s="1066"/>
      <c r="L29" s="1066"/>
      <c r="M29" s="1066"/>
      <c r="N29" s="1066"/>
      <c r="O29" s="1066"/>
      <c r="P29" s="1066"/>
      <c r="Q29" s="1066"/>
      <c r="R29" s="1066"/>
      <c r="S29" s="1066"/>
      <c r="T29" s="1066"/>
    </row>
    <row r="30" spans="2:20" ht="15">
      <c r="B30" s="1079"/>
      <c r="C30" s="1079"/>
      <c r="D30" s="1079"/>
      <c r="E30" s="1079"/>
      <c r="F30" s="1079"/>
      <c r="G30" s="1066"/>
      <c r="H30" s="1066"/>
      <c r="I30" s="1066"/>
      <c r="J30" s="1066"/>
      <c r="K30" s="1066"/>
      <c r="L30" s="1066"/>
      <c r="M30" s="1066"/>
      <c r="N30" s="1066"/>
      <c r="O30" s="1066"/>
      <c r="P30" s="1066"/>
      <c r="Q30" s="1066"/>
      <c r="R30" s="1066"/>
      <c r="S30" s="1066"/>
      <c r="T30" s="1066"/>
    </row>
    <row r="31" spans="2:20" ht="15">
      <c r="B31" s="1083" t="s">
        <v>484</v>
      </c>
      <c r="C31" s="1084"/>
      <c r="D31" s="1084"/>
      <c r="E31" s="1084"/>
      <c r="F31" s="1084"/>
      <c r="G31" s="1085"/>
      <c r="H31" s="1085"/>
      <c r="I31" s="1085"/>
      <c r="J31" s="1085"/>
      <c r="K31" s="1085"/>
      <c r="L31" s="1085"/>
      <c r="M31" s="1085"/>
      <c r="N31" s="1085"/>
      <c r="O31" s="1085"/>
      <c r="P31" s="1085"/>
      <c r="Q31" s="1066"/>
      <c r="R31" s="1066"/>
      <c r="S31" s="1066"/>
      <c r="T31" s="1066"/>
    </row>
    <row r="32" spans="2:20" ht="15">
      <c r="B32" s="1086" t="s">
        <v>485</v>
      </c>
      <c r="C32" s="1084"/>
      <c r="D32" s="1084"/>
      <c r="E32" s="1084"/>
      <c r="F32" s="1084"/>
      <c r="G32" s="1085"/>
      <c r="H32" s="1085"/>
      <c r="I32" s="1085"/>
      <c r="J32" s="1085"/>
      <c r="K32" s="1085"/>
      <c r="L32" s="1085"/>
      <c r="M32" s="1085"/>
      <c r="N32" s="1085"/>
      <c r="O32" s="1085"/>
      <c r="P32" s="1085"/>
      <c r="Q32" s="1066"/>
      <c r="R32" s="1066"/>
      <c r="S32" s="1066"/>
      <c r="T32" s="1066"/>
    </row>
    <row r="33" spans="2:20" ht="15.75">
      <c r="B33" s="1086" t="s">
        <v>486</v>
      </c>
      <c r="C33" s="1079"/>
      <c r="D33" s="1079"/>
      <c r="E33" s="1079"/>
      <c r="F33" s="1079"/>
      <c r="G33" s="1066"/>
      <c r="H33" s="1066"/>
      <c r="I33" s="1066"/>
      <c r="J33" s="1066"/>
      <c r="K33" s="1066"/>
      <c r="L33" s="1066"/>
      <c r="M33" s="1066"/>
      <c r="N33" s="1087"/>
      <c r="O33" s="1066"/>
      <c r="P33" s="1066"/>
      <c r="Q33" s="1066"/>
      <c r="R33" s="1066"/>
      <c r="S33" s="1066"/>
      <c r="T33" s="1066"/>
    </row>
    <row r="34" spans="2:20" ht="15.75">
      <c r="B34" s="1079"/>
      <c r="C34" s="1079"/>
      <c r="D34" s="1079"/>
      <c r="E34" s="1079"/>
      <c r="F34" s="1079"/>
      <c r="G34" s="1066"/>
      <c r="H34" s="1066"/>
      <c r="I34" s="1066"/>
      <c r="J34" s="1066"/>
      <c r="K34" s="1066"/>
      <c r="L34" s="1066"/>
      <c r="M34" s="1066"/>
      <c r="N34" s="1087"/>
      <c r="O34" s="1066"/>
      <c r="P34" s="1066"/>
      <c r="Q34" s="1066"/>
      <c r="R34" s="1066"/>
      <c r="S34" s="1066"/>
      <c r="T34" s="1066"/>
    </row>
    <row r="35" spans="2:20" ht="15.75">
      <c r="B35" s="1066"/>
      <c r="C35" s="1066"/>
      <c r="D35" s="1066"/>
      <c r="E35" s="1066"/>
      <c r="F35" s="1066"/>
      <c r="G35" s="1066"/>
      <c r="H35" s="1066"/>
      <c r="I35" s="1066"/>
      <c r="J35" s="1066"/>
      <c r="K35" s="1066"/>
      <c r="L35" s="1066"/>
      <c r="M35" s="1066"/>
      <c r="N35" s="1087"/>
      <c r="O35" s="1066"/>
      <c r="P35" s="1066"/>
      <c r="Q35" s="1066"/>
      <c r="R35" s="1066"/>
      <c r="S35" s="1066"/>
      <c r="T35" s="1066"/>
    </row>
    <row r="36" spans="2:20" ht="15.75">
      <c r="B36" s="1066"/>
      <c r="C36" s="1066"/>
      <c r="D36" s="1066"/>
      <c r="E36" s="1066"/>
      <c r="F36" s="1066"/>
      <c r="G36" s="1066"/>
      <c r="H36" s="1066"/>
      <c r="I36" s="1066"/>
      <c r="J36" s="1066"/>
      <c r="K36" s="1066"/>
      <c r="L36" s="1066"/>
      <c r="M36" s="1066"/>
      <c r="N36" s="1087"/>
      <c r="O36" s="1066"/>
      <c r="P36" s="1066"/>
      <c r="Q36" s="1066"/>
      <c r="R36" s="1066"/>
      <c r="S36" s="1066"/>
      <c r="T36" s="1066"/>
    </row>
    <row r="37" spans="2:20" ht="15.75">
      <c r="B37" s="1088"/>
      <c r="C37" s="1088"/>
      <c r="D37" s="1088"/>
      <c r="E37" s="1088"/>
      <c r="F37" s="1088"/>
      <c r="G37" s="1088"/>
      <c r="H37" s="1088"/>
      <c r="I37" s="1088"/>
      <c r="J37" s="1088"/>
      <c r="K37" s="1088"/>
      <c r="N37" s="1089"/>
    </row>
    <row r="38" spans="2:20" ht="15.75">
      <c r="B38" s="1088"/>
      <c r="C38" s="1088"/>
      <c r="D38" s="1088"/>
      <c r="E38" s="1088"/>
      <c r="F38" s="1088"/>
      <c r="G38" s="1088"/>
      <c r="H38" s="1088"/>
      <c r="I38" s="1088"/>
      <c r="J38" s="1088"/>
      <c r="K38" s="1088"/>
      <c r="N38" s="1089"/>
    </row>
    <row r="39" spans="2:20">
      <c r="B39" s="1088"/>
      <c r="C39" s="1088"/>
      <c r="D39" s="1088"/>
      <c r="E39" s="1088"/>
      <c r="F39" s="1088"/>
      <c r="G39" s="1088"/>
      <c r="H39" s="1088"/>
      <c r="I39" s="1088"/>
      <c r="J39" s="1088"/>
      <c r="K39" s="1088"/>
    </row>
    <row r="40" spans="2:20">
      <c r="B40" s="1088"/>
      <c r="C40" s="1088"/>
      <c r="D40" s="1088"/>
      <c r="E40" s="1088"/>
      <c r="F40" s="1088"/>
      <c r="G40" s="1088"/>
      <c r="H40" s="1088"/>
      <c r="I40" s="1088"/>
      <c r="J40" s="1088"/>
      <c r="K40" s="1088"/>
    </row>
    <row r="41" spans="2:20">
      <c r="B41" s="1088"/>
      <c r="C41" s="1088"/>
      <c r="D41" s="1088"/>
      <c r="E41" s="1088"/>
      <c r="F41" s="1088"/>
      <c r="G41" s="1088"/>
      <c r="H41" s="1088"/>
      <c r="I41" s="1088"/>
      <c r="J41" s="1088"/>
      <c r="K41" s="1088"/>
    </row>
    <row r="42" spans="2:20">
      <c r="B42" s="1088"/>
      <c r="C42" s="1088"/>
      <c r="D42" s="1088"/>
      <c r="E42" s="1088"/>
      <c r="F42" s="1088"/>
      <c r="G42" s="1088"/>
      <c r="H42" s="1088"/>
      <c r="I42" s="1088"/>
      <c r="J42" s="1088"/>
      <c r="K42" s="1088"/>
    </row>
    <row r="43" spans="2:20">
      <c r="B43" s="1088"/>
      <c r="C43" s="1088"/>
      <c r="D43" s="1088"/>
      <c r="E43" s="1088"/>
      <c r="F43" s="1088"/>
      <c r="G43" s="1088"/>
      <c r="H43" s="1088"/>
      <c r="I43" s="1088"/>
      <c r="J43" s="1088"/>
      <c r="K43" s="1088"/>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983" customWidth="1"/>
    <col min="2" max="2" width="11.28515625" style="983" customWidth="1"/>
    <col min="3" max="4" width="12" style="983" bestFit="1" customWidth="1"/>
    <col min="5" max="5" width="8.85546875" style="983" bestFit="1" customWidth="1"/>
    <col min="6" max="6" width="12.140625" style="983" bestFit="1" customWidth="1"/>
    <col min="7" max="7" width="9.85546875" style="983" bestFit="1" customWidth="1"/>
    <col min="8" max="8" width="11.5703125" style="983" bestFit="1" customWidth="1"/>
    <col min="9" max="9" width="13" style="983" customWidth="1"/>
    <col min="10" max="10" width="14" style="983" customWidth="1"/>
    <col min="11" max="11" width="11.7109375" style="983" customWidth="1"/>
    <col min="12" max="12" width="13.140625" style="983" customWidth="1"/>
    <col min="13" max="16384" width="9.140625" style="983"/>
  </cols>
  <sheetData>
    <row r="1" spans="1:18" ht="31.5" customHeight="1" thickBot="1">
      <c r="A1" s="1557" t="s">
        <v>64</v>
      </c>
      <c r="B1" s="1557"/>
      <c r="C1" s="1557"/>
      <c r="D1" s="1557"/>
      <c r="E1" s="1557"/>
      <c r="F1" s="1557"/>
      <c r="G1" s="1557"/>
      <c r="H1" s="1557"/>
      <c r="I1" s="1557"/>
      <c r="J1" s="1557"/>
      <c r="K1" s="1557"/>
      <c r="L1" s="1557"/>
      <c r="M1" s="920"/>
    </row>
    <row r="2" spans="1:18" ht="16.5" thickBot="1">
      <c r="A2" s="984"/>
      <c r="B2" s="985"/>
      <c r="C2" s="985"/>
      <c r="D2" s="985"/>
      <c r="E2" s="986" t="s">
        <v>4</v>
      </c>
      <c r="F2" s="987"/>
      <c r="G2" s="985"/>
      <c r="H2" s="985"/>
      <c r="I2" s="985"/>
      <c r="J2" s="985"/>
      <c r="K2" s="985"/>
      <c r="L2" s="988"/>
      <c r="M2" s="989"/>
    </row>
    <row r="3" spans="1:18" ht="39" customHeight="1" thickBot="1">
      <c r="A3" s="921"/>
      <c r="B3" s="1563" t="s">
        <v>72</v>
      </c>
      <c r="C3" s="1564"/>
      <c r="D3" s="1564"/>
      <c r="E3" s="1564"/>
      <c r="F3" s="1564"/>
      <c r="G3" s="1565"/>
      <c r="H3" s="1559" t="s">
        <v>51</v>
      </c>
      <c r="I3" s="1560"/>
      <c r="J3" s="1566" t="s">
        <v>479</v>
      </c>
      <c r="K3" s="1561" t="s">
        <v>52</v>
      </c>
      <c r="L3" s="1562"/>
      <c r="M3" s="989"/>
    </row>
    <row r="4" spans="1:18" ht="31.5">
      <c r="A4" s="922" t="s">
        <v>53</v>
      </c>
      <c r="B4" s="923" t="s">
        <v>54</v>
      </c>
      <c r="C4" s="924" t="s">
        <v>61</v>
      </c>
      <c r="D4" s="924" t="s">
        <v>62</v>
      </c>
      <c r="E4" s="925"/>
      <c r="F4" s="926" t="s">
        <v>374</v>
      </c>
      <c r="G4" s="927"/>
      <c r="H4" s="928" t="s">
        <v>55</v>
      </c>
      <c r="I4" s="929" t="s">
        <v>66</v>
      </c>
      <c r="J4" s="1567"/>
      <c r="K4" s="930" t="s">
        <v>50</v>
      </c>
      <c r="L4" s="931" t="s">
        <v>58</v>
      </c>
      <c r="M4" s="989"/>
      <c r="O4" s="989"/>
    </row>
    <row r="5" spans="1:18" ht="21" customHeight="1" thickBot="1">
      <c r="A5" s="932"/>
      <c r="B5" s="1263" t="s">
        <v>526</v>
      </c>
      <c r="C5" s="1263" t="s">
        <v>526</v>
      </c>
      <c r="D5" s="1263" t="s">
        <v>526</v>
      </c>
      <c r="E5" s="933" t="s">
        <v>98</v>
      </c>
      <c r="F5" s="934" t="s">
        <v>373</v>
      </c>
      <c r="G5" s="935" t="s">
        <v>56</v>
      </c>
      <c r="H5" s="1263" t="s">
        <v>526</v>
      </c>
      <c r="I5" s="936" t="s">
        <v>65</v>
      </c>
      <c r="J5" s="937"/>
      <c r="K5" s="1263" t="s">
        <v>526</v>
      </c>
      <c r="L5" s="938" t="s">
        <v>57</v>
      </c>
      <c r="M5" s="989"/>
    </row>
    <row r="6" spans="1:18" ht="28.5" customHeight="1" thickBot="1">
      <c r="A6" s="991" t="s">
        <v>18</v>
      </c>
      <c r="B6" s="939">
        <v>10.390154217968574</v>
      </c>
      <c r="C6" s="940">
        <v>20058.212776001106</v>
      </c>
      <c r="D6" s="940">
        <v>20459.37703152113</v>
      </c>
      <c r="E6" s="941">
        <v>1.0841040146022376</v>
      </c>
      <c r="F6" s="942">
        <v>-4.8552463025201851</v>
      </c>
      <c r="G6" s="943">
        <v>-6.3217489164153413</v>
      </c>
      <c r="H6" s="944">
        <v>318.2276656602574</v>
      </c>
      <c r="I6" s="941">
        <v>0.30741426117218323</v>
      </c>
      <c r="J6" s="944">
        <v>-17.365898496487429</v>
      </c>
      <c r="K6" s="945">
        <v>100</v>
      </c>
      <c r="L6" s="946" t="s">
        <v>19</v>
      </c>
    </row>
    <row r="7" spans="1:18" ht="25.5" customHeight="1">
      <c r="A7" s="992" t="s">
        <v>75</v>
      </c>
      <c r="B7" s="947">
        <v>10.972197780678471</v>
      </c>
      <c r="C7" s="948">
        <v>20356.582153392337</v>
      </c>
      <c r="D7" s="948">
        <v>20763.713796460182</v>
      </c>
      <c r="E7" s="949">
        <v>3.5765736515708504</v>
      </c>
      <c r="F7" s="950">
        <v>-4.587887929760563</v>
      </c>
      <c r="G7" s="951">
        <v>-3.7091262153880686</v>
      </c>
      <c r="H7" s="952">
        <v>251.11111111111111</v>
      </c>
      <c r="I7" s="950">
        <v>-0.7767646065518351</v>
      </c>
      <c r="J7" s="953">
        <v>-30.76923076923077</v>
      </c>
      <c r="K7" s="953">
        <v>7.1508024789448593E-2</v>
      </c>
      <c r="L7" s="954">
        <v>-1.38442173482968E-2</v>
      </c>
    </row>
    <row r="8" spans="1:18" ht="24" customHeight="1">
      <c r="A8" s="993" t="s">
        <v>76</v>
      </c>
      <c r="B8" s="955">
        <v>11.070497815630549</v>
      </c>
      <c r="C8" s="956">
        <v>20770.164757280581</v>
      </c>
      <c r="D8" s="956">
        <v>21185.568052426195</v>
      </c>
      <c r="E8" s="957">
        <v>2.1371280362282028</v>
      </c>
      <c r="F8" s="958">
        <v>-5.3345227828449797</v>
      </c>
      <c r="G8" s="959">
        <v>-5.1461117674733456</v>
      </c>
      <c r="H8" s="960">
        <v>350.12956016968076</v>
      </c>
      <c r="I8" s="961">
        <v>-1.2461828009905518</v>
      </c>
      <c r="J8" s="962">
        <v>-13.46599690880989</v>
      </c>
      <c r="K8" s="962">
        <v>35.587160336882249</v>
      </c>
      <c r="L8" s="963">
        <v>1.6038368518845445</v>
      </c>
      <c r="R8" s="989"/>
    </row>
    <row r="9" spans="1:18" ht="24" customHeight="1">
      <c r="A9" s="993" t="s">
        <v>77</v>
      </c>
      <c r="B9" s="955">
        <v>10.90563543304544</v>
      </c>
      <c r="C9" s="956">
        <v>20460.854471004575</v>
      </c>
      <c r="D9" s="956">
        <v>20870.071560424669</v>
      </c>
      <c r="E9" s="957">
        <v>1.2784732901329234</v>
      </c>
      <c r="F9" s="958">
        <v>-6.8103190496846651</v>
      </c>
      <c r="G9" s="959">
        <v>-6.2973103066748717</v>
      </c>
      <c r="H9" s="964">
        <v>415.4466487935656</v>
      </c>
      <c r="I9" s="958">
        <v>6.3413741916838005</v>
      </c>
      <c r="J9" s="965">
        <v>-15.990990990990991</v>
      </c>
      <c r="K9" s="965">
        <v>5.9272207214365169</v>
      </c>
      <c r="L9" s="966">
        <v>9.7006027719754861E-2</v>
      </c>
    </row>
    <row r="10" spans="1:18" ht="24" customHeight="1">
      <c r="A10" s="993" t="s">
        <v>78</v>
      </c>
      <c r="B10" s="967" t="s">
        <v>73</v>
      </c>
      <c r="C10" s="968" t="s">
        <v>518</v>
      </c>
      <c r="D10" s="968" t="s">
        <v>518</v>
      </c>
      <c r="E10" s="969" t="s">
        <v>73</v>
      </c>
      <c r="F10" s="970" t="s">
        <v>73</v>
      </c>
      <c r="G10" s="971" t="s">
        <v>73</v>
      </c>
      <c r="H10" s="972" t="s">
        <v>518</v>
      </c>
      <c r="I10" s="969" t="s">
        <v>73</v>
      </c>
      <c r="J10" s="973" t="s">
        <v>73</v>
      </c>
      <c r="K10" s="973">
        <v>0.42110281264897503</v>
      </c>
      <c r="L10" s="974" t="s">
        <v>73</v>
      </c>
    </row>
    <row r="11" spans="1:18" ht="24" customHeight="1">
      <c r="A11" s="993" t="s">
        <v>71</v>
      </c>
      <c r="B11" s="955">
        <v>8.564151684679036</v>
      </c>
      <c r="C11" s="956">
        <v>17585.527073262911</v>
      </c>
      <c r="D11" s="956">
        <v>17937.237614728168</v>
      </c>
      <c r="E11" s="957">
        <v>-0.11878668890450597</v>
      </c>
      <c r="F11" s="958">
        <v>-4.4796029468145333</v>
      </c>
      <c r="G11" s="959">
        <v>-11.452511654690147</v>
      </c>
      <c r="H11" s="964">
        <v>282.60570128479662</v>
      </c>
      <c r="I11" s="958">
        <v>-0.30616649736300267</v>
      </c>
      <c r="J11" s="965">
        <v>-22.650103519668736</v>
      </c>
      <c r="K11" s="965">
        <v>29.683775623708879</v>
      </c>
      <c r="L11" s="966">
        <v>-2.0278651090072941</v>
      </c>
    </row>
    <row r="12" spans="1:18" ht="24" customHeight="1" thickBot="1">
      <c r="A12" s="994" t="s">
        <v>79</v>
      </c>
      <c r="B12" s="975">
        <v>11.064401604695483</v>
      </c>
      <c r="C12" s="976">
        <v>21359.84865771329</v>
      </c>
      <c r="D12" s="976">
        <v>21787.045630867557</v>
      </c>
      <c r="E12" s="977">
        <v>-0.42300639413457652</v>
      </c>
      <c r="F12" s="978">
        <v>-4.3177891050911317</v>
      </c>
      <c r="G12" s="979">
        <v>-3.5053716513435798</v>
      </c>
      <c r="H12" s="980">
        <v>294.64653381981481</v>
      </c>
      <c r="I12" s="978">
        <v>-0.10265361250233393</v>
      </c>
      <c r="J12" s="981">
        <v>-16.654970760233915</v>
      </c>
      <c r="K12" s="981">
        <v>28.309232480533925</v>
      </c>
      <c r="L12" s="982">
        <v>0.24147593139072754</v>
      </c>
    </row>
    <row r="13" spans="1:18">
      <c r="A13" s="995"/>
      <c r="B13" s="996"/>
    </row>
    <row r="14" spans="1:18" ht="46.5" customHeight="1">
      <c r="A14" s="1558" t="s">
        <v>488</v>
      </c>
      <c r="B14" s="1558"/>
      <c r="C14" s="1558"/>
      <c r="D14" s="1558"/>
      <c r="E14" s="1558"/>
      <c r="F14" s="1558"/>
      <c r="G14" s="1558"/>
      <c r="H14" s="1558"/>
      <c r="I14" s="1558"/>
      <c r="J14" s="1558"/>
      <c r="K14" s="1558"/>
      <c r="L14" s="1558"/>
    </row>
    <row r="15" spans="1:18" ht="33.75" customHeight="1">
      <c r="A15" s="1558" t="s">
        <v>489</v>
      </c>
      <c r="B15" s="1558"/>
      <c r="C15" s="1558"/>
      <c r="D15" s="1558"/>
      <c r="E15" s="1558"/>
      <c r="F15" s="1558"/>
      <c r="G15" s="1558"/>
      <c r="H15" s="1558"/>
      <c r="I15" s="1558"/>
      <c r="J15" s="1558"/>
      <c r="K15" s="1558"/>
      <c r="L15" s="1558"/>
    </row>
    <row r="16" spans="1:18">
      <c r="A16" s="1558" t="s">
        <v>115</v>
      </c>
      <c r="B16" s="1558"/>
      <c r="C16" s="1558"/>
      <c r="D16" s="1558"/>
      <c r="E16" s="1558"/>
      <c r="F16" s="1558"/>
      <c r="G16" s="1558"/>
      <c r="H16" s="1558"/>
      <c r="I16" s="1558"/>
      <c r="J16" s="1558"/>
      <c r="K16" s="1558"/>
      <c r="L16" s="1558"/>
    </row>
    <row r="17" spans="1:7">
      <c r="A17" s="997" t="s">
        <v>490</v>
      </c>
      <c r="B17" s="997"/>
      <c r="C17" s="997"/>
      <c r="D17" s="997"/>
      <c r="E17" s="997"/>
      <c r="F17" s="997"/>
      <c r="G17" s="997"/>
    </row>
    <row r="18" spans="1:7">
      <c r="A18" s="997"/>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46"/>
  <sheetViews>
    <sheetView showGridLines="0" topLeftCell="A10" workbookViewId="0">
      <selection activeCell="AA18" sqref="AA18"/>
    </sheetView>
  </sheetViews>
  <sheetFormatPr defaultRowHeight="12.75"/>
  <cols>
    <col min="1" max="16384" width="9.140625" style="3"/>
  </cols>
  <sheetData>
    <row r="22" ht="12" customHeight="1"/>
    <row r="23" ht="12" customHeight="1"/>
    <row r="24" ht="12" customHeight="1"/>
    <row r="42" spans="1:1" ht="27" customHeight="1">
      <c r="A42" s="633"/>
    </row>
    <row r="46" spans="1:1">
      <c r="A46" s="633"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83" customWidth="1"/>
    <col min="2" max="2" width="11.5703125" style="983" customWidth="1"/>
    <col min="3" max="3" width="13" style="983" customWidth="1"/>
    <col min="4" max="4" width="12.140625" style="983" customWidth="1"/>
    <col min="5" max="5" width="8.7109375" style="983" customWidth="1"/>
    <col min="6" max="6" width="12.7109375" style="983" customWidth="1"/>
    <col min="7" max="7" width="9.28515625" style="983" customWidth="1"/>
    <col min="8" max="8" width="12" style="983" customWidth="1"/>
    <col min="9" max="9" width="11.7109375" style="983" customWidth="1"/>
    <col min="10" max="10" width="11.5703125" style="983" bestFit="1" customWidth="1"/>
    <col min="11" max="11" width="12.42578125" style="983" customWidth="1"/>
    <col min="12" max="16384" width="9.140625" style="983"/>
  </cols>
  <sheetData>
    <row r="1" spans="1:11" ht="31.5" customHeight="1" thickBot="1">
      <c r="A1" s="1557" t="s">
        <v>63</v>
      </c>
      <c r="B1" s="1557"/>
      <c r="C1" s="1557"/>
      <c r="D1" s="1557"/>
      <c r="E1" s="1557"/>
      <c r="F1" s="1557"/>
      <c r="G1" s="1557"/>
      <c r="H1" s="1557"/>
      <c r="I1" s="1557"/>
      <c r="J1" s="1557"/>
      <c r="K1" s="998"/>
    </row>
    <row r="2" spans="1:11" ht="16.5" thickBot="1">
      <c r="A2" s="1581" t="s">
        <v>273</v>
      </c>
      <c r="B2" s="1582"/>
      <c r="C2" s="1582"/>
      <c r="D2" s="1582"/>
      <c r="E2" s="1582"/>
      <c r="F2" s="1582"/>
      <c r="G2" s="1582"/>
      <c r="H2" s="1582"/>
      <c r="I2" s="1582"/>
      <c r="J2" s="1583"/>
    </row>
    <row r="3" spans="1:11" ht="32.25" thickBot="1">
      <c r="A3" s="1007"/>
      <c r="B3" s="999"/>
      <c r="C3" s="1000" t="s">
        <v>59</v>
      </c>
      <c r="D3" s="1008"/>
      <c r="E3" s="1009"/>
      <c r="F3" s="1010" t="s">
        <v>262</v>
      </c>
      <c r="G3" s="1011" t="s">
        <v>263</v>
      </c>
      <c r="H3" s="1012" t="s">
        <v>66</v>
      </c>
      <c r="I3" s="1010" t="s">
        <v>264</v>
      </c>
      <c r="J3" s="1011" t="s">
        <v>265</v>
      </c>
    </row>
    <row r="4" spans="1:11" ht="31.5">
      <c r="A4" s="1013" t="s">
        <v>53</v>
      </c>
      <c r="B4" s="1014" t="s">
        <v>60</v>
      </c>
      <c r="C4" s="1015" t="s">
        <v>61</v>
      </c>
      <c r="D4" s="924" t="s">
        <v>62</v>
      </c>
      <c r="E4" s="1016" t="s">
        <v>67</v>
      </c>
      <c r="F4" s="1017" t="s">
        <v>55</v>
      </c>
      <c r="G4" s="1018" t="s">
        <v>49</v>
      </c>
      <c r="H4" s="1019" t="s">
        <v>68</v>
      </c>
      <c r="I4" s="1020" t="s">
        <v>50</v>
      </c>
      <c r="J4" s="900" t="s">
        <v>67</v>
      </c>
    </row>
    <row r="5" spans="1:11" ht="32.25" thickBot="1">
      <c r="A5" s="1021"/>
      <c r="B5" s="1263" t="s">
        <v>526</v>
      </c>
      <c r="C5" s="1022" t="s">
        <v>526</v>
      </c>
      <c r="D5" s="1022" t="s">
        <v>526</v>
      </c>
      <c r="E5" s="1023" t="s">
        <v>50</v>
      </c>
      <c r="F5" s="990" t="s">
        <v>526</v>
      </c>
      <c r="G5" s="1024" t="s">
        <v>69</v>
      </c>
      <c r="H5" s="1025" t="s">
        <v>65</v>
      </c>
      <c r="I5" s="990" t="s">
        <v>526</v>
      </c>
      <c r="J5" s="1026" t="s">
        <v>57</v>
      </c>
    </row>
    <row r="6" spans="1:11" ht="16.5" thickBot="1">
      <c r="A6" s="1001" t="s">
        <v>268</v>
      </c>
      <c r="B6" s="1091"/>
      <c r="C6" s="1091"/>
      <c r="D6" s="1091"/>
      <c r="E6" s="1091"/>
      <c r="F6" s="1091"/>
      <c r="G6" s="1091"/>
      <c r="H6" s="1091"/>
      <c r="I6" s="1002"/>
      <c r="J6" s="1003"/>
    </row>
    <row r="7" spans="1:11" ht="16.5" thickBot="1">
      <c r="A7" s="1027" t="s">
        <v>18</v>
      </c>
      <c r="B7" s="1028">
        <v>10.58875445450928</v>
      </c>
      <c r="C7" s="1029">
        <v>20441.610916041082</v>
      </c>
      <c r="D7" s="1103">
        <v>20850.443134361904</v>
      </c>
      <c r="E7" s="1030">
        <v>2.0773484708719305</v>
      </c>
      <c r="F7" s="1031">
        <v>320.36381013061487</v>
      </c>
      <c r="G7" s="1030">
        <v>0.44524825244723787</v>
      </c>
      <c r="H7" s="1030">
        <v>-15.28808527863986</v>
      </c>
      <c r="I7" s="1030">
        <v>100</v>
      </c>
      <c r="J7" s="1032" t="s">
        <v>19</v>
      </c>
    </row>
    <row r="8" spans="1:11">
      <c r="A8" s="1033" t="s">
        <v>75</v>
      </c>
      <c r="B8" s="1034" t="s">
        <v>200</v>
      </c>
      <c r="C8" s="1035" t="s">
        <v>200</v>
      </c>
      <c r="D8" s="1104" t="s">
        <v>200</v>
      </c>
      <c r="E8" s="1036" t="s">
        <v>73</v>
      </c>
      <c r="F8" s="1037" t="s">
        <v>200</v>
      </c>
      <c r="G8" s="1038" t="s">
        <v>73</v>
      </c>
      <c r="H8" s="1038" t="s">
        <v>73</v>
      </c>
      <c r="I8" s="1039">
        <v>4.7785919082510349E-2</v>
      </c>
      <c r="J8" s="1040" t="s">
        <v>73</v>
      </c>
    </row>
    <row r="9" spans="1:11">
      <c r="A9" s="993" t="s">
        <v>76</v>
      </c>
      <c r="B9" s="1041">
        <v>11.22196665681011</v>
      </c>
      <c r="C9" s="1042">
        <v>21054.346448048989</v>
      </c>
      <c r="D9" s="1105">
        <v>21475.433377009969</v>
      </c>
      <c r="E9" s="1043">
        <v>2.9357692131192783</v>
      </c>
      <c r="F9" s="1044">
        <v>350.39509913954356</v>
      </c>
      <c r="G9" s="1045">
        <v>-1.7267870066135591</v>
      </c>
      <c r="H9" s="1045">
        <v>-1.3653136531365315</v>
      </c>
      <c r="I9" s="1045">
        <v>42.577253902516723</v>
      </c>
      <c r="J9" s="1046">
        <v>6.009989025981838</v>
      </c>
    </row>
    <row r="10" spans="1:11">
      <c r="A10" s="993" t="s">
        <v>77</v>
      </c>
      <c r="B10" s="1041">
        <v>11.040400373919567</v>
      </c>
      <c r="C10" s="1042">
        <v>20713.696761575171</v>
      </c>
      <c r="D10" s="1105">
        <v>21127.970696806675</v>
      </c>
      <c r="E10" s="1043">
        <v>2.0506867743484687</v>
      </c>
      <c r="F10" s="1044">
        <v>407.25393258426971</v>
      </c>
      <c r="G10" s="1045">
        <v>2.0128501799671379</v>
      </c>
      <c r="H10" s="1045">
        <v>-16.627634660421545</v>
      </c>
      <c r="I10" s="1045">
        <v>5.6705957311245623</v>
      </c>
      <c r="J10" s="1046">
        <v>-9.1109841672631475E-2</v>
      </c>
    </row>
    <row r="11" spans="1:11">
      <c r="A11" s="993" t="s">
        <v>78</v>
      </c>
      <c r="B11" s="1047" t="s">
        <v>73</v>
      </c>
      <c r="C11" s="1042" t="s">
        <v>73</v>
      </c>
      <c r="D11" s="1105" t="s">
        <v>73</v>
      </c>
      <c r="E11" s="1043" t="s">
        <v>73</v>
      </c>
      <c r="F11" s="1044" t="s">
        <v>73</v>
      </c>
      <c r="G11" s="1045" t="s">
        <v>73</v>
      </c>
      <c r="H11" s="1045" t="s">
        <v>73</v>
      </c>
      <c r="I11" s="1045" t="s">
        <v>73</v>
      </c>
      <c r="J11" s="1046" t="s">
        <v>73</v>
      </c>
    </row>
    <row r="12" spans="1:11">
      <c r="A12" s="993" t="s">
        <v>71</v>
      </c>
      <c r="B12" s="1041">
        <v>8.6277567930762604</v>
      </c>
      <c r="C12" s="1042">
        <v>17716.133045331131</v>
      </c>
      <c r="D12" s="1105">
        <v>18070.455706237753</v>
      </c>
      <c r="E12" s="1043">
        <v>0.28251847555532361</v>
      </c>
      <c r="F12" s="1044">
        <v>276.38343004513223</v>
      </c>
      <c r="G12" s="1045">
        <v>-1.5169034378770281</v>
      </c>
      <c r="H12" s="1045">
        <v>-26.318289786223275</v>
      </c>
      <c r="I12" s="1045">
        <v>24.705320165657856</v>
      </c>
      <c r="J12" s="1046">
        <v>-3.6984040281081683</v>
      </c>
    </row>
    <row r="13" spans="1:11" ht="16.5" thickBot="1">
      <c r="A13" s="994" t="s">
        <v>79</v>
      </c>
      <c r="B13" s="1048">
        <v>11.16159187752746</v>
      </c>
      <c r="C13" s="1049">
        <v>21547.474667041428</v>
      </c>
      <c r="D13" s="1106">
        <v>21978.424160382256</v>
      </c>
      <c r="E13" s="1050">
        <v>0.23467374220221487</v>
      </c>
      <c r="F13" s="1051">
        <v>295.10607669616525</v>
      </c>
      <c r="G13" s="1052">
        <v>0.55068712129971864</v>
      </c>
      <c r="H13" s="1052">
        <v>-21.564090698750579</v>
      </c>
      <c r="I13" s="1052">
        <v>26.99904428161835</v>
      </c>
      <c r="J13" s="1053">
        <v>-2.1603134298915698</v>
      </c>
    </row>
    <row r="14" spans="1:11" ht="16.5" thickBot="1">
      <c r="A14" s="1001" t="s">
        <v>266</v>
      </c>
      <c r="B14" s="1091"/>
      <c r="C14" s="1091"/>
      <c r="D14" s="1107"/>
      <c r="E14" s="1091"/>
      <c r="F14" s="1091"/>
      <c r="G14" s="1091"/>
      <c r="H14" s="1091"/>
      <c r="I14" s="1002"/>
      <c r="J14" s="1003"/>
    </row>
    <row r="15" spans="1:11" ht="16.5" thickBot="1">
      <c r="A15" s="1027" t="s">
        <v>18</v>
      </c>
      <c r="B15" s="1054">
        <v>10.25017058828775</v>
      </c>
      <c r="C15" s="1055">
        <v>19787.97410866361</v>
      </c>
      <c r="D15" s="1108">
        <v>20183.73359083688</v>
      </c>
      <c r="E15" s="1030">
        <v>2.2647724366394954E-2</v>
      </c>
      <c r="F15" s="1030">
        <v>316.75362861301727</v>
      </c>
      <c r="G15" s="1030">
        <v>-0.22300595006154561</v>
      </c>
      <c r="H15" s="1030">
        <v>-22.447992259313011</v>
      </c>
      <c r="I15" s="1030">
        <v>100</v>
      </c>
      <c r="J15" s="1032" t="s">
        <v>19</v>
      </c>
    </row>
    <row r="16" spans="1:11">
      <c r="A16" s="1033" t="s">
        <v>75</v>
      </c>
      <c r="B16" s="1056">
        <v>10.255592268163753</v>
      </c>
      <c r="C16" s="1035">
        <v>19027.072853736088</v>
      </c>
      <c r="D16" s="1104">
        <v>19407.614310810812</v>
      </c>
      <c r="E16" s="1036">
        <v>1.4295823563037027</v>
      </c>
      <c r="F16" s="1037">
        <v>246.66666666666666</v>
      </c>
      <c r="G16" s="1038">
        <v>-5.1282051282051322</v>
      </c>
      <c r="H16" s="1038">
        <v>20</v>
      </c>
      <c r="I16" s="1039">
        <v>0.12476606363069245</v>
      </c>
      <c r="J16" s="1040">
        <v>4.413390752683824E-2</v>
      </c>
    </row>
    <row r="17" spans="1:10">
      <c r="A17" s="993" t="s">
        <v>76</v>
      </c>
      <c r="B17" s="1041">
        <v>10.857916686427492</v>
      </c>
      <c r="C17" s="1042">
        <v>20371.325865717619</v>
      </c>
      <c r="D17" s="1105">
        <v>20778.752383031973</v>
      </c>
      <c r="E17" s="1043">
        <v>0.63034587850025781</v>
      </c>
      <c r="F17" s="1044">
        <v>349.45138983050845</v>
      </c>
      <c r="G17" s="1045">
        <v>-0.85212439780967197</v>
      </c>
      <c r="H17" s="1045">
        <v>-25.580221997981837</v>
      </c>
      <c r="I17" s="1045">
        <v>30.671657309211891</v>
      </c>
      <c r="J17" s="1046">
        <v>-1.2909293703559186</v>
      </c>
    </row>
    <row r="18" spans="1:10">
      <c r="A18" s="993" t="s">
        <v>77</v>
      </c>
      <c r="B18" s="1041">
        <v>10.789975026972222</v>
      </c>
      <c r="C18" s="1042">
        <v>20243.855585313737</v>
      </c>
      <c r="D18" s="1105">
        <v>20648.732697020012</v>
      </c>
      <c r="E18" s="1043">
        <v>0.17217470077552374</v>
      </c>
      <c r="F18" s="1044">
        <v>397.31770833333331</v>
      </c>
      <c r="G18" s="1045">
        <v>4.4776957981314212</v>
      </c>
      <c r="H18" s="1045">
        <v>-24.409448818897637</v>
      </c>
      <c r="I18" s="1045">
        <v>5.9887710542732373</v>
      </c>
      <c r="J18" s="1046">
        <v>-0.15539924084045431</v>
      </c>
    </row>
    <row r="19" spans="1:10">
      <c r="A19" s="993" t="s">
        <v>78</v>
      </c>
      <c r="B19" s="1047" t="s">
        <v>73</v>
      </c>
      <c r="C19" s="1042" t="s">
        <v>200</v>
      </c>
      <c r="D19" s="1105" t="s">
        <v>200</v>
      </c>
      <c r="E19" s="1043" t="s">
        <v>73</v>
      </c>
      <c r="F19" s="1044" t="s">
        <v>200</v>
      </c>
      <c r="G19" s="1045" t="s">
        <v>73</v>
      </c>
      <c r="H19" s="1045" t="s">
        <v>73</v>
      </c>
      <c r="I19" s="1045" t="s">
        <v>73</v>
      </c>
      <c r="J19" s="1046" t="s">
        <v>73</v>
      </c>
    </row>
    <row r="20" spans="1:10">
      <c r="A20" s="993" t="s">
        <v>71</v>
      </c>
      <c r="B20" s="1041">
        <v>8.4939488672649421</v>
      </c>
      <c r="C20" s="1042">
        <v>17441.373444075856</v>
      </c>
      <c r="D20" s="1105">
        <v>17790.200912957374</v>
      </c>
      <c r="E20" s="1043">
        <v>-0.75012204428038742</v>
      </c>
      <c r="F20" s="1044">
        <v>291.6388179986568</v>
      </c>
      <c r="G20" s="1045">
        <v>0.73492530888529672</v>
      </c>
      <c r="H20" s="1045">
        <v>-27.009803921568626</v>
      </c>
      <c r="I20" s="1045">
        <v>30.962778124350177</v>
      </c>
      <c r="J20" s="1046">
        <v>-1.9351415660223417</v>
      </c>
    </row>
    <row r="21" spans="1:10" ht="16.5" thickBot="1">
      <c r="A21" s="994" t="s">
        <v>79</v>
      </c>
      <c r="B21" s="1048">
        <v>11.029838407098756</v>
      </c>
      <c r="C21" s="1049">
        <v>21293.124338028487</v>
      </c>
      <c r="D21" s="1106">
        <v>21718.986824789055</v>
      </c>
      <c r="E21" s="1050">
        <v>-1.2153285440371691</v>
      </c>
      <c r="F21" s="1051">
        <v>292.7305073431242</v>
      </c>
      <c r="G21" s="1052">
        <v>-1.1732475788182308</v>
      </c>
      <c r="H21" s="1052">
        <v>-14.105504587155963</v>
      </c>
      <c r="I21" s="1052">
        <v>31.149927219796215</v>
      </c>
      <c r="J21" s="1053">
        <v>3.0254311707718635</v>
      </c>
    </row>
    <row r="22" spans="1:10" ht="16.5" thickBot="1">
      <c r="A22" s="1001" t="s">
        <v>269</v>
      </c>
      <c r="B22" s="1091"/>
      <c r="C22" s="1091"/>
      <c r="D22" s="1107"/>
      <c r="E22" s="1091"/>
      <c r="F22" s="1091"/>
      <c r="G22" s="1091"/>
      <c r="H22" s="1091"/>
      <c r="I22" s="1002"/>
      <c r="J22" s="1003"/>
    </row>
    <row r="23" spans="1:10" ht="16.5" thickBot="1">
      <c r="A23" s="1027" t="s">
        <v>18</v>
      </c>
      <c r="B23" s="1054">
        <v>9.9082652443115542</v>
      </c>
      <c r="C23" s="1055">
        <v>19127.925182068637</v>
      </c>
      <c r="D23" s="1108">
        <v>19510.483685710009</v>
      </c>
      <c r="E23" s="1030">
        <v>0.20868150771892297</v>
      </c>
      <c r="F23" s="1030">
        <v>313.36367292225202</v>
      </c>
      <c r="G23" s="1030">
        <v>1.4968294883584956</v>
      </c>
      <c r="H23" s="1030">
        <v>-7.673267326732673</v>
      </c>
      <c r="I23" s="1030">
        <v>100</v>
      </c>
      <c r="J23" s="1032" t="s">
        <v>19</v>
      </c>
    </row>
    <row r="24" spans="1:10">
      <c r="A24" s="1033" t="s">
        <v>75</v>
      </c>
      <c r="B24" s="1034" t="s">
        <v>73</v>
      </c>
      <c r="C24" s="1035" t="s">
        <v>73</v>
      </c>
      <c r="D24" s="1104" t="s">
        <v>73</v>
      </c>
      <c r="E24" s="1036" t="s">
        <v>73</v>
      </c>
      <c r="F24" s="1037" t="s">
        <v>73</v>
      </c>
      <c r="G24" s="1038" t="s">
        <v>73</v>
      </c>
      <c r="H24" s="1039" t="s">
        <v>73</v>
      </c>
      <c r="I24" s="1039" t="s">
        <v>73</v>
      </c>
      <c r="J24" s="1057" t="s">
        <v>73</v>
      </c>
    </row>
    <row r="25" spans="1:10">
      <c r="A25" s="993" t="s">
        <v>76</v>
      </c>
      <c r="B25" s="1047">
        <v>10.79280663068346</v>
      </c>
      <c r="C25" s="1042">
        <v>20249.16816263313</v>
      </c>
      <c r="D25" s="1105">
        <v>20654.151525885794</v>
      </c>
      <c r="E25" s="1043">
        <v>1.0368685724993536</v>
      </c>
      <c r="F25" s="1044">
        <v>351.31057401812689</v>
      </c>
      <c r="G25" s="1045">
        <v>-0.23228405248987752</v>
      </c>
      <c r="H25" s="1045">
        <v>-31.611570247933884</v>
      </c>
      <c r="I25" s="1058">
        <v>22.184986595174262</v>
      </c>
      <c r="J25" s="1059">
        <v>-7.7655084543306856</v>
      </c>
    </row>
    <row r="26" spans="1:10">
      <c r="A26" s="993" t="s">
        <v>77</v>
      </c>
      <c r="B26" s="1041">
        <v>10.780719602410093</v>
      </c>
      <c r="C26" s="1042">
        <v>20226.490811275969</v>
      </c>
      <c r="D26" s="1105">
        <v>20631.02062750149</v>
      </c>
      <c r="E26" s="1043">
        <v>2.8791817082326632</v>
      </c>
      <c r="F26" s="1044">
        <v>494.82745098039209</v>
      </c>
      <c r="G26" s="1045">
        <v>25.39141807733067</v>
      </c>
      <c r="H26" s="1045">
        <v>27.500000000000004</v>
      </c>
      <c r="I26" s="1045">
        <v>6.8364611260053625</v>
      </c>
      <c r="J26" s="1046">
        <v>1.885966076500412</v>
      </c>
    </row>
    <row r="27" spans="1:10">
      <c r="A27" s="993" t="s">
        <v>78</v>
      </c>
      <c r="B27" s="1047" t="s">
        <v>73</v>
      </c>
      <c r="C27" s="1042" t="s">
        <v>73</v>
      </c>
      <c r="D27" s="1105" t="s">
        <v>73</v>
      </c>
      <c r="E27" s="1043" t="s">
        <v>73</v>
      </c>
      <c r="F27" s="1044" t="s">
        <v>73</v>
      </c>
      <c r="G27" s="1045" t="s">
        <v>73</v>
      </c>
      <c r="H27" s="1045" t="s">
        <v>73</v>
      </c>
      <c r="I27" s="1045" t="s">
        <v>73</v>
      </c>
      <c r="J27" s="1046" t="s">
        <v>73</v>
      </c>
    </row>
    <row r="28" spans="1:10">
      <c r="A28" s="993" t="s">
        <v>71</v>
      </c>
      <c r="B28" s="1047">
        <v>8.5808526015644055</v>
      </c>
      <c r="C28" s="1042">
        <v>17619.820537093237</v>
      </c>
      <c r="D28" s="1105">
        <v>17972.216947835102</v>
      </c>
      <c r="E28" s="1043">
        <v>0.55282414427867943</v>
      </c>
      <c r="F28" s="1044">
        <v>277.07471264367814</v>
      </c>
      <c r="G28" s="1045">
        <v>1.0495297273788107</v>
      </c>
      <c r="H28" s="1045">
        <v>1.6058394160583942</v>
      </c>
      <c r="I28" s="1045">
        <v>46.648793565683647</v>
      </c>
      <c r="J28" s="1046">
        <v>4.2601797042975065</v>
      </c>
    </row>
    <row r="29" spans="1:10" ht="16.5" thickBot="1">
      <c r="A29" s="994" t="s">
        <v>79</v>
      </c>
      <c r="B29" s="1048">
        <v>10.412276123244554</v>
      </c>
      <c r="C29" s="1049">
        <v>20100.919156842767</v>
      </c>
      <c r="D29" s="1106">
        <v>20502.937539979623</v>
      </c>
      <c r="E29" s="1050">
        <v>-0.13344641889481987</v>
      </c>
      <c r="F29" s="1051">
        <v>297.3509641873278</v>
      </c>
      <c r="G29" s="1052">
        <v>2.3284416061714597E-2</v>
      </c>
      <c r="H29" s="1052">
        <v>-1.0899182561307901</v>
      </c>
      <c r="I29" s="1052">
        <v>24.32975871313673</v>
      </c>
      <c r="J29" s="1053">
        <v>1.6193626735327697</v>
      </c>
    </row>
    <row r="30" spans="1:10">
      <c r="A30" s="1060" t="s">
        <v>353</v>
      </c>
    </row>
    <row r="31" spans="1:10">
      <c r="A31" s="997" t="s">
        <v>253</v>
      </c>
    </row>
    <row r="32" spans="1:10" ht="16.5" thickBot="1">
      <c r="A32" s="1061" t="s">
        <v>41</v>
      </c>
      <c r="B32" s="1062"/>
    </row>
    <row r="33" spans="1:8" ht="16.5" thickBot="1">
      <c r="A33" s="1063" t="s">
        <v>39</v>
      </c>
      <c r="B33" s="1569" t="s">
        <v>40</v>
      </c>
      <c r="C33" s="1570"/>
      <c r="D33" s="1570"/>
      <c r="E33" s="1570"/>
      <c r="F33" s="1570"/>
      <c r="G33" s="1570"/>
      <c r="H33" s="1571"/>
    </row>
    <row r="34" spans="1:8">
      <c r="A34" s="1004" t="s">
        <v>43</v>
      </c>
      <c r="B34" s="1575" t="s">
        <v>44</v>
      </c>
      <c r="C34" s="1576"/>
      <c r="D34" s="1576"/>
      <c r="E34" s="1576"/>
      <c r="F34" s="1576"/>
      <c r="G34" s="1576"/>
      <c r="H34" s="1577"/>
    </row>
    <row r="35" spans="1:8">
      <c r="A35" s="1005" t="s">
        <v>45</v>
      </c>
      <c r="B35" s="1572" t="s">
        <v>46</v>
      </c>
      <c r="C35" s="1573"/>
      <c r="D35" s="1573"/>
      <c r="E35" s="1573"/>
      <c r="F35" s="1573"/>
      <c r="G35" s="1573"/>
      <c r="H35" s="1574"/>
    </row>
    <row r="36" spans="1:8" ht="16.5" thickBot="1">
      <c r="A36" s="1006" t="s">
        <v>47</v>
      </c>
      <c r="B36" s="1578" t="s">
        <v>42</v>
      </c>
      <c r="C36" s="1579"/>
      <c r="D36" s="1579"/>
      <c r="E36" s="1579"/>
      <c r="F36" s="1579"/>
      <c r="G36" s="1579"/>
      <c r="H36" s="1580"/>
    </row>
    <row r="37" spans="1:8">
      <c r="A37" s="1568"/>
      <c r="B37" s="1568"/>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D11" sqref="D11"/>
    </sheetView>
  </sheetViews>
  <sheetFormatPr defaultRowHeight="15.75"/>
  <cols>
    <col min="1" max="1" width="20.140625" style="983" customWidth="1"/>
    <col min="2" max="2" width="10" style="983" customWidth="1"/>
    <col min="3" max="3" width="15.42578125" style="983" bestFit="1" customWidth="1"/>
    <col min="4" max="4" width="11.28515625" style="983" bestFit="1" customWidth="1"/>
    <col min="5" max="5" width="11.140625" style="983" customWidth="1"/>
    <col min="6" max="6" width="11.28515625" style="983" customWidth="1"/>
    <col min="7" max="7" width="12.85546875" style="983" customWidth="1"/>
    <col min="8" max="8" width="11.28515625" style="983" bestFit="1" customWidth="1"/>
    <col min="9" max="9" width="10.42578125" style="983" customWidth="1"/>
    <col min="10" max="10" width="9.140625" style="983"/>
    <col min="11" max="11" width="11.28515625" style="983" bestFit="1" customWidth="1"/>
    <col min="12" max="12" width="10.42578125" style="983" customWidth="1"/>
    <col min="13" max="256" width="9.140625" style="983"/>
    <col min="257" max="257" width="20.140625" style="983" customWidth="1"/>
    <col min="258" max="258" width="10" style="983" customWidth="1"/>
    <col min="259" max="259" width="9.85546875" style="983" customWidth="1"/>
    <col min="260" max="260" width="9.5703125" style="983" customWidth="1"/>
    <col min="261" max="261" width="11.140625" style="983" customWidth="1"/>
    <col min="262" max="262" width="11.28515625" style="983" customWidth="1"/>
    <col min="263" max="263" width="12.85546875" style="983" customWidth="1"/>
    <col min="264" max="264" width="10.7109375" style="983" customWidth="1"/>
    <col min="265" max="265" width="10.42578125" style="983" customWidth="1"/>
    <col min="266" max="266" width="9.140625" style="983"/>
    <col min="267" max="268" width="10.42578125" style="983" customWidth="1"/>
    <col min="269" max="512" width="9.140625" style="983"/>
    <col min="513" max="513" width="20.140625" style="983" customWidth="1"/>
    <col min="514" max="514" width="10" style="983" customWidth="1"/>
    <col min="515" max="515" width="9.85546875" style="983" customWidth="1"/>
    <col min="516" max="516" width="9.5703125" style="983" customWidth="1"/>
    <col min="517" max="517" width="11.140625" style="983" customWidth="1"/>
    <col min="518" max="518" width="11.28515625" style="983" customWidth="1"/>
    <col min="519" max="519" width="12.85546875" style="983" customWidth="1"/>
    <col min="520" max="520" width="10.7109375" style="983" customWidth="1"/>
    <col min="521" max="521" width="10.42578125" style="983" customWidth="1"/>
    <col min="522" max="522" width="9.140625" style="983"/>
    <col min="523" max="524" width="10.42578125" style="983" customWidth="1"/>
    <col min="525" max="768" width="9.140625" style="983"/>
    <col min="769" max="769" width="20.140625" style="983" customWidth="1"/>
    <col min="770" max="770" width="10" style="983" customWidth="1"/>
    <col min="771" max="771" width="9.85546875" style="983" customWidth="1"/>
    <col min="772" max="772" width="9.5703125" style="983" customWidth="1"/>
    <col min="773" max="773" width="11.140625" style="983" customWidth="1"/>
    <col min="774" max="774" width="11.28515625" style="983" customWidth="1"/>
    <col min="775" max="775" width="12.85546875" style="983" customWidth="1"/>
    <col min="776" max="776" width="10.7109375" style="983" customWidth="1"/>
    <col min="777" max="777" width="10.42578125" style="983" customWidth="1"/>
    <col min="778" max="778" width="9.140625" style="983"/>
    <col min="779" max="780" width="10.42578125" style="983" customWidth="1"/>
    <col min="781" max="1024" width="9.140625" style="983"/>
    <col min="1025" max="1025" width="20.140625" style="983" customWidth="1"/>
    <col min="1026" max="1026" width="10" style="983" customWidth="1"/>
    <col min="1027" max="1027" width="9.85546875" style="983" customWidth="1"/>
    <col min="1028" max="1028" width="9.5703125" style="983" customWidth="1"/>
    <col min="1029" max="1029" width="11.140625" style="983" customWidth="1"/>
    <col min="1030" max="1030" width="11.28515625" style="983" customWidth="1"/>
    <col min="1031" max="1031" width="12.85546875" style="983" customWidth="1"/>
    <col min="1032" max="1032" width="10.7109375" style="983" customWidth="1"/>
    <col min="1033" max="1033" width="10.42578125" style="983" customWidth="1"/>
    <col min="1034" max="1034" width="9.140625" style="983"/>
    <col min="1035" max="1036" width="10.42578125" style="983" customWidth="1"/>
    <col min="1037" max="1280" width="9.140625" style="983"/>
    <col min="1281" max="1281" width="20.140625" style="983" customWidth="1"/>
    <col min="1282" max="1282" width="10" style="983" customWidth="1"/>
    <col min="1283" max="1283" width="9.85546875" style="983" customWidth="1"/>
    <col min="1284" max="1284" width="9.5703125" style="983" customWidth="1"/>
    <col min="1285" max="1285" width="11.140625" style="983" customWidth="1"/>
    <col min="1286" max="1286" width="11.28515625" style="983" customWidth="1"/>
    <col min="1287" max="1287" width="12.85546875" style="983" customWidth="1"/>
    <col min="1288" max="1288" width="10.7109375" style="983" customWidth="1"/>
    <col min="1289" max="1289" width="10.42578125" style="983" customWidth="1"/>
    <col min="1290" max="1290" width="9.140625" style="983"/>
    <col min="1291" max="1292" width="10.42578125" style="983" customWidth="1"/>
    <col min="1293" max="1536" width="9.140625" style="983"/>
    <col min="1537" max="1537" width="20.140625" style="983" customWidth="1"/>
    <col min="1538" max="1538" width="10" style="983" customWidth="1"/>
    <col min="1539" max="1539" width="9.85546875" style="983" customWidth="1"/>
    <col min="1540" max="1540" width="9.5703125" style="983" customWidth="1"/>
    <col min="1541" max="1541" width="11.140625" style="983" customWidth="1"/>
    <col min="1542" max="1542" width="11.28515625" style="983" customWidth="1"/>
    <col min="1543" max="1543" width="12.85546875" style="983" customWidth="1"/>
    <col min="1544" max="1544" width="10.7109375" style="983" customWidth="1"/>
    <col min="1545" max="1545" width="10.42578125" style="983" customWidth="1"/>
    <col min="1546" max="1546" width="9.140625" style="983"/>
    <col min="1547" max="1548" width="10.42578125" style="983" customWidth="1"/>
    <col min="1549" max="1792" width="9.140625" style="983"/>
    <col min="1793" max="1793" width="20.140625" style="983" customWidth="1"/>
    <col min="1794" max="1794" width="10" style="983" customWidth="1"/>
    <col min="1795" max="1795" width="9.85546875" style="983" customWidth="1"/>
    <col min="1796" max="1796" width="9.5703125" style="983" customWidth="1"/>
    <col min="1797" max="1797" width="11.140625" style="983" customWidth="1"/>
    <col min="1798" max="1798" width="11.28515625" style="983" customWidth="1"/>
    <col min="1799" max="1799" width="12.85546875" style="983" customWidth="1"/>
    <col min="1800" max="1800" width="10.7109375" style="983" customWidth="1"/>
    <col min="1801" max="1801" width="10.42578125" style="983" customWidth="1"/>
    <col min="1802" max="1802" width="9.140625" style="983"/>
    <col min="1803" max="1804" width="10.42578125" style="983" customWidth="1"/>
    <col min="1805" max="2048" width="9.140625" style="983"/>
    <col min="2049" max="2049" width="20.140625" style="983" customWidth="1"/>
    <col min="2050" max="2050" width="10" style="983" customWidth="1"/>
    <col min="2051" max="2051" width="9.85546875" style="983" customWidth="1"/>
    <col min="2052" max="2052" width="9.5703125" style="983" customWidth="1"/>
    <col min="2053" max="2053" width="11.140625" style="983" customWidth="1"/>
    <col min="2054" max="2054" width="11.28515625" style="983" customWidth="1"/>
    <col min="2055" max="2055" width="12.85546875" style="983" customWidth="1"/>
    <col min="2056" max="2056" width="10.7109375" style="983" customWidth="1"/>
    <col min="2057" max="2057" width="10.42578125" style="983" customWidth="1"/>
    <col min="2058" max="2058" width="9.140625" style="983"/>
    <col min="2059" max="2060" width="10.42578125" style="983" customWidth="1"/>
    <col min="2061" max="2304" width="9.140625" style="983"/>
    <col min="2305" max="2305" width="20.140625" style="983" customWidth="1"/>
    <col min="2306" max="2306" width="10" style="983" customWidth="1"/>
    <col min="2307" max="2307" width="9.85546875" style="983" customWidth="1"/>
    <col min="2308" max="2308" width="9.5703125" style="983" customWidth="1"/>
    <col min="2309" max="2309" width="11.140625" style="983" customWidth="1"/>
    <col min="2310" max="2310" width="11.28515625" style="983" customWidth="1"/>
    <col min="2311" max="2311" width="12.85546875" style="983" customWidth="1"/>
    <col min="2312" max="2312" width="10.7109375" style="983" customWidth="1"/>
    <col min="2313" max="2313" width="10.42578125" style="983" customWidth="1"/>
    <col min="2314" max="2314" width="9.140625" style="983"/>
    <col min="2315" max="2316" width="10.42578125" style="983" customWidth="1"/>
    <col min="2317" max="2560" width="9.140625" style="983"/>
    <col min="2561" max="2561" width="20.140625" style="983" customWidth="1"/>
    <col min="2562" max="2562" width="10" style="983" customWidth="1"/>
    <col min="2563" max="2563" width="9.85546875" style="983" customWidth="1"/>
    <col min="2564" max="2564" width="9.5703125" style="983" customWidth="1"/>
    <col min="2565" max="2565" width="11.140625" style="983" customWidth="1"/>
    <col min="2566" max="2566" width="11.28515625" style="983" customWidth="1"/>
    <col min="2567" max="2567" width="12.85546875" style="983" customWidth="1"/>
    <col min="2568" max="2568" width="10.7109375" style="983" customWidth="1"/>
    <col min="2569" max="2569" width="10.42578125" style="983" customWidth="1"/>
    <col min="2570" max="2570" width="9.140625" style="983"/>
    <col min="2571" max="2572" width="10.42578125" style="983" customWidth="1"/>
    <col min="2573" max="2816" width="9.140625" style="983"/>
    <col min="2817" max="2817" width="20.140625" style="983" customWidth="1"/>
    <col min="2818" max="2818" width="10" style="983" customWidth="1"/>
    <col min="2819" max="2819" width="9.85546875" style="983" customWidth="1"/>
    <col min="2820" max="2820" width="9.5703125" style="983" customWidth="1"/>
    <col min="2821" max="2821" width="11.140625" style="983" customWidth="1"/>
    <col min="2822" max="2822" width="11.28515625" style="983" customWidth="1"/>
    <col min="2823" max="2823" width="12.85546875" style="983" customWidth="1"/>
    <col min="2824" max="2824" width="10.7109375" style="983" customWidth="1"/>
    <col min="2825" max="2825" width="10.42578125" style="983" customWidth="1"/>
    <col min="2826" max="2826" width="9.140625" style="983"/>
    <col min="2827" max="2828" width="10.42578125" style="983" customWidth="1"/>
    <col min="2829" max="3072" width="9.140625" style="983"/>
    <col min="3073" max="3073" width="20.140625" style="983" customWidth="1"/>
    <col min="3074" max="3074" width="10" style="983" customWidth="1"/>
    <col min="3075" max="3075" width="9.85546875" style="983" customWidth="1"/>
    <col min="3076" max="3076" width="9.5703125" style="983" customWidth="1"/>
    <col min="3077" max="3077" width="11.140625" style="983" customWidth="1"/>
    <col min="3078" max="3078" width="11.28515625" style="983" customWidth="1"/>
    <col min="3079" max="3079" width="12.85546875" style="983" customWidth="1"/>
    <col min="3080" max="3080" width="10.7109375" style="983" customWidth="1"/>
    <col min="3081" max="3081" width="10.42578125" style="983" customWidth="1"/>
    <col min="3082" max="3082" width="9.140625" style="983"/>
    <col min="3083" max="3084" width="10.42578125" style="983" customWidth="1"/>
    <col min="3085" max="3328" width="9.140625" style="983"/>
    <col min="3329" max="3329" width="20.140625" style="983" customWidth="1"/>
    <col min="3330" max="3330" width="10" style="983" customWidth="1"/>
    <col min="3331" max="3331" width="9.85546875" style="983" customWidth="1"/>
    <col min="3332" max="3332" width="9.5703125" style="983" customWidth="1"/>
    <col min="3333" max="3333" width="11.140625" style="983" customWidth="1"/>
    <col min="3334" max="3334" width="11.28515625" style="983" customWidth="1"/>
    <col min="3335" max="3335" width="12.85546875" style="983" customWidth="1"/>
    <col min="3336" max="3336" width="10.7109375" style="983" customWidth="1"/>
    <col min="3337" max="3337" width="10.42578125" style="983" customWidth="1"/>
    <col min="3338" max="3338" width="9.140625" style="983"/>
    <col min="3339" max="3340" width="10.42578125" style="983" customWidth="1"/>
    <col min="3341" max="3584" width="9.140625" style="983"/>
    <col min="3585" max="3585" width="20.140625" style="983" customWidth="1"/>
    <col min="3586" max="3586" width="10" style="983" customWidth="1"/>
    <col min="3587" max="3587" width="9.85546875" style="983" customWidth="1"/>
    <col min="3588" max="3588" width="9.5703125" style="983" customWidth="1"/>
    <col min="3589" max="3589" width="11.140625" style="983" customWidth="1"/>
    <col min="3590" max="3590" width="11.28515625" style="983" customWidth="1"/>
    <col min="3591" max="3591" width="12.85546875" style="983" customWidth="1"/>
    <col min="3592" max="3592" width="10.7109375" style="983" customWidth="1"/>
    <col min="3593" max="3593" width="10.42578125" style="983" customWidth="1"/>
    <col min="3594" max="3594" width="9.140625" style="983"/>
    <col min="3595" max="3596" width="10.42578125" style="983" customWidth="1"/>
    <col min="3597" max="3840" width="9.140625" style="983"/>
    <col min="3841" max="3841" width="20.140625" style="983" customWidth="1"/>
    <col min="3842" max="3842" width="10" style="983" customWidth="1"/>
    <col min="3843" max="3843" width="9.85546875" style="983" customWidth="1"/>
    <col min="3844" max="3844" width="9.5703125" style="983" customWidth="1"/>
    <col min="3845" max="3845" width="11.140625" style="983" customWidth="1"/>
    <col min="3846" max="3846" width="11.28515625" style="983" customWidth="1"/>
    <col min="3847" max="3847" width="12.85546875" style="983" customWidth="1"/>
    <col min="3848" max="3848" width="10.7109375" style="983" customWidth="1"/>
    <col min="3849" max="3849" width="10.42578125" style="983" customWidth="1"/>
    <col min="3850" max="3850" width="9.140625" style="983"/>
    <col min="3851" max="3852" width="10.42578125" style="983" customWidth="1"/>
    <col min="3853" max="4096" width="9.140625" style="983"/>
    <col min="4097" max="4097" width="20.140625" style="983" customWidth="1"/>
    <col min="4098" max="4098" width="10" style="983" customWidth="1"/>
    <col min="4099" max="4099" width="9.85546875" style="983" customWidth="1"/>
    <col min="4100" max="4100" width="9.5703125" style="983" customWidth="1"/>
    <col min="4101" max="4101" width="11.140625" style="983" customWidth="1"/>
    <col min="4102" max="4102" width="11.28515625" style="983" customWidth="1"/>
    <col min="4103" max="4103" width="12.85546875" style="983" customWidth="1"/>
    <col min="4104" max="4104" width="10.7109375" style="983" customWidth="1"/>
    <col min="4105" max="4105" width="10.42578125" style="983" customWidth="1"/>
    <col min="4106" max="4106" width="9.140625" style="983"/>
    <col min="4107" max="4108" width="10.42578125" style="983" customWidth="1"/>
    <col min="4109" max="4352" width="9.140625" style="983"/>
    <col min="4353" max="4353" width="20.140625" style="983" customWidth="1"/>
    <col min="4354" max="4354" width="10" style="983" customWidth="1"/>
    <col min="4355" max="4355" width="9.85546875" style="983" customWidth="1"/>
    <col min="4356" max="4356" width="9.5703125" style="983" customWidth="1"/>
    <col min="4357" max="4357" width="11.140625" style="983" customWidth="1"/>
    <col min="4358" max="4358" width="11.28515625" style="983" customWidth="1"/>
    <col min="4359" max="4359" width="12.85546875" style="983" customWidth="1"/>
    <col min="4360" max="4360" width="10.7109375" style="983" customWidth="1"/>
    <col min="4361" max="4361" width="10.42578125" style="983" customWidth="1"/>
    <col min="4362" max="4362" width="9.140625" style="983"/>
    <col min="4363" max="4364" width="10.42578125" style="983" customWidth="1"/>
    <col min="4365" max="4608" width="9.140625" style="983"/>
    <col min="4609" max="4609" width="20.140625" style="983" customWidth="1"/>
    <col min="4610" max="4610" width="10" style="983" customWidth="1"/>
    <col min="4611" max="4611" width="9.85546875" style="983" customWidth="1"/>
    <col min="4612" max="4612" width="9.5703125" style="983" customWidth="1"/>
    <col min="4613" max="4613" width="11.140625" style="983" customWidth="1"/>
    <col min="4614" max="4614" width="11.28515625" style="983" customWidth="1"/>
    <col min="4615" max="4615" width="12.85546875" style="983" customWidth="1"/>
    <col min="4616" max="4616" width="10.7109375" style="983" customWidth="1"/>
    <col min="4617" max="4617" width="10.42578125" style="983" customWidth="1"/>
    <col min="4618" max="4618" width="9.140625" style="983"/>
    <col min="4619" max="4620" width="10.42578125" style="983" customWidth="1"/>
    <col min="4621" max="4864" width="9.140625" style="983"/>
    <col min="4865" max="4865" width="20.140625" style="983" customWidth="1"/>
    <col min="4866" max="4866" width="10" style="983" customWidth="1"/>
    <col min="4867" max="4867" width="9.85546875" style="983" customWidth="1"/>
    <col min="4868" max="4868" width="9.5703125" style="983" customWidth="1"/>
    <col min="4869" max="4869" width="11.140625" style="983" customWidth="1"/>
    <col min="4870" max="4870" width="11.28515625" style="983" customWidth="1"/>
    <col min="4871" max="4871" width="12.85546875" style="983" customWidth="1"/>
    <col min="4872" max="4872" width="10.7109375" style="983" customWidth="1"/>
    <col min="4873" max="4873" width="10.42578125" style="983" customWidth="1"/>
    <col min="4874" max="4874" width="9.140625" style="983"/>
    <col min="4875" max="4876" width="10.42578125" style="983" customWidth="1"/>
    <col min="4877" max="5120" width="9.140625" style="983"/>
    <col min="5121" max="5121" width="20.140625" style="983" customWidth="1"/>
    <col min="5122" max="5122" width="10" style="983" customWidth="1"/>
    <col min="5123" max="5123" width="9.85546875" style="983" customWidth="1"/>
    <col min="5124" max="5124" width="9.5703125" style="983" customWidth="1"/>
    <col min="5125" max="5125" width="11.140625" style="983" customWidth="1"/>
    <col min="5126" max="5126" width="11.28515625" style="983" customWidth="1"/>
    <col min="5127" max="5127" width="12.85546875" style="983" customWidth="1"/>
    <col min="5128" max="5128" width="10.7109375" style="983" customWidth="1"/>
    <col min="5129" max="5129" width="10.42578125" style="983" customWidth="1"/>
    <col min="5130" max="5130" width="9.140625" style="983"/>
    <col min="5131" max="5132" width="10.42578125" style="983" customWidth="1"/>
    <col min="5133" max="5376" width="9.140625" style="983"/>
    <col min="5377" max="5377" width="20.140625" style="983" customWidth="1"/>
    <col min="5378" max="5378" width="10" style="983" customWidth="1"/>
    <col min="5379" max="5379" width="9.85546875" style="983" customWidth="1"/>
    <col min="5380" max="5380" width="9.5703125" style="983" customWidth="1"/>
    <col min="5381" max="5381" width="11.140625" style="983" customWidth="1"/>
    <col min="5382" max="5382" width="11.28515625" style="983" customWidth="1"/>
    <col min="5383" max="5383" width="12.85546875" style="983" customWidth="1"/>
    <col min="5384" max="5384" width="10.7109375" style="983" customWidth="1"/>
    <col min="5385" max="5385" width="10.42578125" style="983" customWidth="1"/>
    <col min="5386" max="5386" width="9.140625" style="983"/>
    <col min="5387" max="5388" width="10.42578125" style="983" customWidth="1"/>
    <col min="5389" max="5632" width="9.140625" style="983"/>
    <col min="5633" max="5633" width="20.140625" style="983" customWidth="1"/>
    <col min="5634" max="5634" width="10" style="983" customWidth="1"/>
    <col min="5635" max="5635" width="9.85546875" style="983" customWidth="1"/>
    <col min="5636" max="5636" width="9.5703125" style="983" customWidth="1"/>
    <col min="5637" max="5637" width="11.140625" style="983" customWidth="1"/>
    <col min="5638" max="5638" width="11.28515625" style="983" customWidth="1"/>
    <col min="5639" max="5639" width="12.85546875" style="983" customWidth="1"/>
    <col min="5640" max="5640" width="10.7109375" style="983" customWidth="1"/>
    <col min="5641" max="5641" width="10.42578125" style="983" customWidth="1"/>
    <col min="5642" max="5642" width="9.140625" style="983"/>
    <col min="5643" max="5644" width="10.42578125" style="983" customWidth="1"/>
    <col min="5645" max="5888" width="9.140625" style="983"/>
    <col min="5889" max="5889" width="20.140625" style="983" customWidth="1"/>
    <col min="5890" max="5890" width="10" style="983" customWidth="1"/>
    <col min="5891" max="5891" width="9.85546875" style="983" customWidth="1"/>
    <col min="5892" max="5892" width="9.5703125" style="983" customWidth="1"/>
    <col min="5893" max="5893" width="11.140625" style="983" customWidth="1"/>
    <col min="5894" max="5894" width="11.28515625" style="983" customWidth="1"/>
    <col min="5895" max="5895" width="12.85546875" style="983" customWidth="1"/>
    <col min="5896" max="5896" width="10.7109375" style="983" customWidth="1"/>
    <col min="5897" max="5897" width="10.42578125" style="983" customWidth="1"/>
    <col min="5898" max="5898" width="9.140625" style="983"/>
    <col min="5899" max="5900" width="10.42578125" style="983" customWidth="1"/>
    <col min="5901" max="6144" width="9.140625" style="983"/>
    <col min="6145" max="6145" width="20.140625" style="983" customWidth="1"/>
    <col min="6146" max="6146" width="10" style="983" customWidth="1"/>
    <col min="6147" max="6147" width="9.85546875" style="983" customWidth="1"/>
    <col min="6148" max="6148" width="9.5703125" style="983" customWidth="1"/>
    <col min="6149" max="6149" width="11.140625" style="983" customWidth="1"/>
    <col min="6150" max="6150" width="11.28515625" style="983" customWidth="1"/>
    <col min="6151" max="6151" width="12.85546875" style="983" customWidth="1"/>
    <col min="6152" max="6152" width="10.7109375" style="983" customWidth="1"/>
    <col min="6153" max="6153" width="10.42578125" style="983" customWidth="1"/>
    <col min="6154" max="6154" width="9.140625" style="983"/>
    <col min="6155" max="6156" width="10.42578125" style="983" customWidth="1"/>
    <col min="6157" max="6400" width="9.140625" style="983"/>
    <col min="6401" max="6401" width="20.140625" style="983" customWidth="1"/>
    <col min="6402" max="6402" width="10" style="983" customWidth="1"/>
    <col min="6403" max="6403" width="9.85546875" style="983" customWidth="1"/>
    <col min="6404" max="6404" width="9.5703125" style="983" customWidth="1"/>
    <col min="6405" max="6405" width="11.140625" style="983" customWidth="1"/>
    <col min="6406" max="6406" width="11.28515625" style="983" customWidth="1"/>
    <col min="6407" max="6407" width="12.85546875" style="983" customWidth="1"/>
    <col min="6408" max="6408" width="10.7109375" style="983" customWidth="1"/>
    <col min="6409" max="6409" width="10.42578125" style="983" customWidth="1"/>
    <col min="6410" max="6410" width="9.140625" style="983"/>
    <col min="6411" max="6412" width="10.42578125" style="983" customWidth="1"/>
    <col min="6413" max="6656" width="9.140625" style="983"/>
    <col min="6657" max="6657" width="20.140625" style="983" customWidth="1"/>
    <col min="6658" max="6658" width="10" style="983" customWidth="1"/>
    <col min="6659" max="6659" width="9.85546875" style="983" customWidth="1"/>
    <col min="6660" max="6660" width="9.5703125" style="983" customWidth="1"/>
    <col min="6661" max="6661" width="11.140625" style="983" customWidth="1"/>
    <col min="6662" max="6662" width="11.28515625" style="983" customWidth="1"/>
    <col min="6663" max="6663" width="12.85546875" style="983" customWidth="1"/>
    <col min="6664" max="6664" width="10.7109375" style="983" customWidth="1"/>
    <col min="6665" max="6665" width="10.42578125" style="983" customWidth="1"/>
    <col min="6666" max="6666" width="9.140625" style="983"/>
    <col min="6667" max="6668" width="10.42578125" style="983" customWidth="1"/>
    <col min="6669" max="6912" width="9.140625" style="983"/>
    <col min="6913" max="6913" width="20.140625" style="983" customWidth="1"/>
    <col min="6914" max="6914" width="10" style="983" customWidth="1"/>
    <col min="6915" max="6915" width="9.85546875" style="983" customWidth="1"/>
    <col min="6916" max="6916" width="9.5703125" style="983" customWidth="1"/>
    <col min="6917" max="6917" width="11.140625" style="983" customWidth="1"/>
    <col min="6918" max="6918" width="11.28515625" style="983" customWidth="1"/>
    <col min="6919" max="6919" width="12.85546875" style="983" customWidth="1"/>
    <col min="6920" max="6920" width="10.7109375" style="983" customWidth="1"/>
    <col min="6921" max="6921" width="10.42578125" style="983" customWidth="1"/>
    <col min="6922" max="6922" width="9.140625" style="983"/>
    <col min="6923" max="6924" width="10.42578125" style="983" customWidth="1"/>
    <col min="6925" max="7168" width="9.140625" style="983"/>
    <col min="7169" max="7169" width="20.140625" style="983" customWidth="1"/>
    <col min="7170" max="7170" width="10" style="983" customWidth="1"/>
    <col min="7171" max="7171" width="9.85546875" style="983" customWidth="1"/>
    <col min="7172" max="7172" width="9.5703125" style="983" customWidth="1"/>
    <col min="7173" max="7173" width="11.140625" style="983" customWidth="1"/>
    <col min="7174" max="7174" width="11.28515625" style="983" customWidth="1"/>
    <col min="7175" max="7175" width="12.85546875" style="983" customWidth="1"/>
    <col min="7176" max="7176" width="10.7109375" style="983" customWidth="1"/>
    <col min="7177" max="7177" width="10.42578125" style="983" customWidth="1"/>
    <col min="7178" max="7178" width="9.140625" style="983"/>
    <col min="7179" max="7180" width="10.42578125" style="983" customWidth="1"/>
    <col min="7181" max="7424" width="9.140625" style="983"/>
    <col min="7425" max="7425" width="20.140625" style="983" customWidth="1"/>
    <col min="7426" max="7426" width="10" style="983" customWidth="1"/>
    <col min="7427" max="7427" width="9.85546875" style="983" customWidth="1"/>
    <col min="7428" max="7428" width="9.5703125" style="983" customWidth="1"/>
    <col min="7429" max="7429" width="11.140625" style="983" customWidth="1"/>
    <col min="7430" max="7430" width="11.28515625" style="983" customWidth="1"/>
    <col min="7431" max="7431" width="12.85546875" style="983" customWidth="1"/>
    <col min="7432" max="7432" width="10.7109375" style="983" customWidth="1"/>
    <col min="7433" max="7433" width="10.42578125" style="983" customWidth="1"/>
    <col min="7434" max="7434" width="9.140625" style="983"/>
    <col min="7435" max="7436" width="10.42578125" style="983" customWidth="1"/>
    <col min="7437" max="7680" width="9.140625" style="983"/>
    <col min="7681" max="7681" width="20.140625" style="983" customWidth="1"/>
    <col min="7682" max="7682" width="10" style="983" customWidth="1"/>
    <col min="7683" max="7683" width="9.85546875" style="983" customWidth="1"/>
    <col min="7684" max="7684" width="9.5703125" style="983" customWidth="1"/>
    <col min="7685" max="7685" width="11.140625" style="983" customWidth="1"/>
    <col min="7686" max="7686" width="11.28515625" style="983" customWidth="1"/>
    <col min="7687" max="7687" width="12.85546875" style="983" customWidth="1"/>
    <col min="7688" max="7688" width="10.7109375" style="983" customWidth="1"/>
    <col min="7689" max="7689" width="10.42578125" style="983" customWidth="1"/>
    <col min="7690" max="7690" width="9.140625" style="983"/>
    <col min="7691" max="7692" width="10.42578125" style="983" customWidth="1"/>
    <col min="7693" max="7936" width="9.140625" style="983"/>
    <col min="7937" max="7937" width="20.140625" style="983" customWidth="1"/>
    <col min="7938" max="7938" width="10" style="983" customWidth="1"/>
    <col min="7939" max="7939" width="9.85546875" style="983" customWidth="1"/>
    <col min="7940" max="7940" width="9.5703125" style="983" customWidth="1"/>
    <col min="7941" max="7941" width="11.140625" style="983" customWidth="1"/>
    <col min="7942" max="7942" width="11.28515625" style="983" customWidth="1"/>
    <col min="7943" max="7943" width="12.85546875" style="983" customWidth="1"/>
    <col min="7944" max="7944" width="10.7109375" style="983" customWidth="1"/>
    <col min="7945" max="7945" width="10.42578125" style="983" customWidth="1"/>
    <col min="7946" max="7946" width="9.140625" style="983"/>
    <col min="7947" max="7948" width="10.42578125" style="983" customWidth="1"/>
    <col min="7949" max="8192" width="9.140625" style="983"/>
    <col min="8193" max="8193" width="20.140625" style="983" customWidth="1"/>
    <col min="8194" max="8194" width="10" style="983" customWidth="1"/>
    <col min="8195" max="8195" width="9.85546875" style="983" customWidth="1"/>
    <col min="8196" max="8196" width="9.5703125" style="983" customWidth="1"/>
    <col min="8197" max="8197" width="11.140625" style="983" customWidth="1"/>
    <col min="8198" max="8198" width="11.28515625" style="983" customWidth="1"/>
    <col min="8199" max="8199" width="12.85546875" style="983" customWidth="1"/>
    <col min="8200" max="8200" width="10.7109375" style="983" customWidth="1"/>
    <col min="8201" max="8201" width="10.42578125" style="983" customWidth="1"/>
    <col min="8202" max="8202" width="9.140625" style="983"/>
    <col min="8203" max="8204" width="10.42578125" style="983" customWidth="1"/>
    <col min="8205" max="8448" width="9.140625" style="983"/>
    <col min="8449" max="8449" width="20.140625" style="983" customWidth="1"/>
    <col min="8450" max="8450" width="10" style="983" customWidth="1"/>
    <col min="8451" max="8451" width="9.85546875" style="983" customWidth="1"/>
    <col min="8452" max="8452" width="9.5703125" style="983" customWidth="1"/>
    <col min="8453" max="8453" width="11.140625" style="983" customWidth="1"/>
    <col min="8454" max="8454" width="11.28515625" style="983" customWidth="1"/>
    <col min="8455" max="8455" width="12.85546875" style="983" customWidth="1"/>
    <col min="8456" max="8456" width="10.7109375" style="983" customWidth="1"/>
    <col min="8457" max="8457" width="10.42578125" style="983" customWidth="1"/>
    <col min="8458" max="8458" width="9.140625" style="983"/>
    <col min="8459" max="8460" width="10.42578125" style="983" customWidth="1"/>
    <col min="8461" max="8704" width="9.140625" style="983"/>
    <col min="8705" max="8705" width="20.140625" style="983" customWidth="1"/>
    <col min="8706" max="8706" width="10" style="983" customWidth="1"/>
    <col min="8707" max="8707" width="9.85546875" style="983" customWidth="1"/>
    <col min="8708" max="8708" width="9.5703125" style="983" customWidth="1"/>
    <col min="8709" max="8709" width="11.140625" style="983" customWidth="1"/>
    <col min="8710" max="8710" width="11.28515625" style="983" customWidth="1"/>
    <col min="8711" max="8711" width="12.85546875" style="983" customWidth="1"/>
    <col min="8712" max="8712" width="10.7109375" style="983" customWidth="1"/>
    <col min="8713" max="8713" width="10.42578125" style="983" customWidth="1"/>
    <col min="8714" max="8714" width="9.140625" style="983"/>
    <col min="8715" max="8716" width="10.42578125" style="983" customWidth="1"/>
    <col min="8717" max="8960" width="9.140625" style="983"/>
    <col min="8961" max="8961" width="20.140625" style="983" customWidth="1"/>
    <col min="8962" max="8962" width="10" style="983" customWidth="1"/>
    <col min="8963" max="8963" width="9.85546875" style="983" customWidth="1"/>
    <col min="8964" max="8964" width="9.5703125" style="983" customWidth="1"/>
    <col min="8965" max="8965" width="11.140625" style="983" customWidth="1"/>
    <col min="8966" max="8966" width="11.28515625" style="983" customWidth="1"/>
    <col min="8967" max="8967" width="12.85546875" style="983" customWidth="1"/>
    <col min="8968" max="8968" width="10.7109375" style="983" customWidth="1"/>
    <col min="8969" max="8969" width="10.42578125" style="983" customWidth="1"/>
    <col min="8970" max="8970" width="9.140625" style="983"/>
    <col min="8971" max="8972" width="10.42578125" style="983" customWidth="1"/>
    <col min="8973" max="9216" width="9.140625" style="983"/>
    <col min="9217" max="9217" width="20.140625" style="983" customWidth="1"/>
    <col min="9218" max="9218" width="10" style="983" customWidth="1"/>
    <col min="9219" max="9219" width="9.85546875" style="983" customWidth="1"/>
    <col min="9220" max="9220" width="9.5703125" style="983" customWidth="1"/>
    <col min="9221" max="9221" width="11.140625" style="983" customWidth="1"/>
    <col min="9222" max="9222" width="11.28515625" style="983" customWidth="1"/>
    <col min="9223" max="9223" width="12.85546875" style="983" customWidth="1"/>
    <col min="9224" max="9224" width="10.7109375" style="983" customWidth="1"/>
    <col min="9225" max="9225" width="10.42578125" style="983" customWidth="1"/>
    <col min="9226" max="9226" width="9.140625" style="983"/>
    <col min="9227" max="9228" width="10.42578125" style="983" customWidth="1"/>
    <col min="9229" max="9472" width="9.140625" style="983"/>
    <col min="9473" max="9473" width="20.140625" style="983" customWidth="1"/>
    <col min="9474" max="9474" width="10" style="983" customWidth="1"/>
    <col min="9475" max="9475" width="9.85546875" style="983" customWidth="1"/>
    <col min="9476" max="9476" width="9.5703125" style="983" customWidth="1"/>
    <col min="9477" max="9477" width="11.140625" style="983" customWidth="1"/>
    <col min="9478" max="9478" width="11.28515625" style="983" customWidth="1"/>
    <col min="9479" max="9479" width="12.85546875" style="983" customWidth="1"/>
    <col min="9480" max="9480" width="10.7109375" style="983" customWidth="1"/>
    <col min="9481" max="9481" width="10.42578125" style="983" customWidth="1"/>
    <col min="9482" max="9482" width="9.140625" style="983"/>
    <col min="9483" max="9484" width="10.42578125" style="983" customWidth="1"/>
    <col min="9485" max="9728" width="9.140625" style="983"/>
    <col min="9729" max="9729" width="20.140625" style="983" customWidth="1"/>
    <col min="9730" max="9730" width="10" style="983" customWidth="1"/>
    <col min="9731" max="9731" width="9.85546875" style="983" customWidth="1"/>
    <col min="9732" max="9732" width="9.5703125" style="983" customWidth="1"/>
    <col min="9733" max="9733" width="11.140625" style="983" customWidth="1"/>
    <col min="9734" max="9734" width="11.28515625" style="983" customWidth="1"/>
    <col min="9735" max="9735" width="12.85546875" style="983" customWidth="1"/>
    <col min="9736" max="9736" width="10.7109375" style="983" customWidth="1"/>
    <col min="9737" max="9737" width="10.42578125" style="983" customWidth="1"/>
    <col min="9738" max="9738" width="9.140625" style="983"/>
    <col min="9739" max="9740" width="10.42578125" style="983" customWidth="1"/>
    <col min="9741" max="9984" width="9.140625" style="983"/>
    <col min="9985" max="9985" width="20.140625" style="983" customWidth="1"/>
    <col min="9986" max="9986" width="10" style="983" customWidth="1"/>
    <col min="9987" max="9987" width="9.85546875" style="983" customWidth="1"/>
    <col min="9988" max="9988" width="9.5703125" style="983" customWidth="1"/>
    <col min="9989" max="9989" width="11.140625" style="983" customWidth="1"/>
    <col min="9990" max="9990" width="11.28515625" style="983" customWidth="1"/>
    <col min="9991" max="9991" width="12.85546875" style="983" customWidth="1"/>
    <col min="9992" max="9992" width="10.7109375" style="983" customWidth="1"/>
    <col min="9993" max="9993" width="10.42578125" style="983" customWidth="1"/>
    <col min="9994" max="9994" width="9.140625" style="983"/>
    <col min="9995" max="9996" width="10.42578125" style="983" customWidth="1"/>
    <col min="9997" max="10240" width="9.140625" style="983"/>
    <col min="10241" max="10241" width="20.140625" style="983" customWidth="1"/>
    <col min="10242" max="10242" width="10" style="983" customWidth="1"/>
    <col min="10243" max="10243" width="9.85546875" style="983" customWidth="1"/>
    <col min="10244" max="10244" width="9.5703125" style="983" customWidth="1"/>
    <col min="10245" max="10245" width="11.140625" style="983" customWidth="1"/>
    <col min="10246" max="10246" width="11.28515625" style="983" customWidth="1"/>
    <col min="10247" max="10247" width="12.85546875" style="983" customWidth="1"/>
    <col min="10248" max="10248" width="10.7109375" style="983" customWidth="1"/>
    <col min="10249" max="10249" width="10.42578125" style="983" customWidth="1"/>
    <col min="10250" max="10250" width="9.140625" style="983"/>
    <col min="10251" max="10252" width="10.42578125" style="983" customWidth="1"/>
    <col min="10253" max="10496" width="9.140625" style="983"/>
    <col min="10497" max="10497" width="20.140625" style="983" customWidth="1"/>
    <col min="10498" max="10498" width="10" style="983" customWidth="1"/>
    <col min="10499" max="10499" width="9.85546875" style="983" customWidth="1"/>
    <col min="10500" max="10500" width="9.5703125" style="983" customWidth="1"/>
    <col min="10501" max="10501" width="11.140625" style="983" customWidth="1"/>
    <col min="10502" max="10502" width="11.28515625" style="983" customWidth="1"/>
    <col min="10503" max="10503" width="12.85546875" style="983" customWidth="1"/>
    <col min="10504" max="10504" width="10.7109375" style="983" customWidth="1"/>
    <col min="10505" max="10505" width="10.42578125" style="983" customWidth="1"/>
    <col min="10506" max="10506" width="9.140625" style="983"/>
    <col min="10507" max="10508" width="10.42578125" style="983" customWidth="1"/>
    <col min="10509" max="10752" width="9.140625" style="983"/>
    <col min="10753" max="10753" width="20.140625" style="983" customWidth="1"/>
    <col min="10754" max="10754" width="10" style="983" customWidth="1"/>
    <col min="10755" max="10755" width="9.85546875" style="983" customWidth="1"/>
    <col min="10756" max="10756" width="9.5703125" style="983" customWidth="1"/>
    <col min="10757" max="10757" width="11.140625" style="983" customWidth="1"/>
    <col min="10758" max="10758" width="11.28515625" style="983" customWidth="1"/>
    <col min="10759" max="10759" width="12.85546875" style="983" customWidth="1"/>
    <col min="10760" max="10760" width="10.7109375" style="983" customWidth="1"/>
    <col min="10761" max="10761" width="10.42578125" style="983" customWidth="1"/>
    <col min="10762" max="10762" width="9.140625" style="983"/>
    <col min="10763" max="10764" width="10.42578125" style="983" customWidth="1"/>
    <col min="10765" max="11008" width="9.140625" style="983"/>
    <col min="11009" max="11009" width="20.140625" style="983" customWidth="1"/>
    <col min="11010" max="11010" width="10" style="983" customWidth="1"/>
    <col min="11011" max="11011" width="9.85546875" style="983" customWidth="1"/>
    <col min="11012" max="11012" width="9.5703125" style="983" customWidth="1"/>
    <col min="11013" max="11013" width="11.140625" style="983" customWidth="1"/>
    <col min="11014" max="11014" width="11.28515625" style="983" customWidth="1"/>
    <col min="11015" max="11015" width="12.85546875" style="983" customWidth="1"/>
    <col min="11016" max="11016" width="10.7109375" style="983" customWidth="1"/>
    <col min="11017" max="11017" width="10.42578125" style="983" customWidth="1"/>
    <col min="11018" max="11018" width="9.140625" style="983"/>
    <col min="11019" max="11020" width="10.42578125" style="983" customWidth="1"/>
    <col min="11021" max="11264" width="9.140625" style="983"/>
    <col min="11265" max="11265" width="20.140625" style="983" customWidth="1"/>
    <col min="11266" max="11266" width="10" style="983" customWidth="1"/>
    <col min="11267" max="11267" width="9.85546875" style="983" customWidth="1"/>
    <col min="11268" max="11268" width="9.5703125" style="983" customWidth="1"/>
    <col min="11269" max="11269" width="11.140625" style="983" customWidth="1"/>
    <col min="11270" max="11270" width="11.28515625" style="983" customWidth="1"/>
    <col min="11271" max="11271" width="12.85546875" style="983" customWidth="1"/>
    <col min="11272" max="11272" width="10.7109375" style="983" customWidth="1"/>
    <col min="11273" max="11273" width="10.42578125" style="983" customWidth="1"/>
    <col min="11274" max="11274" width="9.140625" style="983"/>
    <col min="11275" max="11276" width="10.42578125" style="983" customWidth="1"/>
    <col min="11277" max="11520" width="9.140625" style="983"/>
    <col min="11521" max="11521" width="20.140625" style="983" customWidth="1"/>
    <col min="11522" max="11522" width="10" style="983" customWidth="1"/>
    <col min="11523" max="11523" width="9.85546875" style="983" customWidth="1"/>
    <col min="11524" max="11524" width="9.5703125" style="983" customWidth="1"/>
    <col min="11525" max="11525" width="11.140625" style="983" customWidth="1"/>
    <col min="11526" max="11526" width="11.28515625" style="983" customWidth="1"/>
    <col min="11527" max="11527" width="12.85546875" style="983" customWidth="1"/>
    <col min="11528" max="11528" width="10.7109375" style="983" customWidth="1"/>
    <col min="11529" max="11529" width="10.42578125" style="983" customWidth="1"/>
    <col min="11530" max="11530" width="9.140625" style="983"/>
    <col min="11531" max="11532" width="10.42578125" style="983" customWidth="1"/>
    <col min="11533" max="11776" width="9.140625" style="983"/>
    <col min="11777" max="11777" width="20.140625" style="983" customWidth="1"/>
    <col min="11778" max="11778" width="10" style="983" customWidth="1"/>
    <col min="11779" max="11779" width="9.85546875" style="983" customWidth="1"/>
    <col min="11780" max="11780" width="9.5703125" style="983" customWidth="1"/>
    <col min="11781" max="11781" width="11.140625" style="983" customWidth="1"/>
    <col min="11782" max="11782" width="11.28515625" style="983" customWidth="1"/>
    <col min="11783" max="11783" width="12.85546875" style="983" customWidth="1"/>
    <col min="11784" max="11784" width="10.7109375" style="983" customWidth="1"/>
    <col min="11785" max="11785" width="10.42578125" style="983" customWidth="1"/>
    <col min="11786" max="11786" width="9.140625" style="983"/>
    <col min="11787" max="11788" width="10.42578125" style="983" customWidth="1"/>
    <col min="11789" max="12032" width="9.140625" style="983"/>
    <col min="12033" max="12033" width="20.140625" style="983" customWidth="1"/>
    <col min="12034" max="12034" width="10" style="983" customWidth="1"/>
    <col min="12035" max="12035" width="9.85546875" style="983" customWidth="1"/>
    <col min="12036" max="12036" width="9.5703125" style="983" customWidth="1"/>
    <col min="12037" max="12037" width="11.140625" style="983" customWidth="1"/>
    <col min="12038" max="12038" width="11.28515625" style="983" customWidth="1"/>
    <col min="12039" max="12039" width="12.85546875" style="983" customWidth="1"/>
    <col min="12040" max="12040" width="10.7109375" style="983" customWidth="1"/>
    <col min="12041" max="12041" width="10.42578125" style="983" customWidth="1"/>
    <col min="12042" max="12042" width="9.140625" style="983"/>
    <col min="12043" max="12044" width="10.42578125" style="983" customWidth="1"/>
    <col min="12045" max="12288" width="9.140625" style="983"/>
    <col min="12289" max="12289" width="20.140625" style="983" customWidth="1"/>
    <col min="12290" max="12290" width="10" style="983" customWidth="1"/>
    <col min="12291" max="12291" width="9.85546875" style="983" customWidth="1"/>
    <col min="12292" max="12292" width="9.5703125" style="983" customWidth="1"/>
    <col min="12293" max="12293" width="11.140625" style="983" customWidth="1"/>
    <col min="12294" max="12294" width="11.28515625" style="983" customWidth="1"/>
    <col min="12295" max="12295" width="12.85546875" style="983" customWidth="1"/>
    <col min="12296" max="12296" width="10.7109375" style="983" customWidth="1"/>
    <col min="12297" max="12297" width="10.42578125" style="983" customWidth="1"/>
    <col min="12298" max="12298" width="9.140625" style="983"/>
    <col min="12299" max="12300" width="10.42578125" style="983" customWidth="1"/>
    <col min="12301" max="12544" width="9.140625" style="983"/>
    <col min="12545" max="12545" width="20.140625" style="983" customWidth="1"/>
    <col min="12546" max="12546" width="10" style="983" customWidth="1"/>
    <col min="12547" max="12547" width="9.85546875" style="983" customWidth="1"/>
    <col min="12548" max="12548" width="9.5703125" style="983" customWidth="1"/>
    <col min="12549" max="12549" width="11.140625" style="983" customWidth="1"/>
    <col min="12550" max="12550" width="11.28515625" style="983" customWidth="1"/>
    <col min="12551" max="12551" width="12.85546875" style="983" customWidth="1"/>
    <col min="12552" max="12552" width="10.7109375" style="983" customWidth="1"/>
    <col min="12553" max="12553" width="10.42578125" style="983" customWidth="1"/>
    <col min="12554" max="12554" width="9.140625" style="983"/>
    <col min="12555" max="12556" width="10.42578125" style="983" customWidth="1"/>
    <col min="12557" max="12800" width="9.140625" style="983"/>
    <col min="12801" max="12801" width="20.140625" style="983" customWidth="1"/>
    <col min="12802" max="12802" width="10" style="983" customWidth="1"/>
    <col min="12803" max="12803" width="9.85546875" style="983" customWidth="1"/>
    <col min="12804" max="12804" width="9.5703125" style="983" customWidth="1"/>
    <col min="12805" max="12805" width="11.140625" style="983" customWidth="1"/>
    <col min="12806" max="12806" width="11.28515625" style="983" customWidth="1"/>
    <col min="12807" max="12807" width="12.85546875" style="983" customWidth="1"/>
    <col min="12808" max="12808" width="10.7109375" style="983" customWidth="1"/>
    <col min="12809" max="12809" width="10.42578125" style="983" customWidth="1"/>
    <col min="12810" max="12810" width="9.140625" style="983"/>
    <col min="12811" max="12812" width="10.42578125" style="983" customWidth="1"/>
    <col min="12813" max="13056" width="9.140625" style="983"/>
    <col min="13057" max="13057" width="20.140625" style="983" customWidth="1"/>
    <col min="13058" max="13058" width="10" style="983" customWidth="1"/>
    <col min="13059" max="13059" width="9.85546875" style="983" customWidth="1"/>
    <col min="13060" max="13060" width="9.5703125" style="983" customWidth="1"/>
    <col min="13061" max="13061" width="11.140625" style="983" customWidth="1"/>
    <col min="13062" max="13062" width="11.28515625" style="983" customWidth="1"/>
    <col min="13063" max="13063" width="12.85546875" style="983" customWidth="1"/>
    <col min="13064" max="13064" width="10.7109375" style="983" customWidth="1"/>
    <col min="13065" max="13065" width="10.42578125" style="983" customWidth="1"/>
    <col min="13066" max="13066" width="9.140625" style="983"/>
    <col min="13067" max="13068" width="10.42578125" style="983" customWidth="1"/>
    <col min="13069" max="13312" width="9.140625" style="983"/>
    <col min="13313" max="13313" width="20.140625" style="983" customWidth="1"/>
    <col min="13314" max="13314" width="10" style="983" customWidth="1"/>
    <col min="13315" max="13315" width="9.85546875" style="983" customWidth="1"/>
    <col min="13316" max="13316" width="9.5703125" style="983" customWidth="1"/>
    <col min="13317" max="13317" width="11.140625" style="983" customWidth="1"/>
    <col min="13318" max="13318" width="11.28515625" style="983" customWidth="1"/>
    <col min="13319" max="13319" width="12.85546875" style="983" customWidth="1"/>
    <col min="13320" max="13320" width="10.7109375" style="983" customWidth="1"/>
    <col min="13321" max="13321" width="10.42578125" style="983" customWidth="1"/>
    <col min="13322" max="13322" width="9.140625" style="983"/>
    <col min="13323" max="13324" width="10.42578125" style="983" customWidth="1"/>
    <col min="13325" max="13568" width="9.140625" style="983"/>
    <col min="13569" max="13569" width="20.140625" style="983" customWidth="1"/>
    <col min="13570" max="13570" width="10" style="983" customWidth="1"/>
    <col min="13571" max="13571" width="9.85546875" style="983" customWidth="1"/>
    <col min="13572" max="13572" width="9.5703125" style="983" customWidth="1"/>
    <col min="13573" max="13573" width="11.140625" style="983" customWidth="1"/>
    <col min="13574" max="13574" width="11.28515625" style="983" customWidth="1"/>
    <col min="13575" max="13575" width="12.85546875" style="983" customWidth="1"/>
    <col min="13576" max="13576" width="10.7109375" style="983" customWidth="1"/>
    <col min="13577" max="13577" width="10.42578125" style="983" customWidth="1"/>
    <col min="13578" max="13578" width="9.140625" style="983"/>
    <col min="13579" max="13580" width="10.42578125" style="983" customWidth="1"/>
    <col min="13581" max="13824" width="9.140625" style="983"/>
    <col min="13825" max="13825" width="20.140625" style="983" customWidth="1"/>
    <col min="13826" max="13826" width="10" style="983" customWidth="1"/>
    <col min="13827" max="13827" width="9.85546875" style="983" customWidth="1"/>
    <col min="13828" max="13828" width="9.5703125" style="983" customWidth="1"/>
    <col min="13829" max="13829" width="11.140625" style="983" customWidth="1"/>
    <col min="13830" max="13830" width="11.28515625" style="983" customWidth="1"/>
    <col min="13831" max="13831" width="12.85546875" style="983" customWidth="1"/>
    <col min="13832" max="13832" width="10.7109375" style="983" customWidth="1"/>
    <col min="13833" max="13833" width="10.42578125" style="983" customWidth="1"/>
    <col min="13834" max="13834" width="9.140625" style="983"/>
    <col min="13835" max="13836" width="10.42578125" style="983" customWidth="1"/>
    <col min="13837" max="14080" width="9.140625" style="983"/>
    <col min="14081" max="14081" width="20.140625" style="983" customWidth="1"/>
    <col min="14082" max="14082" width="10" style="983" customWidth="1"/>
    <col min="14083" max="14083" width="9.85546875" style="983" customWidth="1"/>
    <col min="14084" max="14084" width="9.5703125" style="983" customWidth="1"/>
    <col min="14085" max="14085" width="11.140625" style="983" customWidth="1"/>
    <col min="14086" max="14086" width="11.28515625" style="983" customWidth="1"/>
    <col min="14087" max="14087" width="12.85546875" style="983" customWidth="1"/>
    <col min="14088" max="14088" width="10.7109375" style="983" customWidth="1"/>
    <col min="14089" max="14089" width="10.42578125" style="983" customWidth="1"/>
    <col min="14090" max="14090" width="9.140625" style="983"/>
    <col min="14091" max="14092" width="10.42578125" style="983" customWidth="1"/>
    <col min="14093" max="14336" width="9.140625" style="983"/>
    <col min="14337" max="14337" width="20.140625" style="983" customWidth="1"/>
    <col min="14338" max="14338" width="10" style="983" customWidth="1"/>
    <col min="14339" max="14339" width="9.85546875" style="983" customWidth="1"/>
    <col min="14340" max="14340" width="9.5703125" style="983" customWidth="1"/>
    <col min="14341" max="14341" width="11.140625" style="983" customWidth="1"/>
    <col min="14342" max="14342" width="11.28515625" style="983" customWidth="1"/>
    <col min="14343" max="14343" width="12.85546875" style="983" customWidth="1"/>
    <col min="14344" max="14344" width="10.7109375" style="983" customWidth="1"/>
    <col min="14345" max="14345" width="10.42578125" style="983" customWidth="1"/>
    <col min="14346" max="14346" width="9.140625" style="983"/>
    <col min="14347" max="14348" width="10.42578125" style="983" customWidth="1"/>
    <col min="14349" max="14592" width="9.140625" style="983"/>
    <col min="14593" max="14593" width="20.140625" style="983" customWidth="1"/>
    <col min="14594" max="14594" width="10" style="983" customWidth="1"/>
    <col min="14595" max="14595" width="9.85546875" style="983" customWidth="1"/>
    <col min="14596" max="14596" width="9.5703125" style="983" customWidth="1"/>
    <col min="14597" max="14597" width="11.140625" style="983" customWidth="1"/>
    <col min="14598" max="14598" width="11.28515625" style="983" customWidth="1"/>
    <col min="14599" max="14599" width="12.85546875" style="983" customWidth="1"/>
    <col min="14600" max="14600" width="10.7109375" style="983" customWidth="1"/>
    <col min="14601" max="14601" width="10.42578125" style="983" customWidth="1"/>
    <col min="14602" max="14602" width="9.140625" style="983"/>
    <col min="14603" max="14604" width="10.42578125" style="983" customWidth="1"/>
    <col min="14605" max="14848" width="9.140625" style="983"/>
    <col min="14849" max="14849" width="20.140625" style="983" customWidth="1"/>
    <col min="14850" max="14850" width="10" style="983" customWidth="1"/>
    <col min="14851" max="14851" width="9.85546875" style="983" customWidth="1"/>
    <col min="14852" max="14852" width="9.5703125" style="983" customWidth="1"/>
    <col min="14853" max="14853" width="11.140625" style="983" customWidth="1"/>
    <col min="14854" max="14854" width="11.28515625" style="983" customWidth="1"/>
    <col min="14855" max="14855" width="12.85546875" style="983" customWidth="1"/>
    <col min="14856" max="14856" width="10.7109375" style="983" customWidth="1"/>
    <col min="14857" max="14857" width="10.42578125" style="983" customWidth="1"/>
    <col min="14858" max="14858" width="9.140625" style="983"/>
    <col min="14859" max="14860" width="10.42578125" style="983" customWidth="1"/>
    <col min="14861" max="15104" width="9.140625" style="983"/>
    <col min="15105" max="15105" width="20.140625" style="983" customWidth="1"/>
    <col min="15106" max="15106" width="10" style="983" customWidth="1"/>
    <col min="15107" max="15107" width="9.85546875" style="983" customWidth="1"/>
    <col min="15108" max="15108" width="9.5703125" style="983" customWidth="1"/>
    <col min="15109" max="15109" width="11.140625" style="983" customWidth="1"/>
    <col min="15110" max="15110" width="11.28515625" style="983" customWidth="1"/>
    <col min="15111" max="15111" width="12.85546875" style="983" customWidth="1"/>
    <col min="15112" max="15112" width="10.7109375" style="983" customWidth="1"/>
    <col min="15113" max="15113" width="10.42578125" style="983" customWidth="1"/>
    <col min="15114" max="15114" width="9.140625" style="983"/>
    <col min="15115" max="15116" width="10.42578125" style="983" customWidth="1"/>
    <col min="15117" max="15360" width="9.140625" style="983"/>
    <col min="15361" max="15361" width="20.140625" style="983" customWidth="1"/>
    <col min="15362" max="15362" width="10" style="983" customWidth="1"/>
    <col min="15363" max="15363" width="9.85546875" style="983" customWidth="1"/>
    <col min="15364" max="15364" width="9.5703125" style="983" customWidth="1"/>
    <col min="15365" max="15365" width="11.140625" style="983" customWidth="1"/>
    <col min="15366" max="15366" width="11.28515625" style="983" customWidth="1"/>
    <col min="15367" max="15367" width="12.85546875" style="983" customWidth="1"/>
    <col min="15368" max="15368" width="10.7109375" style="983" customWidth="1"/>
    <col min="15369" max="15369" width="10.42578125" style="983" customWidth="1"/>
    <col min="15370" max="15370" width="9.140625" style="983"/>
    <col min="15371" max="15372" width="10.42578125" style="983" customWidth="1"/>
    <col min="15373" max="15616" width="9.140625" style="983"/>
    <col min="15617" max="15617" width="20.140625" style="983" customWidth="1"/>
    <col min="15618" max="15618" width="10" style="983" customWidth="1"/>
    <col min="15619" max="15619" width="9.85546875" style="983" customWidth="1"/>
    <col min="15620" max="15620" width="9.5703125" style="983" customWidth="1"/>
    <col min="15621" max="15621" width="11.140625" style="983" customWidth="1"/>
    <col min="15622" max="15622" width="11.28515625" style="983" customWidth="1"/>
    <col min="15623" max="15623" width="12.85546875" style="983" customWidth="1"/>
    <col min="15624" max="15624" width="10.7109375" style="983" customWidth="1"/>
    <col min="15625" max="15625" width="10.42578125" style="983" customWidth="1"/>
    <col min="15626" max="15626" width="9.140625" style="983"/>
    <col min="15627" max="15628" width="10.42578125" style="983" customWidth="1"/>
    <col min="15629" max="15872" width="9.140625" style="983"/>
    <col min="15873" max="15873" width="20.140625" style="983" customWidth="1"/>
    <col min="15874" max="15874" width="10" style="983" customWidth="1"/>
    <col min="15875" max="15875" width="9.85546875" style="983" customWidth="1"/>
    <col min="15876" max="15876" width="9.5703125" style="983" customWidth="1"/>
    <col min="15877" max="15877" width="11.140625" style="983" customWidth="1"/>
    <col min="15878" max="15878" width="11.28515625" style="983" customWidth="1"/>
    <col min="15879" max="15879" width="12.85546875" style="983" customWidth="1"/>
    <col min="15880" max="15880" width="10.7109375" style="983" customWidth="1"/>
    <col min="15881" max="15881" width="10.42578125" style="983" customWidth="1"/>
    <col min="15882" max="15882" width="9.140625" style="983"/>
    <col min="15883" max="15884" width="10.42578125" style="983" customWidth="1"/>
    <col min="15885" max="16128" width="9.140625" style="983"/>
    <col min="16129" max="16129" width="20.140625" style="983" customWidth="1"/>
    <col min="16130" max="16130" width="10" style="983" customWidth="1"/>
    <col min="16131" max="16131" width="9.85546875" style="983" customWidth="1"/>
    <col min="16132" max="16132" width="9.5703125" style="983" customWidth="1"/>
    <col min="16133" max="16133" width="11.140625" style="983" customWidth="1"/>
    <col min="16134" max="16134" width="11.28515625" style="983" customWidth="1"/>
    <col min="16135" max="16135" width="12.85546875" style="983" customWidth="1"/>
    <col min="16136" max="16136" width="10.7109375" style="983" customWidth="1"/>
    <col min="16137" max="16137" width="10.42578125" style="983" customWidth="1"/>
    <col min="16138" max="16138" width="9.140625" style="983"/>
    <col min="16139" max="16140" width="10.42578125" style="983" customWidth="1"/>
    <col min="16141" max="16384" width="9.140625" style="983"/>
  </cols>
  <sheetData>
    <row r="1" spans="1:12">
      <c r="A1" s="1351" t="s">
        <v>356</v>
      </c>
      <c r="B1" s="1351"/>
      <c r="C1" s="1351"/>
      <c r="D1" s="1351"/>
      <c r="E1" s="1345" t="s">
        <v>527</v>
      </c>
      <c r="G1" s="1345"/>
      <c r="H1" s="1351"/>
      <c r="I1" s="1351"/>
      <c r="J1" s="1351"/>
      <c r="K1" s="1351"/>
    </row>
    <row r="2" spans="1:12" ht="15" customHeight="1" thickBot="1">
      <c r="A2" s="1346" t="s">
        <v>272</v>
      </c>
      <c r="B2" s="1346"/>
      <c r="C2" s="1351"/>
      <c r="D2" s="1351"/>
      <c r="E2" s="1351"/>
      <c r="F2" s="1345"/>
      <c r="G2" s="1351"/>
      <c r="H2" s="1351"/>
      <c r="I2" s="1351"/>
      <c r="J2" s="1351"/>
      <c r="K2" s="1351"/>
    </row>
    <row r="3" spans="1:12" ht="16.5" thickBot="1">
      <c r="A3" s="1352" t="s">
        <v>4</v>
      </c>
      <c r="B3" s="1353"/>
      <c r="C3" s="1353"/>
      <c r="D3" s="1353"/>
      <c r="E3" s="1353"/>
      <c r="F3" s="1353"/>
      <c r="G3" s="1353"/>
      <c r="H3" s="1353"/>
      <c r="I3" s="1353"/>
      <c r="J3" s="1353"/>
      <c r="K3" s="1353"/>
      <c r="L3" s="1354"/>
    </row>
    <row r="4" spans="1:12">
      <c r="A4" s="1355"/>
      <c r="B4" s="1356"/>
      <c r="C4" s="1357" t="s">
        <v>5</v>
      </c>
      <c r="D4" s="1357"/>
      <c r="E4" s="1357"/>
      <c r="F4" s="1357"/>
      <c r="G4" s="1358"/>
      <c r="H4" s="1584" t="s">
        <v>6</v>
      </c>
      <c r="I4" s="1585"/>
      <c r="J4" s="1359" t="s">
        <v>7</v>
      </c>
      <c r="K4" s="1360" t="s">
        <v>8</v>
      </c>
      <c r="L4" s="1361"/>
    </row>
    <row r="5" spans="1:12">
      <c r="A5" s="1347" t="s">
        <v>9</v>
      </c>
      <c r="B5" s="1348" t="s">
        <v>10</v>
      </c>
      <c r="C5" s="1362" t="s">
        <v>36</v>
      </c>
      <c r="D5" s="1362"/>
      <c r="E5" s="1363" t="s">
        <v>37</v>
      </c>
      <c r="F5" s="1364"/>
      <c r="G5" s="1365"/>
      <c r="H5" s="1586" t="s">
        <v>11</v>
      </c>
      <c r="I5" s="1587"/>
      <c r="J5" s="1366" t="s">
        <v>12</v>
      </c>
      <c r="K5" s="1367" t="s">
        <v>13</v>
      </c>
      <c r="L5" s="1368"/>
    </row>
    <row r="6" spans="1:12" ht="48" thickBot="1">
      <c r="A6" s="1349" t="s">
        <v>14</v>
      </c>
      <c r="B6" s="1350" t="s">
        <v>15</v>
      </c>
      <c r="C6" s="990" t="s">
        <v>526</v>
      </c>
      <c r="D6" s="1263" t="s">
        <v>522</v>
      </c>
      <c r="E6" s="1369" t="s">
        <v>526</v>
      </c>
      <c r="F6" s="1370" t="s">
        <v>522</v>
      </c>
      <c r="G6" s="1371" t="s">
        <v>16</v>
      </c>
      <c r="H6" s="1372" t="s">
        <v>526</v>
      </c>
      <c r="I6" s="1373" t="s">
        <v>16</v>
      </c>
      <c r="J6" s="1374" t="s">
        <v>16</v>
      </c>
      <c r="K6" s="1375" t="s">
        <v>526</v>
      </c>
      <c r="L6" s="1376" t="s">
        <v>17</v>
      </c>
    </row>
    <row r="7" spans="1:12" ht="16.5" thickBot="1">
      <c r="A7" s="1377" t="s">
        <v>18</v>
      </c>
      <c r="B7" s="1378" t="s">
        <v>19</v>
      </c>
      <c r="C7" s="1379">
        <v>20058.212776001106</v>
      </c>
      <c r="D7" s="1379">
        <v>19843.093008079264</v>
      </c>
      <c r="E7" s="1380">
        <v>20459.37703152113</v>
      </c>
      <c r="F7" s="1381">
        <v>20239.954868240849</v>
      </c>
      <c r="G7" s="1382">
        <v>1.0841040146022376</v>
      </c>
      <c r="H7" s="1383">
        <v>318.2276656602574</v>
      </c>
      <c r="I7" s="1383">
        <v>0.30741426117218323</v>
      </c>
      <c r="J7" s="1384">
        <v>-17.365898496487429</v>
      </c>
      <c r="K7" s="1383">
        <v>100</v>
      </c>
      <c r="L7" s="1385" t="s">
        <v>19</v>
      </c>
    </row>
    <row r="8" spans="1:12" ht="16.5" thickBot="1">
      <c r="A8" s="1386"/>
      <c r="B8" s="1387"/>
      <c r="C8" s="1388"/>
      <c r="D8" s="1388"/>
      <c r="E8" s="1388"/>
      <c r="F8" s="1388"/>
      <c r="G8" s="1389"/>
      <c r="H8" s="1384"/>
      <c r="I8" s="1384"/>
      <c r="J8" s="1384"/>
      <c r="K8" s="1384"/>
      <c r="L8" s="1390"/>
    </row>
    <row r="9" spans="1:12">
      <c r="A9" s="1391" t="s">
        <v>80</v>
      </c>
      <c r="B9" s="1392" t="s">
        <v>19</v>
      </c>
      <c r="C9" s="1393">
        <v>20356.582153392337</v>
      </c>
      <c r="D9" s="1393">
        <v>19653.654717206035</v>
      </c>
      <c r="E9" s="1394">
        <v>20763.713796460182</v>
      </c>
      <c r="F9" s="1394">
        <v>20046.727811550154</v>
      </c>
      <c r="G9" s="1395">
        <v>3.5765736515708504</v>
      </c>
      <c r="H9" s="1396">
        <v>251.11111111111111</v>
      </c>
      <c r="I9" s="1396">
        <v>-0.7767646065518351</v>
      </c>
      <c r="J9" s="1396">
        <v>-30.76923076923077</v>
      </c>
      <c r="K9" s="1396">
        <v>7.1508024789448593E-2</v>
      </c>
      <c r="L9" s="1397">
        <v>-1.38442173482968E-2</v>
      </c>
    </row>
    <row r="10" spans="1:12">
      <c r="A10" s="1289" t="s">
        <v>81</v>
      </c>
      <c r="B10" s="1398" t="s">
        <v>19</v>
      </c>
      <c r="C10" s="1290">
        <v>20770.164757280581</v>
      </c>
      <c r="D10" s="1290">
        <v>20335.567639921668</v>
      </c>
      <c r="E10" s="1399">
        <v>21185.568052426195</v>
      </c>
      <c r="F10" s="1399">
        <v>20742.278992720101</v>
      </c>
      <c r="G10" s="1400">
        <v>2.1371280362282028</v>
      </c>
      <c r="H10" s="1401">
        <v>350.12956016968076</v>
      </c>
      <c r="I10" s="1401">
        <v>-1.2461828009905518</v>
      </c>
      <c r="J10" s="1401">
        <v>-13.46599690880989</v>
      </c>
      <c r="K10" s="1401">
        <v>35.587160336882249</v>
      </c>
      <c r="L10" s="1402">
        <v>1.6038368518845445</v>
      </c>
    </row>
    <row r="11" spans="1:12">
      <c r="A11" s="1291" t="s">
        <v>82</v>
      </c>
      <c r="B11" s="1403" t="s">
        <v>19</v>
      </c>
      <c r="C11" s="1264">
        <v>20460.854471004575</v>
      </c>
      <c r="D11" s="1264">
        <v>20202.570009512554</v>
      </c>
      <c r="E11" s="1404">
        <v>20870.071560424669</v>
      </c>
      <c r="F11" s="1404">
        <v>20606.621409702806</v>
      </c>
      <c r="G11" s="1405">
        <v>1.2784732901329234</v>
      </c>
      <c r="H11" s="1406">
        <v>415.4466487935656</v>
      </c>
      <c r="I11" s="1406">
        <v>6.3413741916838005</v>
      </c>
      <c r="J11" s="1406">
        <v>-15.990990990990991</v>
      </c>
      <c r="K11" s="1406">
        <v>5.9272207214365169</v>
      </c>
      <c r="L11" s="1407">
        <v>9.7006027719754861E-2</v>
      </c>
    </row>
    <row r="12" spans="1:12">
      <c r="A12" s="1291" t="s">
        <v>83</v>
      </c>
      <c r="B12" s="1403" t="s">
        <v>19</v>
      </c>
      <c r="C12" s="1264" t="s">
        <v>200</v>
      </c>
      <c r="D12" s="1264" t="s">
        <v>200</v>
      </c>
      <c r="E12" s="1404" t="s">
        <v>200</v>
      </c>
      <c r="F12" s="1404" t="s">
        <v>200</v>
      </c>
      <c r="G12" s="1405" t="s">
        <v>73</v>
      </c>
      <c r="H12" s="1406" t="s">
        <v>200</v>
      </c>
      <c r="I12" s="1406" t="s">
        <v>73</v>
      </c>
      <c r="J12" s="1406" t="s">
        <v>73</v>
      </c>
      <c r="K12" s="1406">
        <v>0.42110281264897503</v>
      </c>
      <c r="L12" s="1407" t="s">
        <v>73</v>
      </c>
    </row>
    <row r="13" spans="1:12">
      <c r="A13" s="1291" t="s">
        <v>71</v>
      </c>
      <c r="B13" s="1403" t="s">
        <v>19</v>
      </c>
      <c r="C13" s="1264">
        <v>17585.527073262911</v>
      </c>
      <c r="D13" s="1264">
        <v>17606.441181776663</v>
      </c>
      <c r="E13" s="1404">
        <v>17937.237614728168</v>
      </c>
      <c r="F13" s="1404">
        <v>17958.570005412195</v>
      </c>
      <c r="G13" s="1405">
        <v>-0.11878668890450597</v>
      </c>
      <c r="H13" s="1406">
        <v>282.60570128479662</v>
      </c>
      <c r="I13" s="1406">
        <v>-0.30616649736300267</v>
      </c>
      <c r="J13" s="1406">
        <v>-22.650103519668736</v>
      </c>
      <c r="K13" s="1406">
        <v>29.683775623708879</v>
      </c>
      <c r="L13" s="1407">
        <v>-2.0278651090072941</v>
      </c>
    </row>
    <row r="14" spans="1:12" ht="16.5" thickBot="1">
      <c r="A14" s="1408" t="s">
        <v>84</v>
      </c>
      <c r="B14" s="1409" t="s">
        <v>19</v>
      </c>
      <c r="C14" s="1265">
        <v>21359.84865771329</v>
      </c>
      <c r="D14" s="1265">
        <v>21450.586008106919</v>
      </c>
      <c r="E14" s="1410">
        <v>21787.045630867557</v>
      </c>
      <c r="F14" s="1410">
        <v>21879.597728269058</v>
      </c>
      <c r="G14" s="1411">
        <v>-0.42300639413457652</v>
      </c>
      <c r="H14" s="1412">
        <v>294.64653381981481</v>
      </c>
      <c r="I14" s="1412">
        <v>-0.10265361250233393</v>
      </c>
      <c r="J14" s="1412">
        <v>-16.654970760233915</v>
      </c>
      <c r="K14" s="1412">
        <v>28.309232480533925</v>
      </c>
      <c r="L14" s="1413">
        <v>0.24147593139072754</v>
      </c>
    </row>
    <row r="15" spans="1:12" ht="16.5" thickBot="1">
      <c r="A15" s="1386"/>
      <c r="B15" s="1414"/>
      <c r="C15" s="1388"/>
      <c r="D15" s="1388"/>
      <c r="E15" s="1388"/>
      <c r="F15" s="1388"/>
      <c r="G15" s="1389"/>
      <c r="H15" s="1384"/>
      <c r="I15" s="1384"/>
      <c r="J15" s="1384"/>
      <c r="K15" s="1384"/>
      <c r="L15" s="1390"/>
    </row>
    <row r="16" spans="1:12">
      <c r="A16" s="1415" t="s">
        <v>85</v>
      </c>
      <c r="B16" s="1416" t="s">
        <v>21</v>
      </c>
      <c r="C16" s="1266" t="s">
        <v>73</v>
      </c>
      <c r="D16" s="1266" t="s">
        <v>200</v>
      </c>
      <c r="E16" s="1417" t="s">
        <v>73</v>
      </c>
      <c r="F16" s="1417" t="s">
        <v>200</v>
      </c>
      <c r="G16" s="1418" t="s">
        <v>73</v>
      </c>
      <c r="H16" s="1419" t="s">
        <v>73</v>
      </c>
      <c r="I16" s="1419" t="s">
        <v>73</v>
      </c>
      <c r="J16" s="1420" t="s">
        <v>73</v>
      </c>
      <c r="K16" s="1420" t="s">
        <v>73</v>
      </c>
      <c r="L16" s="1421" t="s">
        <v>73</v>
      </c>
    </row>
    <row r="17" spans="1:12">
      <c r="A17" s="1289" t="s">
        <v>85</v>
      </c>
      <c r="B17" s="1422" t="s">
        <v>22</v>
      </c>
      <c r="C17" s="1264" t="s">
        <v>73</v>
      </c>
      <c r="D17" s="1264" t="s">
        <v>200</v>
      </c>
      <c r="E17" s="1404" t="s">
        <v>73</v>
      </c>
      <c r="F17" s="1404" t="s">
        <v>200</v>
      </c>
      <c r="G17" s="1405" t="s">
        <v>73</v>
      </c>
      <c r="H17" s="1406" t="s">
        <v>73</v>
      </c>
      <c r="I17" s="1406" t="s">
        <v>73</v>
      </c>
      <c r="J17" s="1423" t="s">
        <v>73</v>
      </c>
      <c r="K17" s="1423" t="s">
        <v>73</v>
      </c>
      <c r="L17" s="1424" t="s">
        <v>73</v>
      </c>
    </row>
    <row r="18" spans="1:12">
      <c r="A18" s="1289" t="s">
        <v>85</v>
      </c>
      <c r="B18" s="1422" t="s">
        <v>23</v>
      </c>
      <c r="C18" s="1264" t="s">
        <v>73</v>
      </c>
      <c r="D18" s="1264" t="s">
        <v>73</v>
      </c>
      <c r="E18" s="1404" t="s">
        <v>73</v>
      </c>
      <c r="F18" s="1404" t="s">
        <v>73</v>
      </c>
      <c r="G18" s="1405" t="s">
        <v>73</v>
      </c>
      <c r="H18" s="1406" t="s">
        <v>73</v>
      </c>
      <c r="I18" s="1406" t="s">
        <v>73</v>
      </c>
      <c r="J18" s="1423" t="s">
        <v>73</v>
      </c>
      <c r="K18" s="1423" t="s">
        <v>73</v>
      </c>
      <c r="L18" s="1424" t="s">
        <v>73</v>
      </c>
    </row>
    <row r="19" spans="1:12">
      <c r="A19" s="1415" t="s">
        <v>85</v>
      </c>
      <c r="B19" s="1425" t="s">
        <v>24</v>
      </c>
      <c r="C19" s="1267" t="s">
        <v>200</v>
      </c>
      <c r="D19" s="1267" t="s">
        <v>200</v>
      </c>
      <c r="E19" s="1426" t="s">
        <v>200</v>
      </c>
      <c r="F19" s="1426" t="s">
        <v>200</v>
      </c>
      <c r="G19" s="1427" t="s">
        <v>73</v>
      </c>
      <c r="H19" s="1428" t="s">
        <v>200</v>
      </c>
      <c r="I19" s="1428" t="s">
        <v>73</v>
      </c>
      <c r="J19" s="1429" t="s">
        <v>73</v>
      </c>
      <c r="K19" s="1429">
        <v>2.3836008263149529E-2</v>
      </c>
      <c r="L19" s="1430" t="s">
        <v>73</v>
      </c>
    </row>
    <row r="20" spans="1:12">
      <c r="A20" s="1289" t="s">
        <v>85</v>
      </c>
      <c r="B20" s="1422" t="s">
        <v>25</v>
      </c>
      <c r="C20" s="1264" t="s">
        <v>200</v>
      </c>
      <c r="D20" s="1264" t="s">
        <v>200</v>
      </c>
      <c r="E20" s="1404" t="s">
        <v>200</v>
      </c>
      <c r="F20" s="1404" t="s">
        <v>200</v>
      </c>
      <c r="G20" s="1405" t="s">
        <v>73</v>
      </c>
      <c r="H20" s="1406" t="s">
        <v>200</v>
      </c>
      <c r="I20" s="1406" t="s">
        <v>73</v>
      </c>
      <c r="J20" s="1423" t="s">
        <v>73</v>
      </c>
      <c r="K20" s="1423">
        <v>1.589067217543302E-2</v>
      </c>
      <c r="L20" s="1424" t="s">
        <v>73</v>
      </c>
    </row>
    <row r="21" spans="1:12">
      <c r="A21" s="1289" t="s">
        <v>85</v>
      </c>
      <c r="B21" s="1422" t="s">
        <v>26</v>
      </c>
      <c r="C21" s="1264" t="s">
        <v>200</v>
      </c>
      <c r="D21" s="1264" t="s">
        <v>200</v>
      </c>
      <c r="E21" s="1404" t="s">
        <v>200</v>
      </c>
      <c r="F21" s="1404" t="s">
        <v>200</v>
      </c>
      <c r="G21" s="1405" t="s">
        <v>73</v>
      </c>
      <c r="H21" s="1406" t="s">
        <v>200</v>
      </c>
      <c r="I21" s="1406" t="s">
        <v>73</v>
      </c>
      <c r="J21" s="1423" t="s">
        <v>73</v>
      </c>
      <c r="K21" s="1423">
        <v>7.9453360877165102E-3</v>
      </c>
      <c r="L21" s="1424" t="s">
        <v>73</v>
      </c>
    </row>
    <row r="22" spans="1:12">
      <c r="A22" s="1415" t="s">
        <v>85</v>
      </c>
      <c r="B22" s="1425" t="s">
        <v>27</v>
      </c>
      <c r="C22" s="1267">
        <v>19027.072853736088</v>
      </c>
      <c r="D22" s="1267">
        <v>19861.17185697809</v>
      </c>
      <c r="E22" s="1426">
        <v>19407.614310810812</v>
      </c>
      <c r="F22" s="1426">
        <v>20258.39529411765</v>
      </c>
      <c r="G22" s="1427">
        <v>-4.1996464722646438</v>
      </c>
      <c r="H22" s="1428">
        <v>246.66666666666666</v>
      </c>
      <c r="I22" s="1428">
        <v>1.5686274509803866</v>
      </c>
      <c r="J22" s="1429">
        <v>-14.285714285714285</v>
      </c>
      <c r="K22" s="1429">
        <v>4.7672016526299058E-2</v>
      </c>
      <c r="L22" s="1430">
        <v>1.7131169136669275E-3</v>
      </c>
    </row>
    <row r="23" spans="1:12">
      <c r="A23" s="1289" t="s">
        <v>85</v>
      </c>
      <c r="B23" s="1422" t="s">
        <v>28</v>
      </c>
      <c r="C23" s="1264">
        <v>18458.432352941174</v>
      </c>
      <c r="D23" s="1264" t="s">
        <v>200</v>
      </c>
      <c r="E23" s="1404">
        <v>18827.600999999999</v>
      </c>
      <c r="F23" s="1404" t="s">
        <v>200</v>
      </c>
      <c r="G23" s="1405" t="s">
        <v>73</v>
      </c>
      <c r="H23" s="1406">
        <v>236</v>
      </c>
      <c r="I23" s="1406" t="s">
        <v>73</v>
      </c>
      <c r="J23" s="1423" t="s">
        <v>73</v>
      </c>
      <c r="K23" s="1423">
        <v>3.9726680438582553E-2</v>
      </c>
      <c r="L23" s="1424" t="s">
        <v>73</v>
      </c>
    </row>
    <row r="24" spans="1:12" ht="16.5" thickBot="1">
      <c r="A24" s="1431" t="s">
        <v>85</v>
      </c>
      <c r="B24" s="1432" t="s">
        <v>29</v>
      </c>
      <c r="C24" s="1292" t="s">
        <v>200</v>
      </c>
      <c r="D24" s="1292" t="s">
        <v>200</v>
      </c>
      <c r="E24" s="1433" t="s">
        <v>200</v>
      </c>
      <c r="F24" s="1433" t="s">
        <v>200</v>
      </c>
      <c r="G24" s="1434" t="s">
        <v>73</v>
      </c>
      <c r="H24" s="1423" t="s">
        <v>200</v>
      </c>
      <c r="I24" s="1423" t="s">
        <v>73</v>
      </c>
      <c r="J24" s="1423" t="s">
        <v>73</v>
      </c>
      <c r="K24" s="1423">
        <v>7.9453360877165102E-3</v>
      </c>
      <c r="L24" s="1424" t="s">
        <v>73</v>
      </c>
    </row>
    <row r="25" spans="1:12" ht="16.5" thickBot="1">
      <c r="A25" s="1386"/>
      <c r="B25" s="1414"/>
      <c r="C25" s="1388"/>
      <c r="D25" s="1388"/>
      <c r="E25" s="1388"/>
      <c r="F25" s="1388"/>
      <c r="G25" s="1389"/>
      <c r="H25" s="1384"/>
      <c r="I25" s="1384"/>
      <c r="J25" s="1384"/>
      <c r="K25" s="1384"/>
      <c r="L25" s="1390"/>
    </row>
    <row r="26" spans="1:12">
      <c r="A26" s="1415" t="s">
        <v>86</v>
      </c>
      <c r="B26" s="1416" t="s">
        <v>21</v>
      </c>
      <c r="C26" s="1266">
        <v>22069.631140602585</v>
      </c>
      <c r="D26" s="1266">
        <v>21022.997483662974</v>
      </c>
      <c r="E26" s="1417">
        <v>22511.023763414636</v>
      </c>
      <c r="F26" s="1417">
        <v>21443.457433336232</v>
      </c>
      <c r="G26" s="1418">
        <v>4.9785177292293978</v>
      </c>
      <c r="H26" s="1419">
        <v>392.0272727272727</v>
      </c>
      <c r="I26" s="1419">
        <v>-6.6983191810502065</v>
      </c>
      <c r="J26" s="1420">
        <v>16.423357664233578</v>
      </c>
      <c r="K26" s="1420">
        <v>5.0691244239631335</v>
      </c>
      <c r="L26" s="1421">
        <v>1.4711991400027897</v>
      </c>
    </row>
    <row r="27" spans="1:12">
      <c r="A27" s="1289" t="s">
        <v>86</v>
      </c>
      <c r="B27" s="1422" t="s">
        <v>22</v>
      </c>
      <c r="C27" s="1264">
        <v>22306.608823529412</v>
      </c>
      <c r="D27" s="1264">
        <v>21129.750980392157</v>
      </c>
      <c r="E27" s="1404">
        <v>22752.741000000002</v>
      </c>
      <c r="F27" s="1404">
        <v>21552.346000000001</v>
      </c>
      <c r="G27" s="1405">
        <v>5.5696720904536345</v>
      </c>
      <c r="H27" s="1406">
        <v>384.5</v>
      </c>
      <c r="I27" s="1406">
        <v>-7.1704490584258789</v>
      </c>
      <c r="J27" s="1423">
        <v>44.598337950138507</v>
      </c>
      <c r="K27" s="1423">
        <v>4.1474654377880187</v>
      </c>
      <c r="L27" s="1424">
        <v>1.7772993291937045</v>
      </c>
    </row>
    <row r="28" spans="1:12">
      <c r="A28" s="1289" t="s">
        <v>86</v>
      </c>
      <c r="B28" s="1422" t="s">
        <v>23</v>
      </c>
      <c r="C28" s="1264">
        <v>21107.092156862745</v>
      </c>
      <c r="D28" s="1264">
        <v>20825.22843137255</v>
      </c>
      <c r="E28" s="1404">
        <v>21529.234</v>
      </c>
      <c r="F28" s="1404">
        <v>21241.733</v>
      </c>
      <c r="G28" s="1405">
        <v>1.3534724308981767</v>
      </c>
      <c r="H28" s="1406">
        <v>425.9</v>
      </c>
      <c r="I28" s="1406">
        <v>-1.3435255964790389</v>
      </c>
      <c r="J28" s="1423">
        <v>-37.967914438502675</v>
      </c>
      <c r="K28" s="1423">
        <v>0.92165898617511521</v>
      </c>
      <c r="L28" s="1424">
        <v>-0.30610018919091453</v>
      </c>
    </row>
    <row r="29" spans="1:12">
      <c r="A29" s="1415" t="s">
        <v>86</v>
      </c>
      <c r="B29" s="1425" t="s">
        <v>24</v>
      </c>
      <c r="C29" s="1267">
        <v>21135.511780630681</v>
      </c>
      <c r="D29" s="1267">
        <v>20728.006653757846</v>
      </c>
      <c r="E29" s="1426">
        <v>21558.222016243293</v>
      </c>
      <c r="F29" s="1426">
        <v>21142.566786833002</v>
      </c>
      <c r="G29" s="1427">
        <v>1.9659638945501625</v>
      </c>
      <c r="H29" s="1428">
        <v>368.952</v>
      </c>
      <c r="I29" s="1428">
        <v>-1.5375219900247454</v>
      </c>
      <c r="J29" s="1429">
        <v>-17.940011318619128</v>
      </c>
      <c r="K29" s="1429">
        <v>11.52073732718894</v>
      </c>
      <c r="L29" s="1430">
        <v>-8.0602046456913712E-2</v>
      </c>
    </row>
    <row r="30" spans="1:12">
      <c r="A30" s="1289" t="s">
        <v>86</v>
      </c>
      <c r="B30" s="1422" t="s">
        <v>25</v>
      </c>
      <c r="C30" s="1264">
        <v>21292.040196078433</v>
      </c>
      <c r="D30" s="1264">
        <v>20835.369607843139</v>
      </c>
      <c r="E30" s="1404">
        <v>21717.881000000001</v>
      </c>
      <c r="F30" s="1404">
        <v>21252.077000000001</v>
      </c>
      <c r="G30" s="1405">
        <v>2.1918045939698039</v>
      </c>
      <c r="H30" s="1406">
        <v>360.9</v>
      </c>
      <c r="I30" s="1406">
        <v>-1.8760195758564531</v>
      </c>
      <c r="J30" s="1423">
        <v>-7.6660988074957412</v>
      </c>
      <c r="K30" s="1423">
        <v>8.6127443190846975</v>
      </c>
      <c r="L30" s="1424">
        <v>0.90478029833753748</v>
      </c>
    </row>
    <row r="31" spans="1:12">
      <c r="A31" s="1289" t="s">
        <v>86</v>
      </c>
      <c r="B31" s="1422" t="s">
        <v>26</v>
      </c>
      <c r="C31" s="1264">
        <v>20709.614705882352</v>
      </c>
      <c r="D31" s="1264">
        <v>20526.755882352943</v>
      </c>
      <c r="E31" s="1404">
        <v>21123.807000000001</v>
      </c>
      <c r="F31" s="1404">
        <v>20937.291000000001</v>
      </c>
      <c r="G31" s="1405">
        <v>0.8908315789277591</v>
      </c>
      <c r="H31" s="1406">
        <v>392.8</v>
      </c>
      <c r="I31" s="1406">
        <v>1.1328527291452199</v>
      </c>
      <c r="J31" s="1423">
        <v>-38.279932546374368</v>
      </c>
      <c r="K31" s="1423">
        <v>2.9079930081042429</v>
      </c>
      <c r="L31" s="1424">
        <v>-0.9853823447944503</v>
      </c>
    </row>
    <row r="32" spans="1:12">
      <c r="A32" s="1415" t="s">
        <v>86</v>
      </c>
      <c r="B32" s="1425" t="s">
        <v>27</v>
      </c>
      <c r="C32" s="1267">
        <v>20105.651349010892</v>
      </c>
      <c r="D32" s="1267">
        <v>19892.083845272693</v>
      </c>
      <c r="E32" s="1426">
        <v>20507.764375991112</v>
      </c>
      <c r="F32" s="1426">
        <v>20289.925522178146</v>
      </c>
      <c r="G32" s="1427">
        <v>1.0736306231132011</v>
      </c>
      <c r="H32" s="1428">
        <v>327.53513174404014</v>
      </c>
      <c r="I32" s="1428">
        <v>-0.60346684492569758</v>
      </c>
      <c r="J32" s="1429">
        <v>-16.427822439706397</v>
      </c>
      <c r="K32" s="1429">
        <v>18.997298585730178</v>
      </c>
      <c r="L32" s="1430">
        <v>0.21323975833867337</v>
      </c>
    </row>
    <row r="33" spans="1:12">
      <c r="A33" s="1289" t="s">
        <v>86</v>
      </c>
      <c r="B33" s="1422" t="s">
        <v>28</v>
      </c>
      <c r="C33" s="1264">
        <v>20098.372549019608</v>
      </c>
      <c r="D33" s="1264">
        <v>19927.597058823529</v>
      </c>
      <c r="E33" s="1404">
        <v>20500.34</v>
      </c>
      <c r="F33" s="1404">
        <v>20326.149000000001</v>
      </c>
      <c r="G33" s="1405">
        <v>0.85697984404226735</v>
      </c>
      <c r="H33" s="1406">
        <v>318.5</v>
      </c>
      <c r="I33" s="1406">
        <v>-0.53091817613990899</v>
      </c>
      <c r="J33" s="1423">
        <v>-10.295566502463053</v>
      </c>
      <c r="K33" s="1423">
        <v>14.468457015731765</v>
      </c>
      <c r="L33" s="1424">
        <v>1.1403761280684463</v>
      </c>
    </row>
    <row r="34" spans="1:12" ht="16.5" thickBot="1">
      <c r="A34" s="1431" t="s">
        <v>86</v>
      </c>
      <c r="B34" s="1432" t="s">
        <v>29</v>
      </c>
      <c r="C34" s="1292">
        <v>20126.433333333334</v>
      </c>
      <c r="D34" s="1292">
        <v>19813.220588235294</v>
      </c>
      <c r="E34" s="1433">
        <v>20528.962</v>
      </c>
      <c r="F34" s="1433">
        <v>20209.485000000001</v>
      </c>
      <c r="G34" s="1434">
        <v>1.5808270225589567</v>
      </c>
      <c r="H34" s="1423">
        <v>356.4</v>
      </c>
      <c r="I34" s="1423">
        <v>1.1637808685779067</v>
      </c>
      <c r="J34" s="1423">
        <v>-31.40794223826715</v>
      </c>
      <c r="K34" s="1423">
        <v>4.528841569998411</v>
      </c>
      <c r="L34" s="1424">
        <v>-0.92713636972977476</v>
      </c>
    </row>
    <row r="35" spans="1:12" ht="16.5" thickBot="1">
      <c r="A35" s="1435"/>
      <c r="B35" s="1436"/>
      <c r="C35" s="1437"/>
      <c r="D35" s="1437"/>
      <c r="E35" s="1437"/>
      <c r="F35" s="1437"/>
      <c r="G35" s="1438"/>
      <c r="H35" s="1439"/>
      <c r="I35" s="1439"/>
      <c r="J35" s="1439"/>
      <c r="K35" s="1439"/>
      <c r="L35" s="1440"/>
    </row>
    <row r="36" spans="1:12">
      <c r="A36" s="1289" t="s">
        <v>87</v>
      </c>
      <c r="B36" s="1441" t="s">
        <v>26</v>
      </c>
      <c r="C36" s="1442">
        <v>20797.162745098038</v>
      </c>
      <c r="D36" s="1442">
        <v>20429.583333333332</v>
      </c>
      <c r="E36" s="1443">
        <v>21213.106</v>
      </c>
      <c r="F36" s="1443">
        <v>20838.174999999999</v>
      </c>
      <c r="G36" s="1444">
        <v>1.7992506541479782</v>
      </c>
      <c r="H36" s="1445">
        <v>444.2</v>
      </c>
      <c r="I36" s="1445">
        <v>8.6329175837613139</v>
      </c>
      <c r="J36" s="1445">
        <v>-7.0175438596491224</v>
      </c>
      <c r="K36" s="1445">
        <v>2.9477196885428252</v>
      </c>
      <c r="L36" s="1446">
        <v>0.32806241062279362</v>
      </c>
    </row>
    <row r="37" spans="1:12" ht="16.5" thickBot="1">
      <c r="A37" s="1431" t="s">
        <v>87</v>
      </c>
      <c r="B37" s="1432" t="s">
        <v>29</v>
      </c>
      <c r="C37" s="1292">
        <v>20078.95882352941</v>
      </c>
      <c r="D37" s="1292">
        <v>20001.04117647059</v>
      </c>
      <c r="E37" s="1433">
        <v>20480.538</v>
      </c>
      <c r="F37" s="1433">
        <v>20401.062000000002</v>
      </c>
      <c r="G37" s="1434">
        <v>0.38956795484469747</v>
      </c>
      <c r="H37" s="1423">
        <v>387</v>
      </c>
      <c r="I37" s="1423">
        <v>2.9803086748270329</v>
      </c>
      <c r="J37" s="1423">
        <v>-23.312883435582819</v>
      </c>
      <c r="K37" s="1423">
        <v>2.9795010328936913</v>
      </c>
      <c r="L37" s="1424">
        <v>-0.2310563829030392</v>
      </c>
    </row>
    <row r="38" spans="1:12" ht="16.5" thickBot="1">
      <c r="A38" s="1435"/>
      <c r="B38" s="1436"/>
      <c r="C38" s="1437"/>
      <c r="D38" s="1437"/>
      <c r="E38" s="1437"/>
      <c r="F38" s="1437"/>
      <c r="G38" s="1438"/>
      <c r="H38" s="1439"/>
      <c r="I38" s="1439"/>
      <c r="J38" s="1439"/>
      <c r="K38" s="1439"/>
      <c r="L38" s="1440"/>
    </row>
    <row r="39" spans="1:12">
      <c r="A39" s="1415" t="s">
        <v>88</v>
      </c>
      <c r="B39" s="1416" t="s">
        <v>21</v>
      </c>
      <c r="C39" s="1266" t="s">
        <v>200</v>
      </c>
      <c r="D39" s="1266" t="s">
        <v>73</v>
      </c>
      <c r="E39" s="1417" t="s">
        <v>200</v>
      </c>
      <c r="F39" s="1417" t="s">
        <v>73</v>
      </c>
      <c r="G39" s="1418" t="s">
        <v>73</v>
      </c>
      <c r="H39" s="1419" t="s">
        <v>200</v>
      </c>
      <c r="I39" s="1419" t="s">
        <v>73</v>
      </c>
      <c r="J39" s="1420" t="s">
        <v>73</v>
      </c>
      <c r="K39" s="1420">
        <v>7.9453360877165102E-3</v>
      </c>
      <c r="L39" s="1421" t="s">
        <v>73</v>
      </c>
    </row>
    <row r="40" spans="1:12">
      <c r="A40" s="1291" t="s">
        <v>88</v>
      </c>
      <c r="B40" s="1422" t="s">
        <v>22</v>
      </c>
      <c r="C40" s="1264" t="s">
        <v>73</v>
      </c>
      <c r="D40" s="1264" t="s">
        <v>73</v>
      </c>
      <c r="E40" s="1404" t="s">
        <v>73</v>
      </c>
      <c r="F40" s="1404" t="s">
        <v>73</v>
      </c>
      <c r="G40" s="1405" t="s">
        <v>73</v>
      </c>
      <c r="H40" s="1406" t="s">
        <v>73</v>
      </c>
      <c r="I40" s="1406" t="s">
        <v>73</v>
      </c>
      <c r="J40" s="1423" t="s">
        <v>73</v>
      </c>
      <c r="K40" s="1423" t="s">
        <v>73</v>
      </c>
      <c r="L40" s="1424" t="s">
        <v>73</v>
      </c>
    </row>
    <row r="41" spans="1:12">
      <c r="A41" s="1291" t="s">
        <v>88</v>
      </c>
      <c r="B41" s="1422" t="s">
        <v>23</v>
      </c>
      <c r="C41" s="1264" t="s">
        <v>73</v>
      </c>
      <c r="D41" s="1264" t="s">
        <v>73</v>
      </c>
      <c r="E41" s="1404" t="s">
        <v>73</v>
      </c>
      <c r="F41" s="1404" t="s">
        <v>73</v>
      </c>
      <c r="G41" s="1405" t="s">
        <v>73</v>
      </c>
      <c r="H41" s="1406" t="s">
        <v>73</v>
      </c>
      <c r="I41" s="1406" t="s">
        <v>73</v>
      </c>
      <c r="J41" s="1423" t="s">
        <v>73</v>
      </c>
      <c r="K41" s="1423" t="s">
        <v>73</v>
      </c>
      <c r="L41" s="1424" t="s">
        <v>73</v>
      </c>
    </row>
    <row r="42" spans="1:12">
      <c r="A42" s="1291" t="s">
        <v>88</v>
      </c>
      <c r="B42" s="1422" t="s">
        <v>30</v>
      </c>
      <c r="C42" s="1264" t="s">
        <v>200</v>
      </c>
      <c r="D42" s="1264" t="s">
        <v>73</v>
      </c>
      <c r="E42" s="1404" t="s">
        <v>200</v>
      </c>
      <c r="F42" s="1404" t="s">
        <v>73</v>
      </c>
      <c r="G42" s="1405" t="s">
        <v>73</v>
      </c>
      <c r="H42" s="1406" t="s">
        <v>200</v>
      </c>
      <c r="I42" s="1406" t="s">
        <v>73</v>
      </c>
      <c r="J42" s="1423" t="s">
        <v>73</v>
      </c>
      <c r="K42" s="1423">
        <v>7.9453360877165102E-3</v>
      </c>
      <c r="L42" s="1424" t="s">
        <v>73</v>
      </c>
    </row>
    <row r="43" spans="1:12">
      <c r="A43" s="1447" t="s">
        <v>88</v>
      </c>
      <c r="B43" s="1425" t="s">
        <v>24</v>
      </c>
      <c r="C43" s="1267" t="s">
        <v>200</v>
      </c>
      <c r="D43" s="1267" t="s">
        <v>200</v>
      </c>
      <c r="E43" s="1426" t="s">
        <v>200</v>
      </c>
      <c r="F43" s="1426" t="s">
        <v>200</v>
      </c>
      <c r="G43" s="1427" t="s">
        <v>73</v>
      </c>
      <c r="H43" s="1428" t="s">
        <v>200</v>
      </c>
      <c r="I43" s="1428" t="s">
        <v>73</v>
      </c>
      <c r="J43" s="1429" t="s">
        <v>73</v>
      </c>
      <c r="K43" s="1429">
        <v>5.5617352614015569E-2</v>
      </c>
      <c r="L43" s="1430" t="s">
        <v>73</v>
      </c>
    </row>
    <row r="44" spans="1:12">
      <c r="A44" s="1291" t="s">
        <v>88</v>
      </c>
      <c r="B44" s="1422" t="s">
        <v>26</v>
      </c>
      <c r="C44" s="1264" t="s">
        <v>200</v>
      </c>
      <c r="D44" s="1264" t="s">
        <v>73</v>
      </c>
      <c r="E44" s="1404" t="s">
        <v>200</v>
      </c>
      <c r="F44" s="1404" t="s">
        <v>73</v>
      </c>
      <c r="G44" s="1405" t="s">
        <v>73</v>
      </c>
      <c r="H44" s="1406" t="s">
        <v>200</v>
      </c>
      <c r="I44" s="1406" t="s">
        <v>73</v>
      </c>
      <c r="J44" s="1423" t="s">
        <v>73</v>
      </c>
      <c r="K44" s="1423">
        <v>1.589067217543302E-2</v>
      </c>
      <c r="L44" s="1424" t="s">
        <v>73</v>
      </c>
    </row>
    <row r="45" spans="1:12">
      <c r="A45" s="1291" t="s">
        <v>88</v>
      </c>
      <c r="B45" s="1422" t="s">
        <v>31</v>
      </c>
      <c r="C45" s="1264" t="s">
        <v>200</v>
      </c>
      <c r="D45" s="1264" t="s">
        <v>200</v>
      </c>
      <c r="E45" s="1404" t="s">
        <v>200</v>
      </c>
      <c r="F45" s="1404" t="s">
        <v>200</v>
      </c>
      <c r="G45" s="1405" t="s">
        <v>73</v>
      </c>
      <c r="H45" s="1406" t="s">
        <v>200</v>
      </c>
      <c r="I45" s="1406" t="s">
        <v>73</v>
      </c>
      <c r="J45" s="1423" t="s">
        <v>73</v>
      </c>
      <c r="K45" s="1423">
        <v>3.9726680438582553E-2</v>
      </c>
      <c r="L45" s="1424" t="s">
        <v>73</v>
      </c>
    </row>
    <row r="46" spans="1:12">
      <c r="A46" s="1447" t="s">
        <v>88</v>
      </c>
      <c r="B46" s="1425" t="s">
        <v>27</v>
      </c>
      <c r="C46" s="1267" t="s">
        <v>200</v>
      </c>
      <c r="D46" s="1267" t="s">
        <v>200</v>
      </c>
      <c r="E46" s="1426" t="s">
        <v>200</v>
      </c>
      <c r="F46" s="1426" t="s">
        <v>200</v>
      </c>
      <c r="G46" s="1427" t="s">
        <v>73</v>
      </c>
      <c r="H46" s="1428" t="s">
        <v>200</v>
      </c>
      <c r="I46" s="1428" t="s">
        <v>73</v>
      </c>
      <c r="J46" s="1429" t="s">
        <v>73</v>
      </c>
      <c r="K46" s="1429">
        <v>0.35754012394724294</v>
      </c>
      <c r="L46" s="1430" t="s">
        <v>73</v>
      </c>
    </row>
    <row r="47" spans="1:12">
      <c r="A47" s="1291" t="s">
        <v>88</v>
      </c>
      <c r="B47" s="1422" t="s">
        <v>29</v>
      </c>
      <c r="C47" s="1264" t="s">
        <v>200</v>
      </c>
      <c r="D47" s="1264" t="s">
        <v>200</v>
      </c>
      <c r="E47" s="1404" t="s">
        <v>200</v>
      </c>
      <c r="F47" s="1404" t="s">
        <v>200</v>
      </c>
      <c r="G47" s="1405" t="s">
        <v>73</v>
      </c>
      <c r="H47" s="1406" t="s">
        <v>200</v>
      </c>
      <c r="I47" s="1406" t="s">
        <v>73</v>
      </c>
      <c r="J47" s="1423" t="s">
        <v>73</v>
      </c>
      <c r="K47" s="1423">
        <v>0.19068806610519623</v>
      </c>
      <c r="L47" s="1424" t="s">
        <v>73</v>
      </c>
    </row>
    <row r="48" spans="1:12" ht="16.5" thickBot="1">
      <c r="A48" s="1448" t="s">
        <v>88</v>
      </c>
      <c r="B48" s="1422" t="s">
        <v>32</v>
      </c>
      <c r="C48" s="1292" t="s">
        <v>200</v>
      </c>
      <c r="D48" s="1292" t="s">
        <v>200</v>
      </c>
      <c r="E48" s="1433" t="s">
        <v>200</v>
      </c>
      <c r="F48" s="1433" t="s">
        <v>200</v>
      </c>
      <c r="G48" s="1434" t="s">
        <v>73</v>
      </c>
      <c r="H48" s="1423" t="s">
        <v>200</v>
      </c>
      <c r="I48" s="1423" t="s">
        <v>73</v>
      </c>
      <c r="J48" s="1423" t="s">
        <v>73</v>
      </c>
      <c r="K48" s="1423">
        <v>0.16685205784204674</v>
      </c>
      <c r="L48" s="1424" t="s">
        <v>73</v>
      </c>
    </row>
    <row r="49" spans="1:12" ht="16.5" thickBot="1">
      <c r="A49" s="1435"/>
      <c r="B49" s="1436"/>
      <c r="C49" s="1437"/>
      <c r="D49" s="1437"/>
      <c r="E49" s="1437"/>
      <c r="F49" s="1437"/>
      <c r="G49" s="1438"/>
      <c r="H49" s="1439"/>
      <c r="I49" s="1439"/>
      <c r="J49" s="1439"/>
      <c r="K49" s="1439"/>
      <c r="L49" s="1440"/>
    </row>
    <row r="50" spans="1:12">
      <c r="A50" s="1415" t="s">
        <v>20</v>
      </c>
      <c r="B50" s="1416" t="s">
        <v>24</v>
      </c>
      <c r="C50" s="1266">
        <v>18825.232420044085</v>
      </c>
      <c r="D50" s="1266">
        <v>18721.027007557561</v>
      </c>
      <c r="E50" s="1417">
        <v>19201.737068444967</v>
      </c>
      <c r="F50" s="1417">
        <v>19095.447547708711</v>
      </c>
      <c r="G50" s="1418">
        <v>0.55662230733633711</v>
      </c>
      <c r="H50" s="1419">
        <v>349.01329923273659</v>
      </c>
      <c r="I50" s="1419">
        <v>-1.5081490229399368</v>
      </c>
      <c r="J50" s="1420">
        <v>-32.23570190641248</v>
      </c>
      <c r="K50" s="1420">
        <v>3.1066264102971552</v>
      </c>
      <c r="L50" s="1421">
        <v>-0.68170002920123629</v>
      </c>
    </row>
    <row r="51" spans="1:12">
      <c r="A51" s="1289" t="s">
        <v>20</v>
      </c>
      <c r="B51" s="1422" t="s">
        <v>25</v>
      </c>
      <c r="C51" s="1264">
        <v>18497.423529411764</v>
      </c>
      <c r="D51" s="1264">
        <v>18280.819607843139</v>
      </c>
      <c r="E51" s="1404">
        <v>18867.371999999999</v>
      </c>
      <c r="F51" s="1404">
        <v>18646.436000000002</v>
      </c>
      <c r="G51" s="1405">
        <v>1.1848698593125133</v>
      </c>
      <c r="H51" s="1406">
        <v>313.89999999999998</v>
      </c>
      <c r="I51" s="1406">
        <v>-2.4246192104445172</v>
      </c>
      <c r="J51" s="1423">
        <v>-21.568627450980394</v>
      </c>
      <c r="K51" s="1423">
        <v>0.63562688701732084</v>
      </c>
      <c r="L51" s="1424">
        <v>-3.4059935909604544E-2</v>
      </c>
    </row>
    <row r="52" spans="1:12">
      <c r="A52" s="1289" t="s">
        <v>20</v>
      </c>
      <c r="B52" s="1422" t="s">
        <v>26</v>
      </c>
      <c r="C52" s="1264">
        <v>18753.985294117647</v>
      </c>
      <c r="D52" s="1264">
        <v>18686.808823529409</v>
      </c>
      <c r="E52" s="1404">
        <v>19129.064999999999</v>
      </c>
      <c r="F52" s="1404">
        <v>19060.544999999998</v>
      </c>
      <c r="G52" s="1405">
        <v>0.35948604827406794</v>
      </c>
      <c r="H52" s="1406">
        <v>342.2</v>
      </c>
      <c r="I52" s="1406">
        <v>-1.7231476163124642</v>
      </c>
      <c r="J52" s="1423">
        <v>-36.013986013986013</v>
      </c>
      <c r="K52" s="1423">
        <v>1.4539965040521214</v>
      </c>
      <c r="L52" s="1424">
        <v>-0.42375282297827721</v>
      </c>
    </row>
    <row r="53" spans="1:12">
      <c r="A53" s="1289" t="s">
        <v>20</v>
      </c>
      <c r="B53" s="1422" t="s">
        <v>31</v>
      </c>
      <c r="C53" s="1264">
        <v>19085.703921568627</v>
      </c>
      <c r="D53" s="1264">
        <v>18968.716666666667</v>
      </c>
      <c r="E53" s="1404">
        <v>19467.418000000001</v>
      </c>
      <c r="F53" s="1404">
        <v>19348.091</v>
      </c>
      <c r="G53" s="1405">
        <v>0.61673784767707129</v>
      </c>
      <c r="H53" s="1406">
        <v>380.7</v>
      </c>
      <c r="I53" s="1406">
        <v>-0.15735641227380612</v>
      </c>
      <c r="J53" s="1423">
        <v>-32.275132275132272</v>
      </c>
      <c r="K53" s="1423">
        <v>1.0170030192277133</v>
      </c>
      <c r="L53" s="1424">
        <v>-0.22388727031335431</v>
      </c>
    </row>
    <row r="54" spans="1:12">
      <c r="A54" s="1415" t="s">
        <v>20</v>
      </c>
      <c r="B54" s="1425" t="s">
        <v>27</v>
      </c>
      <c r="C54" s="1267">
        <v>18115.489014829571</v>
      </c>
      <c r="D54" s="1267">
        <v>18128.054013444747</v>
      </c>
      <c r="E54" s="1426">
        <v>18477.798795126164</v>
      </c>
      <c r="F54" s="1426">
        <v>18490.615093713641</v>
      </c>
      <c r="G54" s="1427">
        <v>-6.9312451330156954E-2</v>
      </c>
      <c r="H54" s="1428">
        <v>299.04365942028988</v>
      </c>
      <c r="I54" s="1428">
        <v>-0.21990871529224271</v>
      </c>
      <c r="J54" s="1429">
        <v>-20.632638389647738</v>
      </c>
      <c r="K54" s="1429">
        <v>17.543302081678057</v>
      </c>
      <c r="L54" s="1430">
        <v>-0.72207773579945567</v>
      </c>
    </row>
    <row r="55" spans="1:12">
      <c r="A55" s="1289" t="s">
        <v>20</v>
      </c>
      <c r="B55" s="1422" t="s">
        <v>28</v>
      </c>
      <c r="C55" s="1264">
        <v>17791.604901960785</v>
      </c>
      <c r="D55" s="1264">
        <v>17578.70882352941</v>
      </c>
      <c r="E55" s="1404">
        <v>18147.437000000002</v>
      </c>
      <c r="F55" s="1404">
        <v>17930.282999999999</v>
      </c>
      <c r="G55" s="1405">
        <v>1.211101910661434</v>
      </c>
      <c r="H55" s="1406">
        <v>271.60000000000002</v>
      </c>
      <c r="I55" s="1406">
        <v>3.6832412523028629E-2</v>
      </c>
      <c r="J55" s="1423">
        <v>-13.851992409867172</v>
      </c>
      <c r="K55" s="1423">
        <v>7.2143651676465916</v>
      </c>
      <c r="L55" s="1424">
        <v>0.29426799740169685</v>
      </c>
    </row>
    <row r="56" spans="1:12">
      <c r="A56" s="1289" t="s">
        <v>20</v>
      </c>
      <c r="B56" s="1422" t="s">
        <v>29</v>
      </c>
      <c r="C56" s="1264">
        <v>18287.373529411765</v>
      </c>
      <c r="D56" s="1264">
        <v>18358.007843137257</v>
      </c>
      <c r="E56" s="1404">
        <v>18653.120999999999</v>
      </c>
      <c r="F56" s="1404">
        <v>18725.168000000001</v>
      </c>
      <c r="G56" s="1405">
        <v>-0.38476023285880423</v>
      </c>
      <c r="H56" s="1406">
        <v>308.89999999999998</v>
      </c>
      <c r="I56" s="1406">
        <v>-0.25831449790119837</v>
      </c>
      <c r="J56" s="1423">
        <v>-24.362818590704649</v>
      </c>
      <c r="K56" s="1423">
        <v>8.0168441125059591</v>
      </c>
      <c r="L56" s="1424">
        <v>-0.74160904224422097</v>
      </c>
    </row>
    <row r="57" spans="1:12">
      <c r="A57" s="1289" t="s">
        <v>20</v>
      </c>
      <c r="B57" s="1422" t="s">
        <v>32</v>
      </c>
      <c r="C57" s="1264">
        <v>18373.229411764703</v>
      </c>
      <c r="D57" s="1264">
        <v>18590.596078431372</v>
      </c>
      <c r="E57" s="1404">
        <v>18740.694</v>
      </c>
      <c r="F57" s="1404">
        <v>18962.407999999999</v>
      </c>
      <c r="G57" s="1405">
        <v>-1.1692291400965529</v>
      </c>
      <c r="H57" s="1406">
        <v>350.5</v>
      </c>
      <c r="I57" s="1406">
        <v>2.6955757398183384</v>
      </c>
      <c r="J57" s="1423">
        <v>-26.142131979695431</v>
      </c>
      <c r="K57" s="1423">
        <v>2.3120928015255044</v>
      </c>
      <c r="L57" s="1424">
        <v>-0.27473669095693243</v>
      </c>
    </row>
    <row r="58" spans="1:12">
      <c r="A58" s="1415" t="s">
        <v>20</v>
      </c>
      <c r="B58" s="1425" t="s">
        <v>33</v>
      </c>
      <c r="C58" s="1267">
        <v>15581.964995292543</v>
      </c>
      <c r="D58" s="1267">
        <v>15603.802723739442</v>
      </c>
      <c r="E58" s="1426">
        <v>15893.604295198395</v>
      </c>
      <c r="F58" s="1426">
        <v>15915.878778214232</v>
      </c>
      <c r="G58" s="1427">
        <v>-0.13995132361982202</v>
      </c>
      <c r="H58" s="1428">
        <v>227.84722955145119</v>
      </c>
      <c r="I58" s="1428">
        <v>1.2760839179358372</v>
      </c>
      <c r="J58" s="1429">
        <v>-22.705642420122366</v>
      </c>
      <c r="K58" s="1429">
        <v>9.0338471317336726</v>
      </c>
      <c r="L58" s="1430">
        <v>-0.62408734400659327</v>
      </c>
    </row>
    <row r="59" spans="1:12">
      <c r="A59" s="1289" t="s">
        <v>20</v>
      </c>
      <c r="B59" s="1422" t="s">
        <v>74</v>
      </c>
      <c r="C59" s="1264">
        <v>15215.375490196078</v>
      </c>
      <c r="D59" s="1264">
        <v>15169.254901960783</v>
      </c>
      <c r="E59" s="1404">
        <v>15519.683000000001</v>
      </c>
      <c r="F59" s="1404">
        <v>15472.64</v>
      </c>
      <c r="G59" s="1405">
        <v>0.3040399052779712</v>
      </c>
      <c r="H59" s="1406">
        <v>219.3</v>
      </c>
      <c r="I59" s="1406">
        <v>3.1514581373471384</v>
      </c>
      <c r="J59" s="1423">
        <v>-32.655246252676662</v>
      </c>
      <c r="K59" s="1423">
        <v>4.9976163991736851</v>
      </c>
      <c r="L59" s="1424">
        <v>-1.1346139205689445</v>
      </c>
    </row>
    <row r="60" spans="1:12">
      <c r="A60" s="1289" t="s">
        <v>20</v>
      </c>
      <c r="B60" s="1422" t="s">
        <v>34</v>
      </c>
      <c r="C60" s="1264">
        <v>15952.038235294118</v>
      </c>
      <c r="D60" s="1264">
        <v>16135.916666666664</v>
      </c>
      <c r="E60" s="1404">
        <v>16271.079</v>
      </c>
      <c r="F60" s="1404">
        <v>16458.634999999998</v>
      </c>
      <c r="G60" s="1405">
        <v>-1.1395598723709388</v>
      </c>
      <c r="H60" s="1406">
        <v>234.4</v>
      </c>
      <c r="I60" s="1406">
        <v>-2.7385892116182546</v>
      </c>
      <c r="J60" s="1423">
        <v>0.4464285714285714</v>
      </c>
      <c r="K60" s="1423">
        <v>3.5754012394724297</v>
      </c>
      <c r="L60" s="1424">
        <v>0.63403166426397339</v>
      </c>
    </row>
    <row r="61" spans="1:12" ht="16.5" thickBot="1">
      <c r="A61" s="1289" t="s">
        <v>20</v>
      </c>
      <c r="B61" s="1422" t="s">
        <v>35</v>
      </c>
      <c r="C61" s="1264">
        <v>16319.304901960782</v>
      </c>
      <c r="D61" s="1264">
        <v>16784.98431372549</v>
      </c>
      <c r="E61" s="1404">
        <v>16645.690999999999</v>
      </c>
      <c r="F61" s="1404">
        <v>17120.684000000001</v>
      </c>
      <c r="G61" s="1405">
        <v>-2.7743809768348169</v>
      </c>
      <c r="H61" s="1406">
        <v>269.7</v>
      </c>
      <c r="I61" s="1406">
        <v>-1.6411378555798688</v>
      </c>
      <c r="J61" s="1423">
        <v>-34.831460674157306</v>
      </c>
      <c r="K61" s="1423">
        <v>0.46082949308755761</v>
      </c>
      <c r="L61" s="1424">
        <v>-0.12350508770162227</v>
      </c>
    </row>
    <row r="62" spans="1:12" ht="16.5" thickBot="1">
      <c r="A62" s="1435"/>
      <c r="B62" s="1436"/>
      <c r="C62" s="1437"/>
      <c r="D62" s="1437"/>
      <c r="E62" s="1437"/>
      <c r="F62" s="1437"/>
      <c r="G62" s="1438"/>
      <c r="H62" s="1439"/>
      <c r="I62" s="1439"/>
      <c r="J62" s="1439"/>
      <c r="K62" s="1439"/>
      <c r="L62" s="1440"/>
    </row>
    <row r="63" spans="1:12">
      <c r="A63" s="1415" t="s">
        <v>89</v>
      </c>
      <c r="B63" s="1425" t="s">
        <v>21</v>
      </c>
      <c r="C63" s="1267">
        <v>22344.771479555722</v>
      </c>
      <c r="D63" s="1267">
        <v>22233.765795929037</v>
      </c>
      <c r="E63" s="1426">
        <v>22791.666909146836</v>
      </c>
      <c r="F63" s="1426">
        <v>22678.44111184762</v>
      </c>
      <c r="G63" s="1427">
        <v>0.49926622707794699</v>
      </c>
      <c r="H63" s="1428">
        <v>335.11168384879727</v>
      </c>
      <c r="I63" s="1428">
        <v>-2.9839890365452817</v>
      </c>
      <c r="J63" s="1429">
        <v>-23.421052631578949</v>
      </c>
      <c r="K63" s="1429">
        <v>2.3120928015255044</v>
      </c>
      <c r="L63" s="1430">
        <v>-0.18281889173166821</v>
      </c>
    </row>
    <row r="64" spans="1:12">
      <c r="A64" s="1289" t="s">
        <v>89</v>
      </c>
      <c r="B64" s="1422" t="s">
        <v>22</v>
      </c>
      <c r="C64" s="1264">
        <v>22500.488235294117</v>
      </c>
      <c r="D64" s="1264">
        <v>22017.165686274508</v>
      </c>
      <c r="E64" s="1404">
        <v>22950.498</v>
      </c>
      <c r="F64" s="1404">
        <v>22457.508999999998</v>
      </c>
      <c r="G64" s="1405">
        <v>2.1952078478516981</v>
      </c>
      <c r="H64" s="1406">
        <v>306.3</v>
      </c>
      <c r="I64" s="1406">
        <v>0.65724613867893522</v>
      </c>
      <c r="J64" s="1423">
        <v>-17.460317460317459</v>
      </c>
      <c r="K64" s="1423">
        <v>0.41315747656125851</v>
      </c>
      <c r="L64" s="1424">
        <v>-4.7261995243069732E-4</v>
      </c>
    </row>
    <row r="65" spans="1:12">
      <c r="A65" s="1289" t="s">
        <v>89</v>
      </c>
      <c r="B65" s="1422" t="s">
        <v>23</v>
      </c>
      <c r="C65" s="1264">
        <v>22217.994117647057</v>
      </c>
      <c r="D65" s="1264">
        <v>22077.423529411764</v>
      </c>
      <c r="E65" s="1404">
        <v>22662.353999999999</v>
      </c>
      <c r="F65" s="1404">
        <v>22518.972000000002</v>
      </c>
      <c r="G65" s="1405">
        <v>0.63671645401929444</v>
      </c>
      <c r="H65" s="1406">
        <v>334.4</v>
      </c>
      <c r="I65" s="1406">
        <v>-2.7624309392265194</v>
      </c>
      <c r="J65" s="1423">
        <v>-8.9947089947089935</v>
      </c>
      <c r="K65" s="1423">
        <v>1.3665978070872398</v>
      </c>
      <c r="L65" s="1424">
        <v>0.12570751754617215</v>
      </c>
    </row>
    <row r="66" spans="1:12">
      <c r="A66" s="1289" t="s">
        <v>89</v>
      </c>
      <c r="B66" s="1422" t="s">
        <v>30</v>
      </c>
      <c r="C66" s="1264">
        <v>22544.674509803921</v>
      </c>
      <c r="D66" s="1264">
        <v>22537.713725490197</v>
      </c>
      <c r="E66" s="1404">
        <v>22995.567999999999</v>
      </c>
      <c r="F66" s="1404">
        <v>22988.468000000001</v>
      </c>
      <c r="G66" s="1405">
        <v>3.0885050713246941E-2</v>
      </c>
      <c r="H66" s="1406">
        <v>359.3</v>
      </c>
      <c r="I66" s="1406">
        <v>-2.3375917368850141</v>
      </c>
      <c r="J66" s="1423">
        <v>-47.65625</v>
      </c>
      <c r="K66" s="1423">
        <v>0.53233751787700623</v>
      </c>
      <c r="L66" s="1424">
        <v>-0.30805378932540994</v>
      </c>
    </row>
    <row r="67" spans="1:12">
      <c r="A67" s="1415" t="s">
        <v>89</v>
      </c>
      <c r="B67" s="1425" t="s">
        <v>24</v>
      </c>
      <c r="C67" s="1267">
        <v>22020.12620903326</v>
      </c>
      <c r="D67" s="1267">
        <v>22058.494235077113</v>
      </c>
      <c r="E67" s="1426">
        <v>22460.528733213927</v>
      </c>
      <c r="F67" s="1426">
        <v>22499.664119778656</v>
      </c>
      <c r="G67" s="1427">
        <v>-0.1739376479417144</v>
      </c>
      <c r="H67" s="1428">
        <v>311.43530612244899</v>
      </c>
      <c r="I67" s="1428">
        <v>0.57843249113271022</v>
      </c>
      <c r="J67" s="1429">
        <v>-18.739635157545607</v>
      </c>
      <c r="K67" s="1429">
        <v>11.67964404894327</v>
      </c>
      <c r="L67" s="1430">
        <v>-0.19744872237837718</v>
      </c>
    </row>
    <row r="68" spans="1:12">
      <c r="A68" s="1289" t="s">
        <v>89</v>
      </c>
      <c r="B68" s="1422" t="s">
        <v>25</v>
      </c>
      <c r="C68" s="1264">
        <v>21656.294117647056</v>
      </c>
      <c r="D68" s="1264">
        <v>21796.125490196078</v>
      </c>
      <c r="E68" s="1404">
        <v>22089.42</v>
      </c>
      <c r="F68" s="1404">
        <v>22232.047999999999</v>
      </c>
      <c r="G68" s="1405">
        <v>-0.64154233564087582</v>
      </c>
      <c r="H68" s="1406">
        <v>277.10000000000002</v>
      </c>
      <c r="I68" s="1406">
        <v>3.0877976190476231</v>
      </c>
      <c r="J68" s="1423">
        <v>-11.960132890365449</v>
      </c>
      <c r="K68" s="1423">
        <v>2.1055140632448754</v>
      </c>
      <c r="L68" s="1424">
        <v>0.12928137990169386</v>
      </c>
    </row>
    <row r="69" spans="1:12">
      <c r="A69" s="1289" t="s">
        <v>89</v>
      </c>
      <c r="B69" s="1422" t="s">
        <v>26</v>
      </c>
      <c r="C69" s="1264">
        <v>22075.442156862744</v>
      </c>
      <c r="D69" s="1264">
        <v>22112.822549019609</v>
      </c>
      <c r="E69" s="1404">
        <v>22516.951000000001</v>
      </c>
      <c r="F69" s="1404">
        <v>22555.079000000002</v>
      </c>
      <c r="G69" s="1405">
        <v>-0.16904396566290283</v>
      </c>
      <c r="H69" s="1406">
        <v>310.8</v>
      </c>
      <c r="I69" s="1406">
        <v>-3.2164683177859733E-2</v>
      </c>
      <c r="J69" s="1423">
        <v>-17.710371819960859</v>
      </c>
      <c r="K69" s="1423">
        <v>6.6820276497695854</v>
      </c>
      <c r="L69" s="1424">
        <v>-2.79716936747052E-2</v>
      </c>
    </row>
    <row r="70" spans="1:12">
      <c r="A70" s="1289" t="s">
        <v>89</v>
      </c>
      <c r="B70" s="1422" t="s">
        <v>31</v>
      </c>
      <c r="C70" s="1264">
        <v>22119.74019607843</v>
      </c>
      <c r="D70" s="1264">
        <v>22083.01862745098</v>
      </c>
      <c r="E70" s="1404">
        <v>22562.134999999998</v>
      </c>
      <c r="F70" s="1404">
        <v>22524.679</v>
      </c>
      <c r="G70" s="1405">
        <v>0.16628871825431257</v>
      </c>
      <c r="H70" s="1406">
        <v>337.9</v>
      </c>
      <c r="I70" s="1406">
        <v>1.6852241950045037</v>
      </c>
      <c r="J70" s="1423">
        <v>-25.102880658436217</v>
      </c>
      <c r="K70" s="1423">
        <v>2.8921023359288096</v>
      </c>
      <c r="L70" s="1424">
        <v>-0.29875840860536362</v>
      </c>
    </row>
    <row r="71" spans="1:12">
      <c r="A71" s="1415" t="s">
        <v>89</v>
      </c>
      <c r="B71" s="1425" t="s">
        <v>27</v>
      </c>
      <c r="C71" s="1267">
        <v>20554.311868772184</v>
      </c>
      <c r="D71" s="1267">
        <v>20672.163885164977</v>
      </c>
      <c r="E71" s="1426">
        <v>20965.398106147626</v>
      </c>
      <c r="F71" s="1426">
        <v>21085.607162868277</v>
      </c>
      <c r="G71" s="1427">
        <v>-0.57010004877800491</v>
      </c>
      <c r="H71" s="1428">
        <v>274.41631520532741</v>
      </c>
      <c r="I71" s="1428">
        <v>0.51443716040557208</v>
      </c>
      <c r="J71" s="1429">
        <v>-13.61457334611697</v>
      </c>
      <c r="K71" s="1429">
        <v>14.317495630065153</v>
      </c>
      <c r="L71" s="1430">
        <v>0.62174354550077737</v>
      </c>
    </row>
    <row r="72" spans="1:12">
      <c r="A72" s="1289" t="s">
        <v>89</v>
      </c>
      <c r="B72" s="1422" t="s">
        <v>28</v>
      </c>
      <c r="C72" s="1264">
        <v>19680.569607843136</v>
      </c>
      <c r="D72" s="1264">
        <v>19806.887254901962</v>
      </c>
      <c r="E72" s="1404">
        <v>20074.181</v>
      </c>
      <c r="F72" s="1404">
        <v>20203.025000000001</v>
      </c>
      <c r="G72" s="1405">
        <v>-0.63774608010434553</v>
      </c>
      <c r="H72" s="1406">
        <v>240.7</v>
      </c>
      <c r="I72" s="1406">
        <v>1.1344537815126003</v>
      </c>
      <c r="J72" s="1423">
        <v>-8.4297520661157019</v>
      </c>
      <c r="K72" s="1423">
        <v>4.4017161925949466</v>
      </c>
      <c r="L72" s="1424">
        <v>0.4295541546460262</v>
      </c>
    </row>
    <row r="73" spans="1:12">
      <c r="A73" s="1289" t="s">
        <v>89</v>
      </c>
      <c r="B73" s="1422" t="s">
        <v>29</v>
      </c>
      <c r="C73" s="1264">
        <v>20835.160784313728</v>
      </c>
      <c r="D73" s="1264">
        <v>21001.98431372549</v>
      </c>
      <c r="E73" s="1404">
        <v>21251.864000000001</v>
      </c>
      <c r="F73" s="1404">
        <v>21422.024000000001</v>
      </c>
      <c r="G73" s="1405">
        <v>-0.79432270265405291</v>
      </c>
      <c r="H73" s="1406">
        <v>281.5</v>
      </c>
      <c r="I73" s="1406">
        <v>-0.42447824548991459</v>
      </c>
      <c r="J73" s="1406">
        <v>-15.687992988606487</v>
      </c>
      <c r="K73" s="1406">
        <v>7.643413316383282</v>
      </c>
      <c r="L73" s="1407">
        <v>0.15211267952424468</v>
      </c>
    </row>
    <row r="74" spans="1:12" ht="16.5" thickBot="1">
      <c r="A74" s="1449" t="s">
        <v>89</v>
      </c>
      <c r="B74" s="1450" t="s">
        <v>32</v>
      </c>
      <c r="C74" s="1265">
        <v>21002.396078431371</v>
      </c>
      <c r="D74" s="1265">
        <v>20849.225490196077</v>
      </c>
      <c r="E74" s="1410">
        <v>21422.444</v>
      </c>
      <c r="F74" s="1410">
        <v>21266.21</v>
      </c>
      <c r="G74" s="1411">
        <v>0.73465840880909383</v>
      </c>
      <c r="H74" s="1412">
        <v>315.89999999999998</v>
      </c>
      <c r="I74" s="1412">
        <v>4.3262879788639248</v>
      </c>
      <c r="J74" s="1412">
        <v>-15.882352941176469</v>
      </c>
      <c r="K74" s="1412">
        <v>2.2723661210869222</v>
      </c>
      <c r="L74" s="1413">
        <v>4.0076711330504278E-2</v>
      </c>
    </row>
    <row r="75" spans="1:12">
      <c r="C75" s="1451"/>
      <c r="D75" s="1451"/>
      <c r="E75" s="1451"/>
      <c r="F75" s="1451"/>
      <c r="G75" s="1452"/>
      <c r="H75" s="1452"/>
      <c r="I75" s="1452"/>
      <c r="J75" s="1452"/>
      <c r="K75" s="1452"/>
      <c r="L75" s="1452"/>
    </row>
    <row r="76" spans="1:12" ht="16.5" thickBot="1">
      <c r="G76" s="1452"/>
      <c r="H76" s="1452"/>
      <c r="I76" s="1452"/>
      <c r="J76" s="1452"/>
      <c r="K76" s="1452"/>
      <c r="L76" s="1453"/>
    </row>
    <row r="77" spans="1:12" ht="16.5" thickBot="1">
      <c r="A77" s="1352" t="s">
        <v>270</v>
      </c>
      <c r="B77" s="1353"/>
      <c r="C77" s="1353"/>
      <c r="D77" s="1353"/>
      <c r="E77" s="1353"/>
      <c r="F77" s="1353"/>
      <c r="G77" s="1454"/>
      <c r="H77" s="1454"/>
      <c r="I77" s="1454"/>
      <c r="J77" s="1454"/>
      <c r="K77" s="1454"/>
      <c r="L77" s="1455"/>
    </row>
    <row r="78" spans="1:12">
      <c r="A78" s="1355"/>
      <c r="B78" s="1356"/>
      <c r="C78" s="1357" t="s">
        <v>5</v>
      </c>
      <c r="D78" s="1357" t="s">
        <v>5</v>
      </c>
      <c r="E78" s="1357"/>
      <c r="F78" s="1357"/>
      <c r="G78" s="1358"/>
      <c r="H78" s="1584" t="s">
        <v>6</v>
      </c>
      <c r="I78" s="1585"/>
      <c r="J78" s="1359" t="s">
        <v>7</v>
      </c>
      <c r="K78" s="1360" t="s">
        <v>8</v>
      </c>
      <c r="L78" s="1361"/>
    </row>
    <row r="79" spans="1:12">
      <c r="A79" s="1347" t="s">
        <v>9</v>
      </c>
      <c r="B79" s="1348" t="s">
        <v>10</v>
      </c>
      <c r="C79" s="1362" t="s">
        <v>36</v>
      </c>
      <c r="D79" s="1362" t="s">
        <v>36</v>
      </c>
      <c r="E79" s="1363" t="s">
        <v>37</v>
      </c>
      <c r="F79" s="1364"/>
      <c r="G79" s="1365"/>
      <c r="H79" s="1586" t="s">
        <v>11</v>
      </c>
      <c r="I79" s="1587"/>
      <c r="J79" s="1366" t="s">
        <v>12</v>
      </c>
      <c r="K79" s="1367" t="s">
        <v>13</v>
      </c>
      <c r="L79" s="1368"/>
    </row>
    <row r="80" spans="1:12" ht="48" thickBot="1">
      <c r="A80" s="1349" t="s">
        <v>14</v>
      </c>
      <c r="B80" s="1350" t="s">
        <v>15</v>
      </c>
      <c r="C80" s="990" t="s">
        <v>526</v>
      </c>
      <c r="D80" s="1263" t="s">
        <v>522</v>
      </c>
      <c r="E80" s="1369" t="s">
        <v>526</v>
      </c>
      <c r="F80" s="1370" t="s">
        <v>522</v>
      </c>
      <c r="G80" s="1371" t="s">
        <v>16</v>
      </c>
      <c r="H80" s="1372" t="s">
        <v>526</v>
      </c>
      <c r="I80" s="1373" t="s">
        <v>16</v>
      </c>
      <c r="J80" s="1374" t="s">
        <v>16</v>
      </c>
      <c r="K80" s="1375" t="s">
        <v>526</v>
      </c>
      <c r="L80" s="1376" t="s">
        <v>17</v>
      </c>
    </row>
    <row r="81" spans="1:12" ht="16.5" thickBot="1">
      <c r="A81" s="1377" t="s">
        <v>18</v>
      </c>
      <c r="B81" s="1378" t="s">
        <v>19</v>
      </c>
      <c r="C81" s="1379">
        <v>20441.610916041082</v>
      </c>
      <c r="D81" s="1379">
        <v>20025.609228940888</v>
      </c>
      <c r="E81" s="1380">
        <v>20850.443134361904</v>
      </c>
      <c r="F81" s="1381">
        <v>20426.121413519708</v>
      </c>
      <c r="G81" s="1382">
        <v>2.0773484708719305</v>
      </c>
      <c r="H81" s="1383">
        <v>320.36381013061487</v>
      </c>
      <c r="I81" s="1383">
        <v>0.44524825244723787</v>
      </c>
      <c r="J81" s="1384">
        <v>-15.28808527863986</v>
      </c>
      <c r="K81" s="1383">
        <v>100</v>
      </c>
      <c r="L81" s="1385" t="s">
        <v>19</v>
      </c>
    </row>
    <row r="82" spans="1:12" ht="16.5" thickBot="1">
      <c r="A82" s="1386"/>
      <c r="B82" s="1387"/>
      <c r="C82" s="1388"/>
      <c r="D82" s="1388"/>
      <c r="E82" s="1388"/>
      <c r="F82" s="1388"/>
      <c r="G82" s="1389"/>
      <c r="H82" s="1384"/>
      <c r="I82" s="1384"/>
      <c r="J82" s="1384"/>
      <c r="K82" s="1384"/>
      <c r="L82" s="1390"/>
    </row>
    <row r="83" spans="1:12">
      <c r="A83" s="1391" t="s">
        <v>80</v>
      </c>
      <c r="B83" s="1392" t="s">
        <v>19</v>
      </c>
      <c r="C83" s="1393" t="s">
        <v>200</v>
      </c>
      <c r="D83" s="1393">
        <v>20238.168538772294</v>
      </c>
      <c r="E83" s="1394" t="s">
        <v>200</v>
      </c>
      <c r="F83" s="1394">
        <v>20642.93190954774</v>
      </c>
      <c r="G83" s="1395" t="s">
        <v>73</v>
      </c>
      <c r="H83" s="1396" t="s">
        <v>200</v>
      </c>
      <c r="I83" s="1396" t="s">
        <v>73</v>
      </c>
      <c r="J83" s="1396" t="s">
        <v>73</v>
      </c>
      <c r="K83" s="1396">
        <v>4.7785919082510349E-2</v>
      </c>
      <c r="L83" s="1397" t="s">
        <v>73</v>
      </c>
    </row>
    <row r="84" spans="1:12">
      <c r="A84" s="1289" t="s">
        <v>81</v>
      </c>
      <c r="B84" s="1398" t="s">
        <v>19</v>
      </c>
      <c r="C84" s="1290">
        <v>21054.346448048989</v>
      </c>
      <c r="D84" s="1290">
        <v>20453.868085891361</v>
      </c>
      <c r="E84" s="1399">
        <v>21475.433377009969</v>
      </c>
      <c r="F84" s="1399">
        <v>20862.945447609189</v>
      </c>
      <c r="G84" s="1400">
        <v>2.9357692131192783</v>
      </c>
      <c r="H84" s="1401">
        <v>350.39509913954356</v>
      </c>
      <c r="I84" s="1401">
        <v>-1.7267870066135591</v>
      </c>
      <c r="J84" s="1401">
        <v>-1.3653136531365315</v>
      </c>
      <c r="K84" s="1401">
        <v>42.577253902516723</v>
      </c>
      <c r="L84" s="1402">
        <v>6.009989025981838</v>
      </c>
    </row>
    <row r="85" spans="1:12">
      <c r="A85" s="1291" t="s">
        <v>82</v>
      </c>
      <c r="B85" s="1403" t="s">
        <v>19</v>
      </c>
      <c r="C85" s="1264">
        <v>20713.696761575171</v>
      </c>
      <c r="D85" s="1264">
        <v>20297.459445203636</v>
      </c>
      <c r="E85" s="1404">
        <v>21127.970696806675</v>
      </c>
      <c r="F85" s="1404">
        <v>20703.408634107709</v>
      </c>
      <c r="G85" s="1405">
        <v>2.0506867743484687</v>
      </c>
      <c r="H85" s="1406">
        <v>407.25393258426971</v>
      </c>
      <c r="I85" s="1406">
        <v>2.0128501799671379</v>
      </c>
      <c r="J85" s="1406">
        <v>-16.627634660421545</v>
      </c>
      <c r="K85" s="1406">
        <v>5.6705957311245623</v>
      </c>
      <c r="L85" s="1407">
        <v>-9.1109841672631475E-2</v>
      </c>
    </row>
    <row r="86" spans="1:12">
      <c r="A86" s="1291" t="s">
        <v>83</v>
      </c>
      <c r="B86" s="1403" t="s">
        <v>19</v>
      </c>
      <c r="C86" s="1264" t="s">
        <v>73</v>
      </c>
      <c r="D86" s="1264" t="s">
        <v>73</v>
      </c>
      <c r="E86" s="1404" t="s">
        <v>73</v>
      </c>
      <c r="F86" s="1404" t="s">
        <v>73</v>
      </c>
      <c r="G86" s="1405" t="s">
        <v>73</v>
      </c>
      <c r="H86" s="1406" t="s">
        <v>73</v>
      </c>
      <c r="I86" s="1406" t="s">
        <v>73</v>
      </c>
      <c r="J86" s="1406" t="s">
        <v>73</v>
      </c>
      <c r="K86" s="1406" t="s">
        <v>73</v>
      </c>
      <c r="L86" s="1407" t="s">
        <v>73</v>
      </c>
    </row>
    <row r="87" spans="1:12">
      <c r="A87" s="1291" t="s">
        <v>71</v>
      </c>
      <c r="B87" s="1403" t="s">
        <v>19</v>
      </c>
      <c r="C87" s="1264">
        <v>17716.133045331131</v>
      </c>
      <c r="D87" s="1264">
        <v>17666.222702264484</v>
      </c>
      <c r="E87" s="1404">
        <v>18070.455706237753</v>
      </c>
      <c r="F87" s="1404">
        <v>18019.547156309774</v>
      </c>
      <c r="G87" s="1405">
        <v>0.28251847555532361</v>
      </c>
      <c r="H87" s="1406">
        <v>276.38343004513223</v>
      </c>
      <c r="I87" s="1406">
        <v>-1.5169034378770281</v>
      </c>
      <c r="J87" s="1406">
        <v>-26.318289786223275</v>
      </c>
      <c r="K87" s="1406">
        <v>24.705320165657856</v>
      </c>
      <c r="L87" s="1407">
        <v>-3.6984040281081683</v>
      </c>
    </row>
    <row r="88" spans="1:12" ht="16.5" thickBot="1">
      <c r="A88" s="1408" t="s">
        <v>84</v>
      </c>
      <c r="B88" s="1409" t="s">
        <v>19</v>
      </c>
      <c r="C88" s="1265">
        <v>21547.474667041428</v>
      </c>
      <c r="D88" s="1265">
        <v>21497.026789811564</v>
      </c>
      <c r="E88" s="1410">
        <v>21978.424160382256</v>
      </c>
      <c r="F88" s="1410">
        <v>21926.967325607795</v>
      </c>
      <c r="G88" s="1411">
        <v>0.23467374220221487</v>
      </c>
      <c r="H88" s="1412">
        <v>295.10607669616525</v>
      </c>
      <c r="I88" s="1412">
        <v>0.55068712129971864</v>
      </c>
      <c r="J88" s="1412">
        <v>-21.564090698750579</v>
      </c>
      <c r="K88" s="1412">
        <v>26.99904428161835</v>
      </c>
      <c r="L88" s="1413">
        <v>-2.1603134298915698</v>
      </c>
    </row>
    <row r="89" spans="1:12" ht="16.5" thickBot="1">
      <c r="A89" s="1386"/>
      <c r="B89" s="1414"/>
      <c r="C89" s="1388"/>
      <c r="D89" s="1388"/>
      <c r="E89" s="1388"/>
      <c r="F89" s="1388"/>
      <c r="G89" s="1389"/>
      <c r="H89" s="1384"/>
      <c r="I89" s="1384"/>
      <c r="J89" s="1384"/>
      <c r="K89" s="1384"/>
      <c r="L89" s="1390"/>
    </row>
    <row r="90" spans="1:12">
      <c r="A90" s="1415" t="s">
        <v>85</v>
      </c>
      <c r="B90" s="1416" t="s">
        <v>21</v>
      </c>
      <c r="C90" s="1266" t="s">
        <v>73</v>
      </c>
      <c r="D90" s="1266" t="s">
        <v>200</v>
      </c>
      <c r="E90" s="1417" t="s">
        <v>73</v>
      </c>
      <c r="F90" s="1417" t="s">
        <v>200</v>
      </c>
      <c r="G90" s="1418" t="s">
        <v>73</v>
      </c>
      <c r="H90" s="1419" t="s">
        <v>73</v>
      </c>
      <c r="I90" s="1419" t="s">
        <v>73</v>
      </c>
      <c r="J90" s="1420" t="s">
        <v>73</v>
      </c>
      <c r="K90" s="1420" t="s">
        <v>73</v>
      </c>
      <c r="L90" s="1421" t="s">
        <v>73</v>
      </c>
    </row>
    <row r="91" spans="1:12">
      <c r="A91" s="1289" t="s">
        <v>85</v>
      </c>
      <c r="B91" s="1422" t="s">
        <v>22</v>
      </c>
      <c r="C91" s="1264" t="s">
        <v>73</v>
      </c>
      <c r="D91" s="1264" t="s">
        <v>200</v>
      </c>
      <c r="E91" s="1404" t="s">
        <v>73</v>
      </c>
      <c r="F91" s="1404" t="s">
        <v>200</v>
      </c>
      <c r="G91" s="1405" t="s">
        <v>73</v>
      </c>
      <c r="H91" s="1406" t="s">
        <v>73</v>
      </c>
      <c r="I91" s="1406" t="s">
        <v>73</v>
      </c>
      <c r="J91" s="1423" t="s">
        <v>73</v>
      </c>
      <c r="K91" s="1423" t="s">
        <v>73</v>
      </c>
      <c r="L91" s="1424" t="s">
        <v>73</v>
      </c>
    </row>
    <row r="92" spans="1:12">
      <c r="A92" s="1289" t="s">
        <v>85</v>
      </c>
      <c r="B92" s="1422" t="s">
        <v>23</v>
      </c>
      <c r="C92" s="1264" t="s">
        <v>73</v>
      </c>
      <c r="D92" s="1264" t="s">
        <v>73</v>
      </c>
      <c r="E92" s="1404" t="s">
        <v>73</v>
      </c>
      <c r="F92" s="1404" t="s">
        <v>73</v>
      </c>
      <c r="G92" s="1405" t="s">
        <v>73</v>
      </c>
      <c r="H92" s="1406" t="s">
        <v>73</v>
      </c>
      <c r="I92" s="1406" t="s">
        <v>73</v>
      </c>
      <c r="J92" s="1423" t="s">
        <v>73</v>
      </c>
      <c r="K92" s="1423" t="s">
        <v>73</v>
      </c>
      <c r="L92" s="1424" t="s">
        <v>73</v>
      </c>
    </row>
    <row r="93" spans="1:12">
      <c r="A93" s="1415" t="s">
        <v>85</v>
      </c>
      <c r="B93" s="1425" t="s">
        <v>24</v>
      </c>
      <c r="C93" s="1267" t="s">
        <v>200</v>
      </c>
      <c r="D93" s="1267" t="s">
        <v>200</v>
      </c>
      <c r="E93" s="1426" t="s">
        <v>200</v>
      </c>
      <c r="F93" s="1426" t="s">
        <v>200</v>
      </c>
      <c r="G93" s="1427" t="s">
        <v>73</v>
      </c>
      <c r="H93" s="1428" t="s">
        <v>200</v>
      </c>
      <c r="I93" s="1428" t="s">
        <v>73</v>
      </c>
      <c r="J93" s="1429" t="s">
        <v>73</v>
      </c>
      <c r="K93" s="1429" t="s">
        <v>73</v>
      </c>
      <c r="L93" s="1430" t="s">
        <v>73</v>
      </c>
    </row>
    <row r="94" spans="1:12">
      <c r="A94" s="1289" t="s">
        <v>85</v>
      </c>
      <c r="B94" s="1422" t="s">
        <v>25</v>
      </c>
      <c r="C94" s="1264" t="s">
        <v>200</v>
      </c>
      <c r="D94" s="1264" t="s">
        <v>73</v>
      </c>
      <c r="E94" s="1404" t="s">
        <v>200</v>
      </c>
      <c r="F94" s="1404" t="s">
        <v>73</v>
      </c>
      <c r="G94" s="1405" t="s">
        <v>73</v>
      </c>
      <c r="H94" s="1406" t="s">
        <v>200</v>
      </c>
      <c r="I94" s="1406" t="s">
        <v>73</v>
      </c>
      <c r="J94" s="1423" t="s">
        <v>73</v>
      </c>
      <c r="K94" s="1423" t="s">
        <v>73</v>
      </c>
      <c r="L94" s="1424" t="s">
        <v>73</v>
      </c>
    </row>
    <row r="95" spans="1:12">
      <c r="A95" s="1289" t="s">
        <v>85</v>
      </c>
      <c r="B95" s="1422" t="s">
        <v>26</v>
      </c>
      <c r="C95" s="1264" t="s">
        <v>200</v>
      </c>
      <c r="D95" s="1264" t="s">
        <v>200</v>
      </c>
      <c r="E95" s="1404" t="s">
        <v>200</v>
      </c>
      <c r="F95" s="1404" t="s">
        <v>200</v>
      </c>
      <c r="G95" s="1405" t="s">
        <v>73</v>
      </c>
      <c r="H95" s="1406" t="s">
        <v>200</v>
      </c>
      <c r="I95" s="1406" t="s">
        <v>73</v>
      </c>
      <c r="J95" s="1423" t="s">
        <v>73</v>
      </c>
      <c r="K95" s="1423" t="s">
        <v>73</v>
      </c>
      <c r="L95" s="1424" t="s">
        <v>73</v>
      </c>
    </row>
    <row r="96" spans="1:12">
      <c r="A96" s="1415" t="s">
        <v>85</v>
      </c>
      <c r="B96" s="1425" t="s">
        <v>27</v>
      </c>
      <c r="C96" s="1267" t="s">
        <v>73</v>
      </c>
      <c r="D96" s="1267" t="s">
        <v>200</v>
      </c>
      <c r="E96" s="1426" t="s">
        <v>73</v>
      </c>
      <c r="F96" s="1426" t="s">
        <v>200</v>
      </c>
      <c r="G96" s="1427" t="s">
        <v>73</v>
      </c>
      <c r="H96" s="1428" t="s">
        <v>73</v>
      </c>
      <c r="I96" s="1428" t="s">
        <v>73</v>
      </c>
      <c r="J96" s="1429" t="s">
        <v>73</v>
      </c>
      <c r="K96" s="1429" t="s">
        <v>73</v>
      </c>
      <c r="L96" s="1430" t="s">
        <v>73</v>
      </c>
    </row>
    <row r="97" spans="1:12">
      <c r="A97" s="1289" t="s">
        <v>85</v>
      </c>
      <c r="B97" s="1422" t="s">
        <v>28</v>
      </c>
      <c r="C97" s="1264" t="s">
        <v>73</v>
      </c>
      <c r="D97" s="1264" t="s">
        <v>200</v>
      </c>
      <c r="E97" s="1404" t="s">
        <v>73</v>
      </c>
      <c r="F97" s="1404" t="s">
        <v>200</v>
      </c>
      <c r="G97" s="1405" t="s">
        <v>73</v>
      </c>
      <c r="H97" s="1406" t="s">
        <v>73</v>
      </c>
      <c r="I97" s="1406" t="s">
        <v>73</v>
      </c>
      <c r="J97" s="1423" t="s">
        <v>73</v>
      </c>
      <c r="K97" s="1423" t="s">
        <v>73</v>
      </c>
      <c r="L97" s="1424" t="s">
        <v>73</v>
      </c>
    </row>
    <row r="98" spans="1:12" ht="16.5" thickBot="1">
      <c r="A98" s="1431" t="s">
        <v>85</v>
      </c>
      <c r="B98" s="1432" t="s">
        <v>29</v>
      </c>
      <c r="C98" s="1292" t="s">
        <v>73</v>
      </c>
      <c r="D98" s="1292" t="s">
        <v>73</v>
      </c>
      <c r="E98" s="1433" t="s">
        <v>73</v>
      </c>
      <c r="F98" s="1433" t="s">
        <v>73</v>
      </c>
      <c r="G98" s="1434" t="s">
        <v>73</v>
      </c>
      <c r="H98" s="1423" t="s">
        <v>73</v>
      </c>
      <c r="I98" s="1423" t="s">
        <v>73</v>
      </c>
      <c r="J98" s="1423" t="s">
        <v>73</v>
      </c>
      <c r="K98" s="1423" t="s">
        <v>73</v>
      </c>
      <c r="L98" s="1424" t="s">
        <v>73</v>
      </c>
    </row>
    <row r="99" spans="1:12" ht="16.5" thickBot="1">
      <c r="A99" s="1386"/>
      <c r="B99" s="1414"/>
      <c r="C99" s="1388"/>
      <c r="D99" s="1388"/>
      <c r="E99" s="1388"/>
      <c r="F99" s="1388"/>
      <c r="G99" s="1389"/>
      <c r="H99" s="1384"/>
      <c r="I99" s="1384"/>
      <c r="J99" s="1384"/>
      <c r="K99" s="1384"/>
      <c r="L99" s="1390"/>
    </row>
    <row r="100" spans="1:12">
      <c r="A100" s="1415" t="s">
        <v>86</v>
      </c>
      <c r="B100" s="1416" t="s">
        <v>21</v>
      </c>
      <c r="C100" s="1266">
        <v>22305.080299436704</v>
      </c>
      <c r="D100" s="1266">
        <v>20721.266999162348</v>
      </c>
      <c r="E100" s="1417">
        <v>22751.181905425437</v>
      </c>
      <c r="F100" s="1417">
        <v>21135.692339145597</v>
      </c>
      <c r="G100" s="1418">
        <v>7.643419199889558</v>
      </c>
      <c r="H100" s="1419">
        <v>384.17995444191342</v>
      </c>
      <c r="I100" s="1419">
        <v>-7.3358570624219004</v>
      </c>
      <c r="J100" s="1420">
        <v>76.305220883534147</v>
      </c>
      <c r="K100" s="1420">
        <v>6.9926728257406809</v>
      </c>
      <c r="L100" s="1421">
        <v>3.6328023629151516</v>
      </c>
    </row>
    <row r="101" spans="1:12">
      <c r="A101" s="1289" t="s">
        <v>86</v>
      </c>
      <c r="B101" s="1422" t="s">
        <v>22</v>
      </c>
      <c r="C101" s="1264">
        <v>22498.565686274509</v>
      </c>
      <c r="D101" s="1264">
        <v>20675.812745098039</v>
      </c>
      <c r="E101" s="1404">
        <v>22948.537</v>
      </c>
      <c r="F101" s="1404">
        <v>21089.329000000002</v>
      </c>
      <c r="G101" s="1405">
        <v>8.8158708131491466</v>
      </c>
      <c r="H101" s="1406">
        <v>376.9</v>
      </c>
      <c r="I101" s="1406">
        <v>-6.5459955368212333</v>
      </c>
      <c r="J101" s="1423">
        <v>136.80981595092027</v>
      </c>
      <c r="K101" s="1423">
        <v>6.148454921949666</v>
      </c>
      <c r="L101" s="1424">
        <v>3.949021647087974</v>
      </c>
    </row>
    <row r="102" spans="1:12">
      <c r="A102" s="1289" t="s">
        <v>86</v>
      </c>
      <c r="B102" s="1422" t="s">
        <v>23</v>
      </c>
      <c r="C102" s="1264">
        <v>21090.222549019607</v>
      </c>
      <c r="D102" s="1264">
        <v>20800.939215686274</v>
      </c>
      <c r="E102" s="1404">
        <v>21512.026999999998</v>
      </c>
      <c r="F102" s="1404">
        <v>21216.957999999999</v>
      </c>
      <c r="G102" s="1405">
        <v>1.3907224588934923</v>
      </c>
      <c r="H102" s="1406">
        <v>437.2</v>
      </c>
      <c r="I102" s="1406">
        <v>0.27522935779816254</v>
      </c>
      <c r="J102" s="1423">
        <v>-38.372093023255815</v>
      </c>
      <c r="K102" s="1423">
        <v>0.84421790379101624</v>
      </c>
      <c r="L102" s="1424">
        <v>-0.3162192841728213</v>
      </c>
    </row>
    <row r="103" spans="1:12">
      <c r="A103" s="1415" t="s">
        <v>86</v>
      </c>
      <c r="B103" s="1425" t="s">
        <v>24</v>
      </c>
      <c r="C103" s="1267">
        <v>21316.771521437757</v>
      </c>
      <c r="D103" s="1267">
        <v>20902.472504302146</v>
      </c>
      <c r="E103" s="1426">
        <v>21743.106951866514</v>
      </c>
      <c r="F103" s="1426">
        <v>21320.52195438819</v>
      </c>
      <c r="G103" s="1427">
        <v>1.9820574673658342</v>
      </c>
      <c r="H103" s="1428">
        <v>363.74845679012344</v>
      </c>
      <c r="I103" s="1428">
        <v>-3.3520588758134817</v>
      </c>
      <c r="J103" s="1429">
        <v>-3.3797216699801194</v>
      </c>
      <c r="K103" s="1429">
        <v>15.482637782733356</v>
      </c>
      <c r="L103" s="1430">
        <v>1.9082213746912551</v>
      </c>
    </row>
    <row r="104" spans="1:12">
      <c r="A104" s="1289" t="s">
        <v>86</v>
      </c>
      <c r="B104" s="1422" t="s">
        <v>25</v>
      </c>
      <c r="C104" s="1264">
        <v>21463.00588235294</v>
      </c>
      <c r="D104" s="1264">
        <v>21032.758823529413</v>
      </c>
      <c r="E104" s="1404">
        <v>21892.266</v>
      </c>
      <c r="F104" s="1404">
        <v>21453.414000000001</v>
      </c>
      <c r="G104" s="1405">
        <v>2.0456044898028769</v>
      </c>
      <c r="H104" s="1406">
        <v>356.5</v>
      </c>
      <c r="I104" s="1406">
        <v>-3.7267080745341645</v>
      </c>
      <c r="J104" s="1423">
        <v>3.8157894736842106</v>
      </c>
      <c r="K104" s="1423">
        <v>12.567696718700223</v>
      </c>
      <c r="L104" s="1424">
        <v>2.3126704064616579</v>
      </c>
    </row>
    <row r="105" spans="1:12">
      <c r="A105" s="1289" t="s">
        <v>86</v>
      </c>
      <c r="B105" s="1422" t="s">
        <v>26</v>
      </c>
      <c r="C105" s="1264">
        <v>20747.713725490197</v>
      </c>
      <c r="D105" s="1264">
        <v>20525.193137254901</v>
      </c>
      <c r="E105" s="1404">
        <v>21162.668000000001</v>
      </c>
      <c r="F105" s="1404">
        <v>20935.697</v>
      </c>
      <c r="G105" s="1405">
        <v>1.0841339555114948</v>
      </c>
      <c r="H105" s="1406">
        <v>395</v>
      </c>
      <c r="I105" s="1406">
        <v>-2.5310048089097124E-2</v>
      </c>
      <c r="J105" s="1423">
        <v>-25.609756097560975</v>
      </c>
      <c r="K105" s="1423">
        <v>2.9149410640331315</v>
      </c>
      <c r="L105" s="1424">
        <v>-0.4044490317704037</v>
      </c>
    </row>
    <row r="106" spans="1:12">
      <c r="A106" s="1415" t="s">
        <v>86</v>
      </c>
      <c r="B106" s="1425" t="s">
        <v>27</v>
      </c>
      <c r="C106" s="1267">
        <v>20321.283985792321</v>
      </c>
      <c r="D106" s="1267">
        <v>20046.18199603746</v>
      </c>
      <c r="E106" s="1426">
        <v>20727.709665508166</v>
      </c>
      <c r="F106" s="1426">
        <v>20447.105635958211</v>
      </c>
      <c r="G106" s="1427">
        <v>1.3723410762669797</v>
      </c>
      <c r="H106" s="1428">
        <v>328.35784469096672</v>
      </c>
      <c r="I106" s="1428">
        <v>-1.3705087113327075</v>
      </c>
      <c r="J106" s="1429">
        <v>-13.264604810996564</v>
      </c>
      <c r="K106" s="1429">
        <v>20.101943294042691</v>
      </c>
      <c r="L106" s="1430">
        <v>0.46896528837543983</v>
      </c>
    </row>
    <row r="107" spans="1:12">
      <c r="A107" s="1289" t="s">
        <v>86</v>
      </c>
      <c r="B107" s="1422" t="s">
        <v>28</v>
      </c>
      <c r="C107" s="1264">
        <v>20314.010784313727</v>
      </c>
      <c r="D107" s="1264">
        <v>20119.292156862746</v>
      </c>
      <c r="E107" s="1404">
        <v>20720.291000000001</v>
      </c>
      <c r="F107" s="1404">
        <v>20521.678</v>
      </c>
      <c r="G107" s="1405">
        <v>0.96782046770250063</v>
      </c>
      <c r="H107" s="1406">
        <v>320.60000000000002</v>
      </c>
      <c r="I107" s="1406">
        <v>-0.98826436071648804</v>
      </c>
      <c r="J107" s="1423">
        <v>-9.330985915492958</v>
      </c>
      <c r="K107" s="1423">
        <v>16.406498884995223</v>
      </c>
      <c r="L107" s="1424">
        <v>1.0779332393333689</v>
      </c>
    </row>
    <row r="108" spans="1:12" ht="16.5" thickBot="1">
      <c r="A108" s="1431" t="s">
        <v>86</v>
      </c>
      <c r="B108" s="1432" t="s">
        <v>29</v>
      </c>
      <c r="C108" s="1292">
        <v>20349.817647058822</v>
      </c>
      <c r="D108" s="1292">
        <v>19815.472549019607</v>
      </c>
      <c r="E108" s="1433">
        <v>20756.813999999998</v>
      </c>
      <c r="F108" s="1433">
        <v>20211.781999999999</v>
      </c>
      <c r="G108" s="1434">
        <v>2.6966053760128585</v>
      </c>
      <c r="H108" s="1423">
        <v>362.8</v>
      </c>
      <c r="I108" s="1423">
        <v>-0.71154898741104711</v>
      </c>
      <c r="J108" s="1423">
        <v>-27.27272727272727</v>
      </c>
      <c r="K108" s="1423">
        <v>3.6954444090474672</v>
      </c>
      <c r="L108" s="1424">
        <v>-0.60896795095792999</v>
      </c>
    </row>
    <row r="109" spans="1:12" ht="16.5" thickBot="1">
      <c r="A109" s="1435"/>
      <c r="B109" s="1436"/>
      <c r="C109" s="1437"/>
      <c r="D109" s="1437"/>
      <c r="E109" s="1437"/>
      <c r="F109" s="1437"/>
      <c r="G109" s="1438"/>
      <c r="H109" s="1439"/>
      <c r="I109" s="1439"/>
      <c r="J109" s="1439"/>
      <c r="K109" s="1439"/>
      <c r="L109" s="1440"/>
    </row>
    <row r="110" spans="1:12">
      <c r="A110" s="1289" t="s">
        <v>87</v>
      </c>
      <c r="B110" s="1441" t="s">
        <v>26</v>
      </c>
      <c r="C110" s="1442">
        <v>20989.621568627452</v>
      </c>
      <c r="D110" s="1442">
        <v>20406.364705882352</v>
      </c>
      <c r="E110" s="1443">
        <v>21409.414000000001</v>
      </c>
      <c r="F110" s="1443">
        <v>20814.491999999998</v>
      </c>
      <c r="G110" s="1444">
        <v>2.8582105198628067</v>
      </c>
      <c r="H110" s="1445">
        <v>421.7</v>
      </c>
      <c r="I110" s="1445">
        <v>2.1560077519379788</v>
      </c>
      <c r="J110" s="1445">
        <v>-13.615023474178404</v>
      </c>
      <c r="K110" s="1445">
        <v>2.9308697037273017</v>
      </c>
      <c r="L110" s="1446">
        <v>5.6763645165704091E-2</v>
      </c>
    </row>
    <row r="111" spans="1:12" ht="16.5" thickBot="1">
      <c r="A111" s="1431" t="s">
        <v>87</v>
      </c>
      <c r="B111" s="1432" t="s">
        <v>29</v>
      </c>
      <c r="C111" s="1292">
        <v>20395.967647058824</v>
      </c>
      <c r="D111" s="1292">
        <v>20181.428431372551</v>
      </c>
      <c r="E111" s="1433">
        <v>20803.886999999999</v>
      </c>
      <c r="F111" s="1433">
        <v>20585.057000000001</v>
      </c>
      <c r="G111" s="1434">
        <v>1.0630526794266253</v>
      </c>
      <c r="H111" s="1423">
        <v>391.8</v>
      </c>
      <c r="I111" s="1423">
        <v>1.5815400570391553</v>
      </c>
      <c r="J111" s="1423">
        <v>-19.626168224299064</v>
      </c>
      <c r="K111" s="1423">
        <v>2.7397260273972601</v>
      </c>
      <c r="L111" s="1424">
        <v>-0.14787348683833557</v>
      </c>
    </row>
    <row r="112" spans="1:12" ht="16.5" thickBot="1">
      <c r="A112" s="1435"/>
      <c r="B112" s="1436"/>
      <c r="C112" s="1437"/>
      <c r="D112" s="1437"/>
      <c r="E112" s="1437"/>
      <c r="F112" s="1437"/>
      <c r="G112" s="1438"/>
      <c r="H112" s="1439"/>
      <c r="I112" s="1439"/>
      <c r="J112" s="1439"/>
      <c r="K112" s="1439"/>
      <c r="L112" s="1440"/>
    </row>
    <row r="113" spans="1:12">
      <c r="A113" s="1415" t="s">
        <v>88</v>
      </c>
      <c r="B113" s="1416" t="s">
        <v>21</v>
      </c>
      <c r="C113" s="1266" t="s">
        <v>73</v>
      </c>
      <c r="D113" s="1266" t="s">
        <v>73</v>
      </c>
      <c r="E113" s="1417" t="s">
        <v>73</v>
      </c>
      <c r="F113" s="1417" t="s">
        <v>73</v>
      </c>
      <c r="G113" s="1418" t="s">
        <v>73</v>
      </c>
      <c r="H113" s="1419" t="s">
        <v>73</v>
      </c>
      <c r="I113" s="1419" t="s">
        <v>73</v>
      </c>
      <c r="J113" s="1420" t="s">
        <v>73</v>
      </c>
      <c r="K113" s="1420" t="s">
        <v>73</v>
      </c>
      <c r="L113" s="1421" t="s">
        <v>73</v>
      </c>
    </row>
    <row r="114" spans="1:12">
      <c r="A114" s="1291" t="s">
        <v>88</v>
      </c>
      <c r="B114" s="1422" t="s">
        <v>22</v>
      </c>
      <c r="C114" s="1264" t="s">
        <v>73</v>
      </c>
      <c r="D114" s="1264" t="s">
        <v>73</v>
      </c>
      <c r="E114" s="1404" t="s">
        <v>73</v>
      </c>
      <c r="F114" s="1404" t="s">
        <v>73</v>
      </c>
      <c r="G114" s="1405" t="s">
        <v>73</v>
      </c>
      <c r="H114" s="1406" t="s">
        <v>73</v>
      </c>
      <c r="I114" s="1406" t="s">
        <v>73</v>
      </c>
      <c r="J114" s="1423" t="s">
        <v>73</v>
      </c>
      <c r="K114" s="1423" t="s">
        <v>73</v>
      </c>
      <c r="L114" s="1424" t="s">
        <v>73</v>
      </c>
    </row>
    <row r="115" spans="1:12">
      <c r="A115" s="1291" t="s">
        <v>88</v>
      </c>
      <c r="B115" s="1422" t="s">
        <v>23</v>
      </c>
      <c r="C115" s="1264" t="s">
        <v>73</v>
      </c>
      <c r="D115" s="1264" t="s">
        <v>73</v>
      </c>
      <c r="E115" s="1404" t="s">
        <v>73</v>
      </c>
      <c r="F115" s="1404" t="s">
        <v>73</v>
      </c>
      <c r="G115" s="1405" t="s">
        <v>73</v>
      </c>
      <c r="H115" s="1406" t="s">
        <v>73</v>
      </c>
      <c r="I115" s="1406" t="s">
        <v>73</v>
      </c>
      <c r="J115" s="1423" t="s">
        <v>73</v>
      </c>
      <c r="K115" s="1423" t="s">
        <v>73</v>
      </c>
      <c r="L115" s="1424" t="s">
        <v>73</v>
      </c>
    </row>
    <row r="116" spans="1:12">
      <c r="A116" s="1291" t="s">
        <v>88</v>
      </c>
      <c r="B116" s="1422" t="s">
        <v>30</v>
      </c>
      <c r="C116" s="1264" t="s">
        <v>73</v>
      </c>
      <c r="D116" s="1264" t="s">
        <v>73</v>
      </c>
      <c r="E116" s="1404" t="s">
        <v>73</v>
      </c>
      <c r="F116" s="1404" t="s">
        <v>73</v>
      </c>
      <c r="G116" s="1405" t="s">
        <v>73</v>
      </c>
      <c r="H116" s="1406" t="s">
        <v>73</v>
      </c>
      <c r="I116" s="1406" t="s">
        <v>73</v>
      </c>
      <c r="J116" s="1423" t="s">
        <v>73</v>
      </c>
      <c r="K116" s="1423" t="s">
        <v>73</v>
      </c>
      <c r="L116" s="1424" t="s">
        <v>73</v>
      </c>
    </row>
    <row r="117" spans="1:12">
      <c r="A117" s="1447" t="s">
        <v>88</v>
      </c>
      <c r="B117" s="1425" t="s">
        <v>24</v>
      </c>
      <c r="C117" s="1267" t="s">
        <v>73</v>
      </c>
      <c r="D117" s="1267" t="s">
        <v>73</v>
      </c>
      <c r="E117" s="1426" t="s">
        <v>73</v>
      </c>
      <c r="F117" s="1426" t="s">
        <v>73</v>
      </c>
      <c r="G117" s="1427" t="s">
        <v>73</v>
      </c>
      <c r="H117" s="1428" t="s">
        <v>73</v>
      </c>
      <c r="I117" s="1428" t="s">
        <v>73</v>
      </c>
      <c r="J117" s="1429" t="s">
        <v>73</v>
      </c>
      <c r="K117" s="1429" t="s">
        <v>73</v>
      </c>
      <c r="L117" s="1430" t="s">
        <v>73</v>
      </c>
    </row>
    <row r="118" spans="1:12">
      <c r="A118" s="1291" t="s">
        <v>88</v>
      </c>
      <c r="B118" s="1422" t="s">
        <v>26</v>
      </c>
      <c r="C118" s="1264" t="s">
        <v>73</v>
      </c>
      <c r="D118" s="1264" t="s">
        <v>73</v>
      </c>
      <c r="E118" s="1404" t="s">
        <v>73</v>
      </c>
      <c r="F118" s="1404" t="s">
        <v>73</v>
      </c>
      <c r="G118" s="1405" t="s">
        <v>73</v>
      </c>
      <c r="H118" s="1406" t="s">
        <v>73</v>
      </c>
      <c r="I118" s="1406" t="s">
        <v>73</v>
      </c>
      <c r="J118" s="1423" t="s">
        <v>73</v>
      </c>
      <c r="K118" s="1423" t="s">
        <v>73</v>
      </c>
      <c r="L118" s="1424" t="s">
        <v>73</v>
      </c>
    </row>
    <row r="119" spans="1:12">
      <c r="A119" s="1291" t="s">
        <v>88</v>
      </c>
      <c r="B119" s="1422" t="s">
        <v>31</v>
      </c>
      <c r="C119" s="1264" t="s">
        <v>73</v>
      </c>
      <c r="D119" s="1264" t="s">
        <v>73</v>
      </c>
      <c r="E119" s="1404" t="s">
        <v>73</v>
      </c>
      <c r="F119" s="1404" t="s">
        <v>73</v>
      </c>
      <c r="G119" s="1405" t="s">
        <v>73</v>
      </c>
      <c r="H119" s="1406" t="s">
        <v>73</v>
      </c>
      <c r="I119" s="1406" t="s">
        <v>73</v>
      </c>
      <c r="J119" s="1423" t="s">
        <v>73</v>
      </c>
      <c r="K119" s="1423" t="s">
        <v>73</v>
      </c>
      <c r="L119" s="1424" t="s">
        <v>73</v>
      </c>
    </row>
    <row r="120" spans="1:12">
      <c r="A120" s="1447" t="s">
        <v>88</v>
      </c>
      <c r="B120" s="1425" t="s">
        <v>27</v>
      </c>
      <c r="C120" s="1267" t="s">
        <v>73</v>
      </c>
      <c r="D120" s="1267" t="s">
        <v>73</v>
      </c>
      <c r="E120" s="1426" t="s">
        <v>73</v>
      </c>
      <c r="F120" s="1426" t="s">
        <v>73</v>
      </c>
      <c r="G120" s="1427" t="s">
        <v>73</v>
      </c>
      <c r="H120" s="1428" t="s">
        <v>73</v>
      </c>
      <c r="I120" s="1428" t="s">
        <v>73</v>
      </c>
      <c r="J120" s="1429" t="s">
        <v>73</v>
      </c>
      <c r="K120" s="1429" t="s">
        <v>73</v>
      </c>
      <c r="L120" s="1430" t="s">
        <v>73</v>
      </c>
    </row>
    <row r="121" spans="1:12">
      <c r="A121" s="1291" t="s">
        <v>88</v>
      </c>
      <c r="B121" s="1422" t="s">
        <v>29</v>
      </c>
      <c r="C121" s="1264" t="s">
        <v>73</v>
      </c>
      <c r="D121" s="1264" t="s">
        <v>73</v>
      </c>
      <c r="E121" s="1404" t="s">
        <v>73</v>
      </c>
      <c r="F121" s="1404" t="s">
        <v>73</v>
      </c>
      <c r="G121" s="1405" t="s">
        <v>73</v>
      </c>
      <c r="H121" s="1406" t="s">
        <v>73</v>
      </c>
      <c r="I121" s="1406" t="s">
        <v>73</v>
      </c>
      <c r="J121" s="1423" t="s">
        <v>73</v>
      </c>
      <c r="K121" s="1423" t="s">
        <v>73</v>
      </c>
      <c r="L121" s="1424" t="s">
        <v>73</v>
      </c>
    </row>
    <row r="122" spans="1:12" ht="16.5" thickBot="1">
      <c r="A122" s="1448" t="s">
        <v>88</v>
      </c>
      <c r="B122" s="1422" t="s">
        <v>32</v>
      </c>
      <c r="C122" s="1292" t="s">
        <v>73</v>
      </c>
      <c r="D122" s="1292" t="s">
        <v>73</v>
      </c>
      <c r="E122" s="1433" t="s">
        <v>73</v>
      </c>
      <c r="F122" s="1433" t="s">
        <v>73</v>
      </c>
      <c r="G122" s="1434" t="s">
        <v>73</v>
      </c>
      <c r="H122" s="1423" t="s">
        <v>73</v>
      </c>
      <c r="I122" s="1423" t="s">
        <v>73</v>
      </c>
      <c r="J122" s="1423" t="s">
        <v>73</v>
      </c>
      <c r="K122" s="1423" t="s">
        <v>73</v>
      </c>
      <c r="L122" s="1424" t="s">
        <v>73</v>
      </c>
    </row>
    <row r="123" spans="1:12" ht="16.5" thickBot="1">
      <c r="A123" s="1435"/>
      <c r="B123" s="1436"/>
      <c r="C123" s="1437"/>
      <c r="D123" s="1437"/>
      <c r="E123" s="1437"/>
      <c r="F123" s="1437"/>
      <c r="G123" s="1438"/>
      <c r="H123" s="1439"/>
      <c r="I123" s="1439"/>
      <c r="J123" s="1439"/>
      <c r="K123" s="1439"/>
      <c r="L123" s="1440"/>
    </row>
    <row r="124" spans="1:12">
      <c r="A124" s="1415" t="s">
        <v>20</v>
      </c>
      <c r="B124" s="1416" t="s">
        <v>24</v>
      </c>
      <c r="C124" s="1266">
        <v>19281.46729700801</v>
      </c>
      <c r="D124" s="1266">
        <v>18928.847943818593</v>
      </c>
      <c r="E124" s="1417">
        <v>19667.09664294817</v>
      </c>
      <c r="F124" s="1417">
        <v>19307.424902694966</v>
      </c>
      <c r="G124" s="1418">
        <v>1.8628674826698473</v>
      </c>
      <c r="H124" s="1419">
        <v>346.18308823529412</v>
      </c>
      <c r="I124" s="1419">
        <v>-2.9840382953801163</v>
      </c>
      <c r="J124" s="1420">
        <v>-42.127659574468083</v>
      </c>
      <c r="K124" s="1420">
        <v>2.1662949984071358</v>
      </c>
      <c r="L124" s="1421">
        <v>-1.0046670849824202</v>
      </c>
    </row>
    <row r="125" spans="1:12">
      <c r="A125" s="1289" t="s">
        <v>20</v>
      </c>
      <c r="B125" s="1422" t="s">
        <v>25</v>
      </c>
      <c r="C125" s="1264">
        <v>19272.878431372548</v>
      </c>
      <c r="D125" s="1264">
        <v>18736.977450980394</v>
      </c>
      <c r="E125" s="1404">
        <v>19658.335999999999</v>
      </c>
      <c r="F125" s="1404">
        <v>19111.717000000001</v>
      </c>
      <c r="G125" s="1405">
        <v>2.860125021734043</v>
      </c>
      <c r="H125" s="1406">
        <v>312.8</v>
      </c>
      <c r="I125" s="1406">
        <v>-2.1582733812949568</v>
      </c>
      <c r="J125" s="1423">
        <v>-23.684210526315788</v>
      </c>
      <c r="K125" s="1423">
        <v>0.4619305511309334</v>
      </c>
      <c r="L125" s="1424">
        <v>-5.0820764480994818E-2</v>
      </c>
    </row>
    <row r="126" spans="1:12">
      <c r="A126" s="1289" t="s">
        <v>20</v>
      </c>
      <c r="B126" s="1422" t="s">
        <v>26</v>
      </c>
      <c r="C126" s="1264">
        <v>19261.01274509804</v>
      </c>
      <c r="D126" s="1264">
        <v>18760.089215686276</v>
      </c>
      <c r="E126" s="1404">
        <v>19646.233</v>
      </c>
      <c r="F126" s="1404">
        <v>19135.291000000001</v>
      </c>
      <c r="G126" s="1405">
        <v>2.6701553689463049</v>
      </c>
      <c r="H126" s="1406">
        <v>346.7</v>
      </c>
      <c r="I126" s="1406">
        <v>-2.3655308363841265</v>
      </c>
      <c r="J126" s="1423">
        <v>-42.335766423357661</v>
      </c>
      <c r="K126" s="1423">
        <v>1.2583625358394392</v>
      </c>
      <c r="L126" s="1424">
        <v>-0.59024089149830195</v>
      </c>
    </row>
    <row r="127" spans="1:12">
      <c r="A127" s="1289" t="s">
        <v>20</v>
      </c>
      <c r="B127" s="1422" t="s">
        <v>31</v>
      </c>
      <c r="C127" s="1264">
        <v>19341.556862745096</v>
      </c>
      <c r="D127" s="1264">
        <v>19385.97450980392</v>
      </c>
      <c r="E127" s="1404">
        <v>19728.387999999999</v>
      </c>
      <c r="F127" s="1404">
        <v>19773.694</v>
      </c>
      <c r="G127" s="1405">
        <v>-0.22912259085227318</v>
      </c>
      <c r="H127" s="1406">
        <v>379.3</v>
      </c>
      <c r="I127" s="1406">
        <v>-1.3010668748373666</v>
      </c>
      <c r="J127" s="1423">
        <v>-53.333333333333336</v>
      </c>
      <c r="K127" s="1423">
        <v>0.44600191143676332</v>
      </c>
      <c r="L127" s="1424">
        <v>-0.36360542900312337</v>
      </c>
    </row>
    <row r="128" spans="1:12">
      <c r="A128" s="1415" t="s">
        <v>20</v>
      </c>
      <c r="B128" s="1425" t="s">
        <v>27</v>
      </c>
      <c r="C128" s="1267">
        <v>17929.965620023188</v>
      </c>
      <c r="D128" s="1267">
        <v>17857.569734924517</v>
      </c>
      <c r="E128" s="1426">
        <v>18288.564932423651</v>
      </c>
      <c r="F128" s="1426">
        <v>18214.721129623009</v>
      </c>
      <c r="G128" s="1427">
        <v>0.40540726522871834</v>
      </c>
      <c r="H128" s="1428">
        <v>292.20664556962026</v>
      </c>
      <c r="I128" s="1428">
        <v>-1.7300415245755194</v>
      </c>
      <c r="J128" s="1429">
        <v>-22.485690923957481</v>
      </c>
      <c r="K128" s="1429">
        <v>15.100350430073274</v>
      </c>
      <c r="L128" s="1430">
        <v>-1.4021458592264153</v>
      </c>
    </row>
    <row r="129" spans="1:12">
      <c r="A129" s="1289" t="s">
        <v>20</v>
      </c>
      <c r="B129" s="1422" t="s">
        <v>28</v>
      </c>
      <c r="C129" s="1264">
        <v>17756.407843137255</v>
      </c>
      <c r="D129" s="1264">
        <v>17482.800980392156</v>
      </c>
      <c r="E129" s="1404">
        <v>18111.536</v>
      </c>
      <c r="F129" s="1404">
        <v>17832.456999999999</v>
      </c>
      <c r="G129" s="1405">
        <v>1.5650058766439285</v>
      </c>
      <c r="H129" s="1406">
        <v>271.2</v>
      </c>
      <c r="I129" s="1406">
        <v>0.14771048744460016</v>
      </c>
      <c r="J129" s="1423">
        <v>-16.34446397188049</v>
      </c>
      <c r="K129" s="1423">
        <v>7.5820324944249755</v>
      </c>
      <c r="L129" s="1424">
        <v>-9.5743784079949101E-2</v>
      </c>
    </row>
    <row r="130" spans="1:12">
      <c r="A130" s="1289" t="s">
        <v>20</v>
      </c>
      <c r="B130" s="1422" t="s">
        <v>29</v>
      </c>
      <c r="C130" s="1264">
        <v>18049.536274509803</v>
      </c>
      <c r="D130" s="1264">
        <v>18097.924509803925</v>
      </c>
      <c r="E130" s="1404">
        <v>18410.526999999998</v>
      </c>
      <c r="F130" s="1404">
        <v>18459.883000000002</v>
      </c>
      <c r="G130" s="1405">
        <v>-0.26736897519883196</v>
      </c>
      <c r="H130" s="1406">
        <v>307.2</v>
      </c>
      <c r="I130" s="1406">
        <v>-3.3050047214353167</v>
      </c>
      <c r="J130" s="1423">
        <v>-30.066445182724255</v>
      </c>
      <c r="K130" s="1423">
        <v>6.7059573112456192</v>
      </c>
      <c r="L130" s="1424">
        <v>-1.4171030045012447</v>
      </c>
    </row>
    <row r="131" spans="1:12">
      <c r="A131" s="1289" t="s">
        <v>20</v>
      </c>
      <c r="B131" s="1422" t="s">
        <v>32</v>
      </c>
      <c r="C131" s="1264">
        <v>18303.404901960785</v>
      </c>
      <c r="D131" s="1264">
        <v>18500.801960784313</v>
      </c>
      <c r="E131" s="1404">
        <v>18669.473000000002</v>
      </c>
      <c r="F131" s="1404">
        <v>18870.817999999999</v>
      </c>
      <c r="G131" s="1405">
        <v>-1.0669648766682904</v>
      </c>
      <c r="H131" s="1406">
        <v>364.5</v>
      </c>
      <c r="I131" s="1406">
        <v>3.4629577065001387</v>
      </c>
      <c r="J131" s="1423">
        <v>-1.9230769230769231</v>
      </c>
      <c r="K131" s="1423">
        <v>0.81236062440267609</v>
      </c>
      <c r="L131" s="1424">
        <v>0.11070092935477438</v>
      </c>
    </row>
    <row r="132" spans="1:12">
      <c r="A132" s="1415" t="s">
        <v>20</v>
      </c>
      <c r="B132" s="1425" t="s">
        <v>33</v>
      </c>
      <c r="C132" s="1267">
        <v>16445.031148121896</v>
      </c>
      <c r="D132" s="1267">
        <v>16441.038174096619</v>
      </c>
      <c r="E132" s="1426">
        <v>16773.931771084335</v>
      </c>
      <c r="F132" s="1426">
        <v>16769.858937578552</v>
      </c>
      <c r="G132" s="1427">
        <v>2.4286629487719459E-2</v>
      </c>
      <c r="H132" s="1428">
        <v>223.93554603854392</v>
      </c>
      <c r="I132" s="1428">
        <v>1.1544837784513837</v>
      </c>
      <c r="J132" s="1429">
        <v>-27.820710973724882</v>
      </c>
      <c r="K132" s="1429">
        <v>7.4386747371774451</v>
      </c>
      <c r="L132" s="1430">
        <v>-1.2915910838993341</v>
      </c>
    </row>
    <row r="133" spans="1:12">
      <c r="A133" s="1289" t="s">
        <v>20</v>
      </c>
      <c r="B133" s="1422" t="s">
        <v>74</v>
      </c>
      <c r="C133" s="1264">
        <v>16108.301960784314</v>
      </c>
      <c r="D133" s="1264">
        <v>15864.641176470588</v>
      </c>
      <c r="E133" s="1404">
        <v>16430.468000000001</v>
      </c>
      <c r="F133" s="1404">
        <v>16181.933999999999</v>
      </c>
      <c r="G133" s="1405">
        <v>1.5358732769519483</v>
      </c>
      <c r="H133" s="1406">
        <v>216.7</v>
      </c>
      <c r="I133" s="1406">
        <v>4.082612872238232</v>
      </c>
      <c r="J133" s="1423">
        <v>-39.320388349514559</v>
      </c>
      <c r="K133" s="1423">
        <v>3.9821599235425298</v>
      </c>
      <c r="L133" s="1424">
        <v>-1.5771438141446925</v>
      </c>
    </row>
    <row r="134" spans="1:12">
      <c r="A134" s="1289" t="s">
        <v>20</v>
      </c>
      <c r="B134" s="1422" t="s">
        <v>34</v>
      </c>
      <c r="C134" s="1264">
        <v>16724.940196078431</v>
      </c>
      <c r="D134" s="1264">
        <v>17156.609803921569</v>
      </c>
      <c r="E134" s="1404">
        <v>17059.438999999998</v>
      </c>
      <c r="F134" s="1404">
        <v>17499.741999999998</v>
      </c>
      <c r="G134" s="1405">
        <v>-2.5160542366853176</v>
      </c>
      <c r="H134" s="1406">
        <v>226.3</v>
      </c>
      <c r="I134" s="1406">
        <v>-4.1101694915254186</v>
      </c>
      <c r="J134" s="1423">
        <v>0</v>
      </c>
      <c r="K134" s="1423">
        <v>2.9627269831156418</v>
      </c>
      <c r="L134" s="1424">
        <v>0.45294422775199328</v>
      </c>
    </row>
    <row r="135" spans="1:12" ht="16.5" thickBot="1">
      <c r="A135" s="1289" t="s">
        <v>20</v>
      </c>
      <c r="B135" s="1422" t="s">
        <v>35</v>
      </c>
      <c r="C135" s="1264">
        <v>17222.722549019607</v>
      </c>
      <c r="D135" s="1264">
        <v>17770.767647058823</v>
      </c>
      <c r="E135" s="1404">
        <v>17567.177</v>
      </c>
      <c r="F135" s="1404">
        <v>18126.183000000001</v>
      </c>
      <c r="G135" s="1405">
        <v>-3.0839697469676941</v>
      </c>
      <c r="H135" s="1406">
        <v>268.10000000000002</v>
      </c>
      <c r="I135" s="1406">
        <v>-3.1080592699674616</v>
      </c>
      <c r="J135" s="1423">
        <v>-36.734693877551024</v>
      </c>
      <c r="K135" s="1423">
        <v>0.49378783051927361</v>
      </c>
      <c r="L135" s="1424">
        <v>-0.16739149750663379</v>
      </c>
    </row>
    <row r="136" spans="1:12" ht="16.5" thickBot="1">
      <c r="A136" s="1435"/>
      <c r="B136" s="1436"/>
      <c r="C136" s="1437"/>
      <c r="D136" s="1437"/>
      <c r="E136" s="1437"/>
      <c r="F136" s="1437"/>
      <c r="G136" s="1438"/>
      <c r="H136" s="1439"/>
      <c r="I136" s="1439"/>
      <c r="J136" s="1439"/>
      <c r="K136" s="1439"/>
      <c r="L136" s="1440"/>
    </row>
    <row r="137" spans="1:12">
      <c r="A137" s="1415" t="s">
        <v>89</v>
      </c>
      <c r="B137" s="1425" t="s">
        <v>21</v>
      </c>
      <c r="C137" s="1267">
        <v>22280.733415192146</v>
      </c>
      <c r="D137" s="1267">
        <v>22212.159469936985</v>
      </c>
      <c r="E137" s="1426">
        <v>22726.348083495988</v>
      </c>
      <c r="F137" s="1426">
        <v>22656.402659335727</v>
      </c>
      <c r="G137" s="1427">
        <v>0.30872255058302522</v>
      </c>
      <c r="H137" s="1428">
        <v>341.53629629629631</v>
      </c>
      <c r="I137" s="1428">
        <v>-1.8967354914981276</v>
      </c>
      <c r="J137" s="1429">
        <v>-29.6875</v>
      </c>
      <c r="K137" s="1429">
        <v>2.150366358712966</v>
      </c>
      <c r="L137" s="1430">
        <v>-0.44037713069467133</v>
      </c>
    </row>
    <row r="138" spans="1:12">
      <c r="A138" s="1289" t="s">
        <v>89</v>
      </c>
      <c r="B138" s="1422" t="s">
        <v>22</v>
      </c>
      <c r="C138" s="1264">
        <v>22796.380392156861</v>
      </c>
      <c r="D138" s="1264">
        <v>22256.920588235294</v>
      </c>
      <c r="E138" s="1404">
        <v>23252.308000000001</v>
      </c>
      <c r="F138" s="1404">
        <v>22702.059000000001</v>
      </c>
      <c r="G138" s="1405">
        <v>2.4237845562818765</v>
      </c>
      <c r="H138" s="1406">
        <v>309.10000000000002</v>
      </c>
      <c r="I138" s="1406">
        <v>1.6441959881617889</v>
      </c>
      <c r="J138" s="1423">
        <v>-24.137931034482758</v>
      </c>
      <c r="K138" s="1423">
        <v>0.35043007327174258</v>
      </c>
      <c r="L138" s="1424">
        <v>-4.0880141274202697E-2</v>
      </c>
    </row>
    <row r="139" spans="1:12">
      <c r="A139" s="1289" t="s">
        <v>89</v>
      </c>
      <c r="B139" s="1422" t="s">
        <v>23</v>
      </c>
      <c r="C139" s="1264">
        <v>22264.722549019607</v>
      </c>
      <c r="D139" s="1264">
        <v>22185.205882352941</v>
      </c>
      <c r="E139" s="1404">
        <v>22710.017</v>
      </c>
      <c r="F139" s="1404">
        <v>22628.91</v>
      </c>
      <c r="G139" s="1405">
        <v>0.35842203623594759</v>
      </c>
      <c r="H139" s="1406">
        <v>343.9</v>
      </c>
      <c r="I139" s="1406">
        <v>0.35016049022468299</v>
      </c>
      <c r="J139" s="1423">
        <v>-6.9306930693069315</v>
      </c>
      <c r="K139" s="1423">
        <v>1.4972921312519911</v>
      </c>
      <c r="L139" s="1424">
        <v>0.1344531081781819</v>
      </c>
    </row>
    <row r="140" spans="1:12">
      <c r="A140" s="1289" t="s">
        <v>89</v>
      </c>
      <c r="B140" s="1422" t="s">
        <v>30</v>
      </c>
      <c r="C140" s="1264">
        <v>21852.543137254903</v>
      </c>
      <c r="D140" s="1264">
        <v>22235.144117647062</v>
      </c>
      <c r="E140" s="1404">
        <v>22289.594000000001</v>
      </c>
      <c r="F140" s="1404">
        <v>22679.847000000002</v>
      </c>
      <c r="G140" s="1405">
        <v>-1.7207038477816918</v>
      </c>
      <c r="H140" s="1406">
        <v>367.4</v>
      </c>
      <c r="I140" s="1406">
        <v>-2.7012711864406898</v>
      </c>
      <c r="J140" s="1423">
        <v>-69.354838709677423</v>
      </c>
      <c r="K140" s="1423">
        <v>0.30264415418923224</v>
      </c>
      <c r="L140" s="1424">
        <v>-0.53395009759865064</v>
      </c>
    </row>
    <row r="141" spans="1:12">
      <c r="A141" s="1415" t="s">
        <v>89</v>
      </c>
      <c r="B141" s="1425" t="s">
        <v>24</v>
      </c>
      <c r="C141" s="1267">
        <v>22125.765685659993</v>
      </c>
      <c r="D141" s="1267">
        <v>22098.00820344469</v>
      </c>
      <c r="E141" s="1426">
        <v>22568.280999373193</v>
      </c>
      <c r="F141" s="1426">
        <v>22539.968367513582</v>
      </c>
      <c r="G141" s="1427">
        <v>0.12561078790340219</v>
      </c>
      <c r="H141" s="1428">
        <v>312.43159268929503</v>
      </c>
      <c r="I141" s="1428">
        <v>1.3959535883494456</v>
      </c>
      <c r="J141" s="1429">
        <v>-17.278617710583152</v>
      </c>
      <c r="K141" s="1429">
        <v>12.201338005734311</v>
      </c>
      <c r="L141" s="1430">
        <v>-0.29360194838794129</v>
      </c>
    </row>
    <row r="142" spans="1:12">
      <c r="A142" s="1289" t="s">
        <v>89</v>
      </c>
      <c r="B142" s="1422" t="s">
        <v>25</v>
      </c>
      <c r="C142" s="1264">
        <v>22106.296078431369</v>
      </c>
      <c r="D142" s="1264">
        <v>22243.767647058823</v>
      </c>
      <c r="E142" s="1404">
        <v>22548.421999999999</v>
      </c>
      <c r="F142" s="1404">
        <v>22688.643</v>
      </c>
      <c r="G142" s="1405">
        <v>-0.61802285839660565</v>
      </c>
      <c r="H142" s="1406">
        <v>278.3</v>
      </c>
      <c r="I142" s="1406">
        <v>5.2571860816944156</v>
      </c>
      <c r="J142" s="1423">
        <v>-29.5</v>
      </c>
      <c r="K142" s="1423">
        <v>2.2459381968779866</v>
      </c>
      <c r="L142" s="1424">
        <v>-0.45275293792163573</v>
      </c>
    </row>
    <row r="143" spans="1:12">
      <c r="A143" s="1289" t="s">
        <v>89</v>
      </c>
      <c r="B143" s="1422" t="s">
        <v>26</v>
      </c>
      <c r="C143" s="1264">
        <v>22171.038235294116</v>
      </c>
      <c r="D143" s="1264">
        <v>22120.99705882353</v>
      </c>
      <c r="E143" s="1404">
        <v>22614.458999999999</v>
      </c>
      <c r="F143" s="1404">
        <v>22563.417000000001</v>
      </c>
      <c r="G143" s="1405">
        <v>0.22621573673879997</v>
      </c>
      <c r="H143" s="1406">
        <v>314.2</v>
      </c>
      <c r="I143" s="1406">
        <v>-6.3613231552159227E-2</v>
      </c>
      <c r="J143" s="1423">
        <v>-16.554054054054053</v>
      </c>
      <c r="K143" s="1423">
        <v>7.868748008920039</v>
      </c>
      <c r="L143" s="1424">
        <v>-0.11937775008684159</v>
      </c>
    </row>
    <row r="144" spans="1:12">
      <c r="A144" s="1289" t="s">
        <v>89</v>
      </c>
      <c r="B144" s="1422" t="s">
        <v>31</v>
      </c>
      <c r="C144" s="1264">
        <v>21986.199999999997</v>
      </c>
      <c r="D144" s="1264">
        <v>21839.279411764703</v>
      </c>
      <c r="E144" s="1404">
        <v>22425.923999999999</v>
      </c>
      <c r="F144" s="1404">
        <v>22276.064999999999</v>
      </c>
      <c r="G144" s="1405">
        <v>0.67273551230884088</v>
      </c>
      <c r="H144" s="1406">
        <v>342.5</v>
      </c>
      <c r="I144" s="1406">
        <v>-0.92565808504483338</v>
      </c>
      <c r="J144" s="1423">
        <v>-2.2388059701492535</v>
      </c>
      <c r="K144" s="1423">
        <v>2.0866517999362855</v>
      </c>
      <c r="L144" s="1424">
        <v>0.2785287396205387</v>
      </c>
    </row>
    <row r="145" spans="1:12">
      <c r="A145" s="1415" t="s">
        <v>89</v>
      </c>
      <c r="B145" s="1425" t="s">
        <v>27</v>
      </c>
      <c r="C145" s="1267">
        <v>20745.642926760011</v>
      </c>
      <c r="D145" s="1267">
        <v>20719.597376120651</v>
      </c>
      <c r="E145" s="1426">
        <v>21160.555785295212</v>
      </c>
      <c r="F145" s="1426">
        <v>21133.989323643065</v>
      </c>
      <c r="G145" s="1427">
        <v>0.12570490712998397</v>
      </c>
      <c r="H145" s="1428">
        <v>270.49722921914361</v>
      </c>
      <c r="I145" s="1428">
        <v>2.4253714478960239E-2</v>
      </c>
      <c r="J145" s="1429">
        <v>-23.873441994247361</v>
      </c>
      <c r="K145" s="1429">
        <v>12.647339917171074</v>
      </c>
      <c r="L145" s="1430">
        <v>-1.4263343508089559</v>
      </c>
    </row>
    <row r="146" spans="1:12">
      <c r="A146" s="1289" t="s">
        <v>89</v>
      </c>
      <c r="B146" s="1422" t="s">
        <v>28</v>
      </c>
      <c r="C146" s="1264">
        <v>20274.336274509806</v>
      </c>
      <c r="D146" s="1264">
        <v>20063.307843137256</v>
      </c>
      <c r="E146" s="1404">
        <v>20679.823</v>
      </c>
      <c r="F146" s="1404">
        <v>20464.574000000001</v>
      </c>
      <c r="G146" s="1405">
        <v>1.0518127570112126</v>
      </c>
      <c r="H146" s="1406">
        <v>238.2</v>
      </c>
      <c r="I146" s="1406">
        <v>-0.2512562814070447</v>
      </c>
      <c r="J146" s="1423">
        <v>-23.641304347826086</v>
      </c>
      <c r="K146" s="1423">
        <v>4.4759477540618029</v>
      </c>
      <c r="L146" s="1424">
        <v>-0.48964393396950179</v>
      </c>
    </row>
    <row r="147" spans="1:12">
      <c r="A147" s="1289" t="s">
        <v>89</v>
      </c>
      <c r="B147" s="1422" t="s">
        <v>29</v>
      </c>
      <c r="C147" s="1264">
        <v>20977.127450980392</v>
      </c>
      <c r="D147" s="1264">
        <v>21047.111764705882</v>
      </c>
      <c r="E147" s="1404">
        <v>21396.67</v>
      </c>
      <c r="F147" s="1404">
        <v>21468.054</v>
      </c>
      <c r="G147" s="1405">
        <v>-0.33251267208477225</v>
      </c>
      <c r="H147" s="1406">
        <v>284.5</v>
      </c>
      <c r="I147" s="1406">
        <v>-3.5137034434301731E-2</v>
      </c>
      <c r="J147" s="1406">
        <v>-25.324675324675322</v>
      </c>
      <c r="K147" s="1406">
        <v>7.3271742593182543</v>
      </c>
      <c r="L147" s="1407">
        <v>-0.98479443586458171</v>
      </c>
    </row>
    <row r="148" spans="1:12" ht="16.5" thickBot="1">
      <c r="A148" s="1449" t="s">
        <v>89</v>
      </c>
      <c r="B148" s="1450" t="s">
        <v>32</v>
      </c>
      <c r="C148" s="1265">
        <v>20819.449019607844</v>
      </c>
      <c r="D148" s="1265">
        <v>20732.584313725492</v>
      </c>
      <c r="E148" s="1410">
        <v>21235.838</v>
      </c>
      <c r="F148" s="1410">
        <v>21147.236000000001</v>
      </c>
      <c r="G148" s="1411">
        <v>0.41897674003353885</v>
      </c>
      <c r="H148" s="1412">
        <v>320.2</v>
      </c>
      <c r="I148" s="1412">
        <v>0.12507817385865455</v>
      </c>
      <c r="J148" s="1412">
        <v>-10.16949152542373</v>
      </c>
      <c r="K148" s="1412">
        <v>0.84421790379101624</v>
      </c>
      <c r="L148" s="1413">
        <v>4.8104019025127731E-2</v>
      </c>
    </row>
    <row r="149" spans="1:12">
      <c r="G149" s="1452"/>
      <c r="H149" s="1452"/>
      <c r="I149" s="1452"/>
      <c r="J149" s="1452"/>
      <c r="K149" s="1452"/>
      <c r="L149" s="1452"/>
    </row>
    <row r="150" spans="1:12" ht="16.5" thickBot="1">
      <c r="G150" s="1452"/>
      <c r="H150" s="1452"/>
      <c r="I150" s="1452"/>
      <c r="J150" s="1452"/>
      <c r="K150" s="1452"/>
      <c r="L150" s="1453"/>
    </row>
    <row r="151" spans="1:12" ht="16.5" thickBot="1">
      <c r="A151" s="1352" t="s">
        <v>271</v>
      </c>
      <c r="B151" s="1353"/>
      <c r="C151" s="1353"/>
      <c r="D151" s="1353"/>
      <c r="E151" s="1353"/>
      <c r="F151" s="1353"/>
      <c r="G151" s="1454"/>
      <c r="H151" s="1454"/>
      <c r="I151" s="1454"/>
      <c r="J151" s="1454"/>
      <c r="K151" s="1454"/>
      <c r="L151" s="1455"/>
    </row>
    <row r="152" spans="1:12">
      <c r="A152" s="1355"/>
      <c r="B152" s="1356"/>
      <c r="C152" s="1357" t="s">
        <v>5</v>
      </c>
      <c r="D152" s="1357" t="s">
        <v>5</v>
      </c>
      <c r="E152" s="1357"/>
      <c r="F152" s="1357"/>
      <c r="G152" s="1358"/>
      <c r="H152" s="1584" t="s">
        <v>6</v>
      </c>
      <c r="I152" s="1585"/>
      <c r="J152" s="1359" t="s">
        <v>7</v>
      </c>
      <c r="K152" s="1360" t="s">
        <v>8</v>
      </c>
      <c r="L152" s="1361"/>
    </row>
    <row r="153" spans="1:12">
      <c r="A153" s="1347" t="s">
        <v>9</v>
      </c>
      <c r="B153" s="1348" t="s">
        <v>10</v>
      </c>
      <c r="C153" s="1362" t="s">
        <v>36</v>
      </c>
      <c r="D153" s="1362" t="s">
        <v>36</v>
      </c>
      <c r="E153" s="1363" t="s">
        <v>37</v>
      </c>
      <c r="F153" s="1364"/>
      <c r="G153" s="1365"/>
      <c r="H153" s="1586" t="s">
        <v>11</v>
      </c>
      <c r="I153" s="1587"/>
      <c r="J153" s="1366" t="s">
        <v>12</v>
      </c>
      <c r="K153" s="1367" t="s">
        <v>13</v>
      </c>
      <c r="L153" s="1368"/>
    </row>
    <row r="154" spans="1:12" ht="48" thickBot="1">
      <c r="A154" s="1349" t="s">
        <v>14</v>
      </c>
      <c r="B154" s="1350" t="s">
        <v>15</v>
      </c>
      <c r="C154" s="990" t="s">
        <v>526</v>
      </c>
      <c r="D154" s="1263" t="s">
        <v>522</v>
      </c>
      <c r="E154" s="1369" t="s">
        <v>526</v>
      </c>
      <c r="F154" s="1370" t="s">
        <v>522</v>
      </c>
      <c r="G154" s="1371" t="s">
        <v>16</v>
      </c>
      <c r="H154" s="1372" t="s">
        <v>526</v>
      </c>
      <c r="I154" s="1373" t="s">
        <v>16</v>
      </c>
      <c r="J154" s="1374" t="s">
        <v>16</v>
      </c>
      <c r="K154" s="1375" t="s">
        <v>526</v>
      </c>
      <c r="L154" s="1376" t="s">
        <v>17</v>
      </c>
    </row>
    <row r="155" spans="1:12" ht="16.5" thickBot="1">
      <c r="A155" s="1377" t="s">
        <v>18</v>
      </c>
      <c r="B155" s="1378" t="s">
        <v>19</v>
      </c>
      <c r="C155" s="1379">
        <v>19787.97410866361</v>
      </c>
      <c r="D155" s="1379">
        <v>19783.493597563589</v>
      </c>
      <c r="E155" s="1380">
        <v>20183.73359083688</v>
      </c>
      <c r="F155" s="1381">
        <v>20179.16346951486</v>
      </c>
      <c r="G155" s="1382">
        <v>2.2647724366394954E-2</v>
      </c>
      <c r="H155" s="1383">
        <v>316.75362861301727</v>
      </c>
      <c r="I155" s="1383">
        <v>-0.22300595006154561</v>
      </c>
      <c r="J155" s="1384">
        <v>-22.447992259313011</v>
      </c>
      <c r="K155" s="1383">
        <v>100</v>
      </c>
      <c r="L155" s="1385" t="s">
        <v>19</v>
      </c>
    </row>
    <row r="156" spans="1:12" ht="16.5" thickBot="1">
      <c r="A156" s="1386"/>
      <c r="B156" s="1387"/>
      <c r="C156" s="1388"/>
      <c r="D156" s="1388"/>
      <c r="E156" s="1388"/>
      <c r="F156" s="1388"/>
      <c r="G156" s="1389"/>
      <c r="H156" s="1384"/>
      <c r="I156" s="1384"/>
      <c r="J156" s="1384"/>
      <c r="K156" s="1384"/>
      <c r="L156" s="1390"/>
    </row>
    <row r="157" spans="1:12">
      <c r="A157" s="1391" t="s">
        <v>80</v>
      </c>
      <c r="B157" s="1392" t="s">
        <v>19</v>
      </c>
      <c r="C157" s="1393">
        <v>19027.072853736088</v>
      </c>
      <c r="D157" s="1393">
        <v>18758.898944193064</v>
      </c>
      <c r="E157" s="1394">
        <v>19407.614310810812</v>
      </c>
      <c r="F157" s="1394">
        <v>19134.076923076926</v>
      </c>
      <c r="G157" s="1395">
        <v>1.4295823563037027</v>
      </c>
      <c r="H157" s="1396">
        <v>246.66666666666666</v>
      </c>
      <c r="I157" s="1396">
        <v>-5.1282051282051322</v>
      </c>
      <c r="J157" s="1396">
        <v>20</v>
      </c>
      <c r="K157" s="1396">
        <v>0.12476606363069245</v>
      </c>
      <c r="L157" s="1397">
        <v>4.413390752683824E-2</v>
      </c>
    </row>
    <row r="158" spans="1:12">
      <c r="A158" s="1289" t="s">
        <v>81</v>
      </c>
      <c r="B158" s="1398" t="s">
        <v>19</v>
      </c>
      <c r="C158" s="1290">
        <v>20371.325865717619</v>
      </c>
      <c r="D158" s="1290">
        <v>20243.720408467729</v>
      </c>
      <c r="E158" s="1399">
        <v>20778.752383031973</v>
      </c>
      <c r="F158" s="1399">
        <v>20648.594816637084</v>
      </c>
      <c r="G158" s="1400">
        <v>0.63034587850025781</v>
      </c>
      <c r="H158" s="1401">
        <v>349.45138983050845</v>
      </c>
      <c r="I158" s="1401">
        <v>-0.85212439780967197</v>
      </c>
      <c r="J158" s="1401">
        <v>-25.580221997981837</v>
      </c>
      <c r="K158" s="1401">
        <v>30.671657309211891</v>
      </c>
      <c r="L158" s="1402">
        <v>-1.2909293703559186</v>
      </c>
    </row>
    <row r="159" spans="1:12">
      <c r="A159" s="1291" t="s">
        <v>82</v>
      </c>
      <c r="B159" s="1403" t="s">
        <v>19</v>
      </c>
      <c r="C159" s="1264">
        <v>20243.855585313737</v>
      </c>
      <c r="D159" s="1264">
        <v>20209.060695531662</v>
      </c>
      <c r="E159" s="1404">
        <v>20648.732697020012</v>
      </c>
      <c r="F159" s="1404">
        <v>20613.241909442295</v>
      </c>
      <c r="G159" s="1405">
        <v>0.17217470077552374</v>
      </c>
      <c r="H159" s="1406">
        <v>397.31770833333331</v>
      </c>
      <c r="I159" s="1406">
        <v>4.4776957981314212</v>
      </c>
      <c r="J159" s="1406">
        <v>-24.409448818897637</v>
      </c>
      <c r="K159" s="1406">
        <v>5.9887710542732373</v>
      </c>
      <c r="L159" s="1407">
        <v>-0.15539924084045431</v>
      </c>
    </row>
    <row r="160" spans="1:12">
      <c r="A160" s="1291" t="s">
        <v>83</v>
      </c>
      <c r="B160" s="1403" t="s">
        <v>19</v>
      </c>
      <c r="C160" s="1264" t="s">
        <v>200</v>
      </c>
      <c r="D160" s="1264" t="s">
        <v>200</v>
      </c>
      <c r="E160" s="1404" t="s">
        <v>200</v>
      </c>
      <c r="F160" s="1404" t="s">
        <v>200</v>
      </c>
      <c r="G160" s="1405" t="s">
        <v>73</v>
      </c>
      <c r="H160" s="1406" t="s">
        <v>200</v>
      </c>
      <c r="I160" s="1406" t="s">
        <v>73</v>
      </c>
      <c r="J160" s="1406" t="s">
        <v>73</v>
      </c>
      <c r="K160" s="1406">
        <v>1.1021002287377835</v>
      </c>
      <c r="L160" s="1407" t="s">
        <v>73</v>
      </c>
    </row>
    <row r="161" spans="1:12">
      <c r="A161" s="1291" t="s">
        <v>71</v>
      </c>
      <c r="B161" s="1403" t="s">
        <v>19</v>
      </c>
      <c r="C161" s="1264">
        <v>17441.373444075856</v>
      </c>
      <c r="D161" s="1264">
        <v>17573.19384499126</v>
      </c>
      <c r="E161" s="1404">
        <v>17790.200912957374</v>
      </c>
      <c r="F161" s="1404">
        <v>17924.657721891086</v>
      </c>
      <c r="G161" s="1405">
        <v>-0.75012204428038742</v>
      </c>
      <c r="H161" s="1406">
        <v>291.6388179986568</v>
      </c>
      <c r="I161" s="1406">
        <v>0.73492530888529672</v>
      </c>
      <c r="J161" s="1406">
        <v>-27.009803921568626</v>
      </c>
      <c r="K161" s="1406">
        <v>30.962778124350177</v>
      </c>
      <c r="L161" s="1407">
        <v>-1.9351415660223417</v>
      </c>
    </row>
    <row r="162" spans="1:12" ht="16.5" thickBot="1">
      <c r="A162" s="1408" t="s">
        <v>84</v>
      </c>
      <c r="B162" s="1409" t="s">
        <v>19</v>
      </c>
      <c r="C162" s="1265">
        <v>21293.124338028487</v>
      </c>
      <c r="D162" s="1265">
        <v>21555.089493333726</v>
      </c>
      <c r="E162" s="1410">
        <v>21718.986824789055</v>
      </c>
      <c r="F162" s="1410">
        <v>21986.191283200402</v>
      </c>
      <c r="G162" s="1411">
        <v>-1.2153285440371691</v>
      </c>
      <c r="H162" s="1412">
        <v>292.7305073431242</v>
      </c>
      <c r="I162" s="1412">
        <v>-1.1732475788182308</v>
      </c>
      <c r="J162" s="1412">
        <v>-14.105504587155963</v>
      </c>
      <c r="K162" s="1412">
        <v>31.149927219796215</v>
      </c>
      <c r="L162" s="1413">
        <v>3.0254311707718635</v>
      </c>
    </row>
    <row r="163" spans="1:12" ht="16.5" thickBot="1">
      <c r="A163" s="1386"/>
      <c r="B163" s="1414"/>
      <c r="C163" s="1388"/>
      <c r="D163" s="1388"/>
      <c r="E163" s="1388"/>
      <c r="F163" s="1388"/>
      <c r="G163" s="1389"/>
      <c r="H163" s="1384"/>
      <c r="I163" s="1384"/>
      <c r="J163" s="1384"/>
      <c r="K163" s="1384"/>
      <c r="L163" s="1390"/>
    </row>
    <row r="164" spans="1:12">
      <c r="A164" s="1415" t="s">
        <v>85</v>
      </c>
      <c r="B164" s="1416" t="s">
        <v>21</v>
      </c>
      <c r="C164" s="1266" t="s">
        <v>73</v>
      </c>
      <c r="D164" s="1266" t="s">
        <v>73</v>
      </c>
      <c r="E164" s="1417" t="s">
        <v>73</v>
      </c>
      <c r="F164" s="1417" t="s">
        <v>73</v>
      </c>
      <c r="G164" s="1418" t="s">
        <v>73</v>
      </c>
      <c r="H164" s="1419" t="s">
        <v>73</v>
      </c>
      <c r="I164" s="1419" t="s">
        <v>73</v>
      </c>
      <c r="J164" s="1420" t="s">
        <v>73</v>
      </c>
      <c r="K164" s="1420" t="s">
        <v>73</v>
      </c>
      <c r="L164" s="1421" t="s">
        <v>73</v>
      </c>
    </row>
    <row r="165" spans="1:12">
      <c r="A165" s="1289" t="s">
        <v>85</v>
      </c>
      <c r="B165" s="1422" t="s">
        <v>22</v>
      </c>
      <c r="C165" s="1264" t="s">
        <v>73</v>
      </c>
      <c r="D165" s="1264" t="s">
        <v>73</v>
      </c>
      <c r="E165" s="1404" t="s">
        <v>73</v>
      </c>
      <c r="F165" s="1404" t="s">
        <v>73</v>
      </c>
      <c r="G165" s="1405" t="s">
        <v>73</v>
      </c>
      <c r="H165" s="1406" t="s">
        <v>73</v>
      </c>
      <c r="I165" s="1406" t="s">
        <v>73</v>
      </c>
      <c r="J165" s="1423" t="s">
        <v>73</v>
      </c>
      <c r="K165" s="1423" t="s">
        <v>73</v>
      </c>
      <c r="L165" s="1424" t="s">
        <v>73</v>
      </c>
    </row>
    <row r="166" spans="1:12">
      <c r="A166" s="1289" t="s">
        <v>85</v>
      </c>
      <c r="B166" s="1422" t="s">
        <v>23</v>
      </c>
      <c r="C166" s="1264" t="s">
        <v>73</v>
      </c>
      <c r="D166" s="1264" t="s">
        <v>73</v>
      </c>
      <c r="E166" s="1404" t="s">
        <v>73</v>
      </c>
      <c r="F166" s="1404" t="s">
        <v>73</v>
      </c>
      <c r="G166" s="1405" t="s">
        <v>73</v>
      </c>
      <c r="H166" s="1406" t="s">
        <v>73</v>
      </c>
      <c r="I166" s="1406" t="s">
        <v>73</v>
      </c>
      <c r="J166" s="1423" t="s">
        <v>73</v>
      </c>
      <c r="K166" s="1423" t="s">
        <v>73</v>
      </c>
      <c r="L166" s="1424" t="s">
        <v>73</v>
      </c>
    </row>
    <row r="167" spans="1:12">
      <c r="A167" s="1415" t="s">
        <v>85</v>
      </c>
      <c r="B167" s="1425" t="s">
        <v>24</v>
      </c>
      <c r="C167" s="1267" t="s">
        <v>73</v>
      </c>
      <c r="D167" s="1267" t="s">
        <v>200</v>
      </c>
      <c r="E167" s="1426" t="s">
        <v>73</v>
      </c>
      <c r="F167" s="1426" t="s">
        <v>200</v>
      </c>
      <c r="G167" s="1427" t="s">
        <v>73</v>
      </c>
      <c r="H167" s="1428" t="s">
        <v>73</v>
      </c>
      <c r="I167" s="1428" t="s">
        <v>73</v>
      </c>
      <c r="J167" s="1429" t="s">
        <v>73</v>
      </c>
      <c r="K167" s="1429" t="s">
        <v>73</v>
      </c>
      <c r="L167" s="1430" t="s">
        <v>73</v>
      </c>
    </row>
    <row r="168" spans="1:12">
      <c r="A168" s="1289" t="s">
        <v>85</v>
      </c>
      <c r="B168" s="1422" t="s">
        <v>25</v>
      </c>
      <c r="C168" s="1264" t="s">
        <v>73</v>
      </c>
      <c r="D168" s="1264" t="s">
        <v>200</v>
      </c>
      <c r="E168" s="1404" t="s">
        <v>73</v>
      </c>
      <c r="F168" s="1404" t="s">
        <v>200</v>
      </c>
      <c r="G168" s="1405" t="s">
        <v>73</v>
      </c>
      <c r="H168" s="1406" t="s">
        <v>73</v>
      </c>
      <c r="I168" s="1406" t="s">
        <v>73</v>
      </c>
      <c r="J168" s="1423" t="s">
        <v>73</v>
      </c>
      <c r="K168" s="1423" t="s">
        <v>73</v>
      </c>
      <c r="L168" s="1424" t="s">
        <v>73</v>
      </c>
    </row>
    <row r="169" spans="1:12">
      <c r="A169" s="1289" t="s">
        <v>85</v>
      </c>
      <c r="B169" s="1422" t="s">
        <v>26</v>
      </c>
      <c r="C169" s="1264" t="s">
        <v>73</v>
      </c>
      <c r="D169" s="1264" t="s">
        <v>73</v>
      </c>
      <c r="E169" s="1404" t="s">
        <v>73</v>
      </c>
      <c r="F169" s="1404" t="s">
        <v>73</v>
      </c>
      <c r="G169" s="1405" t="s">
        <v>73</v>
      </c>
      <c r="H169" s="1406" t="s">
        <v>73</v>
      </c>
      <c r="I169" s="1406" t="s">
        <v>73</v>
      </c>
      <c r="J169" s="1423" t="s">
        <v>73</v>
      </c>
      <c r="K169" s="1423" t="s">
        <v>73</v>
      </c>
      <c r="L169" s="1424" t="s">
        <v>73</v>
      </c>
    </row>
    <row r="170" spans="1:12">
      <c r="A170" s="1415" t="s">
        <v>85</v>
      </c>
      <c r="B170" s="1425" t="s">
        <v>27</v>
      </c>
      <c r="C170" s="1267">
        <v>19027.072853736088</v>
      </c>
      <c r="D170" s="1267" t="s">
        <v>200</v>
      </c>
      <c r="E170" s="1426">
        <v>19407.614310810812</v>
      </c>
      <c r="F170" s="1426" t="s">
        <v>200</v>
      </c>
      <c r="G170" s="1427">
        <v>4.3981404562173845</v>
      </c>
      <c r="H170" s="1428">
        <v>246.66666666666666</v>
      </c>
      <c r="I170" s="1428">
        <v>23.333333333333329</v>
      </c>
      <c r="J170" s="1429">
        <v>500</v>
      </c>
      <c r="K170" s="1429">
        <v>0.12476606363069245</v>
      </c>
      <c r="L170" s="1430">
        <v>0.10863963240992161</v>
      </c>
    </row>
    <row r="171" spans="1:12">
      <c r="A171" s="1289" t="s">
        <v>85</v>
      </c>
      <c r="B171" s="1422" t="s">
        <v>28</v>
      </c>
      <c r="C171" s="1264">
        <v>18458.432352941174</v>
      </c>
      <c r="D171" s="1264" t="s">
        <v>73</v>
      </c>
      <c r="E171" s="1404">
        <v>18827.600999999999</v>
      </c>
      <c r="F171" s="1404" t="s">
        <v>73</v>
      </c>
      <c r="G171" s="1405" t="s">
        <v>73</v>
      </c>
      <c r="H171" s="1406">
        <v>236</v>
      </c>
      <c r="I171" s="1406" t="s">
        <v>73</v>
      </c>
      <c r="J171" s="1423" t="s">
        <v>73</v>
      </c>
      <c r="K171" s="1423">
        <v>0.1039717196922437</v>
      </c>
      <c r="L171" s="1424">
        <v>0.1039717196922437</v>
      </c>
    </row>
    <row r="172" spans="1:12" ht="16.5" thickBot="1">
      <c r="A172" s="1431" t="s">
        <v>85</v>
      </c>
      <c r="B172" s="1432" t="s">
        <v>29</v>
      </c>
      <c r="C172" s="1292" t="s">
        <v>200</v>
      </c>
      <c r="D172" s="1292" t="s">
        <v>200</v>
      </c>
      <c r="E172" s="1433" t="s">
        <v>200</v>
      </c>
      <c r="F172" s="1433" t="s">
        <v>200</v>
      </c>
      <c r="G172" s="1434" t="s">
        <v>200</v>
      </c>
      <c r="H172" s="1423" t="s">
        <v>200</v>
      </c>
      <c r="I172" s="1423" t="s">
        <v>73</v>
      </c>
      <c r="J172" s="1423" t="s">
        <v>73</v>
      </c>
      <c r="K172" s="1423">
        <v>2.0794343938448742E-2</v>
      </c>
      <c r="L172" s="1424" t="s">
        <v>73</v>
      </c>
    </row>
    <row r="173" spans="1:12" ht="16.5" thickBot="1">
      <c r="A173" s="1386"/>
      <c r="B173" s="1414"/>
      <c r="C173" s="1388"/>
      <c r="D173" s="1388"/>
      <c r="E173" s="1388"/>
      <c r="F173" s="1388"/>
      <c r="G173" s="1389"/>
      <c r="H173" s="1384"/>
      <c r="I173" s="1384"/>
      <c r="J173" s="1384"/>
      <c r="K173" s="1384"/>
      <c r="L173" s="1390"/>
    </row>
    <row r="174" spans="1:12">
      <c r="A174" s="1415" t="s">
        <v>86</v>
      </c>
      <c r="B174" s="1416" t="s">
        <v>21</v>
      </c>
      <c r="C174" s="1266">
        <v>21525.725150398128</v>
      </c>
      <c r="D174" s="1266">
        <v>21263.284247159256</v>
      </c>
      <c r="E174" s="1417">
        <v>21956.23965340609</v>
      </c>
      <c r="F174" s="1417">
        <v>21688.54993210244</v>
      </c>
      <c r="G174" s="1418">
        <v>1.2342444383864843</v>
      </c>
      <c r="H174" s="1419">
        <v>423.9910447761194</v>
      </c>
      <c r="I174" s="1419">
        <v>-1.5166450494115107</v>
      </c>
      <c r="J174" s="1420">
        <v>-42.735042735042732</v>
      </c>
      <c r="K174" s="1420">
        <v>2.7864420877521314</v>
      </c>
      <c r="L174" s="1421">
        <v>-0.98714281790824598</v>
      </c>
    </row>
    <row r="175" spans="1:12">
      <c r="A175" s="1289" t="s">
        <v>86</v>
      </c>
      <c r="B175" s="1422" t="s">
        <v>22</v>
      </c>
      <c r="C175" s="1264">
        <v>21885.418627450981</v>
      </c>
      <c r="D175" s="1264">
        <v>21601.837254901959</v>
      </c>
      <c r="E175" s="1404">
        <v>22323.127</v>
      </c>
      <c r="F175" s="1404">
        <v>22033.874</v>
      </c>
      <c r="G175" s="1405">
        <v>1.3127650634654651</v>
      </c>
      <c r="H175" s="1406">
        <v>425.2</v>
      </c>
      <c r="I175" s="1406">
        <v>-0.86267195150384435</v>
      </c>
      <c r="J175" s="1423">
        <v>-42.58064516129032</v>
      </c>
      <c r="K175" s="1423">
        <v>1.8506966105219382</v>
      </c>
      <c r="L175" s="1424">
        <v>-0.64890022869754271</v>
      </c>
    </row>
    <row r="176" spans="1:12">
      <c r="A176" s="1289" t="s">
        <v>86</v>
      </c>
      <c r="B176" s="1422" t="s">
        <v>23</v>
      </c>
      <c r="C176" s="1264">
        <v>20808.23431372549</v>
      </c>
      <c r="D176" s="1264">
        <v>20606.337254901959</v>
      </c>
      <c r="E176" s="1404">
        <v>21224.399000000001</v>
      </c>
      <c r="F176" s="1404">
        <v>21018.464</v>
      </c>
      <c r="G176" s="1405">
        <v>0.97978139601448189</v>
      </c>
      <c r="H176" s="1406">
        <v>421.6</v>
      </c>
      <c r="I176" s="1406">
        <v>-2.789946967950188</v>
      </c>
      <c r="J176" s="1423">
        <v>-43.037974683544306</v>
      </c>
      <c r="K176" s="1423">
        <v>0.93574547723019341</v>
      </c>
      <c r="L176" s="1424">
        <v>-0.33824258921070305</v>
      </c>
    </row>
    <row r="177" spans="1:12">
      <c r="A177" s="1415" t="s">
        <v>86</v>
      </c>
      <c r="B177" s="1425" t="s">
        <v>24</v>
      </c>
      <c r="C177" s="1267">
        <v>20866.725990480561</v>
      </c>
      <c r="D177" s="1267">
        <v>20574.528337608604</v>
      </c>
      <c r="E177" s="1426">
        <v>21284.060510290172</v>
      </c>
      <c r="F177" s="1426">
        <v>20986.018904360775</v>
      </c>
      <c r="G177" s="1427">
        <v>1.4201912582260434</v>
      </c>
      <c r="H177" s="1428">
        <v>380.65790754257904</v>
      </c>
      <c r="I177" s="1428">
        <v>2.5111061604791001</v>
      </c>
      <c r="J177" s="1429">
        <v>-35.071090047393369</v>
      </c>
      <c r="K177" s="1429">
        <v>8.5464753587024322</v>
      </c>
      <c r="L177" s="1430">
        <v>-1.6615556040455122</v>
      </c>
    </row>
    <row r="178" spans="1:12">
      <c r="A178" s="1289" t="s">
        <v>86</v>
      </c>
      <c r="B178" s="1422" t="s">
        <v>25</v>
      </c>
      <c r="C178" s="1264">
        <v>20940.344117647059</v>
      </c>
      <c r="D178" s="1264">
        <v>20602.910784313724</v>
      </c>
      <c r="E178" s="1404">
        <v>21359.151000000002</v>
      </c>
      <c r="F178" s="1404">
        <v>21014.969000000001</v>
      </c>
      <c r="G178" s="1405">
        <v>1.6377944692661726</v>
      </c>
      <c r="H178" s="1406">
        <v>375.8</v>
      </c>
      <c r="I178" s="1406">
        <v>3.9845047039291739</v>
      </c>
      <c r="J178" s="1423">
        <v>-21.791044776119403</v>
      </c>
      <c r="K178" s="1423">
        <v>5.4481181118735709</v>
      </c>
      <c r="L178" s="1424">
        <v>4.5763652915337794E-2</v>
      </c>
    </row>
    <row r="179" spans="1:12">
      <c r="A179" s="1289" t="s">
        <v>86</v>
      </c>
      <c r="B179" s="1422" t="s">
        <v>26</v>
      </c>
      <c r="C179" s="1264">
        <v>20741.71862745098</v>
      </c>
      <c r="D179" s="1264">
        <v>20544.380392156861</v>
      </c>
      <c r="E179" s="1404">
        <v>21156.553</v>
      </c>
      <c r="F179" s="1404">
        <v>20955.268</v>
      </c>
      <c r="G179" s="1405">
        <v>0.96054605457682463</v>
      </c>
      <c r="H179" s="1406">
        <v>389.2</v>
      </c>
      <c r="I179" s="1406">
        <v>1.7516339869281017</v>
      </c>
      <c r="J179" s="1423">
        <v>-50</v>
      </c>
      <c r="K179" s="1423">
        <v>3.0983572468288623</v>
      </c>
      <c r="L179" s="1424">
        <v>-1.7073192569608491</v>
      </c>
    </row>
    <row r="180" spans="1:12">
      <c r="A180" s="1415" t="s">
        <v>86</v>
      </c>
      <c r="B180" s="1425" t="s">
        <v>27</v>
      </c>
      <c r="C180" s="1267">
        <v>19897.778766789506</v>
      </c>
      <c r="D180" s="1267">
        <v>19746.250207364144</v>
      </c>
      <c r="E180" s="1426">
        <v>20295.734342125295</v>
      </c>
      <c r="F180" s="1426">
        <v>20141.175211511429</v>
      </c>
      <c r="G180" s="1427">
        <v>0.76737890907939899</v>
      </c>
      <c r="H180" s="1428">
        <v>324.91999999999996</v>
      </c>
      <c r="I180" s="1428">
        <v>-0.13333535481898709</v>
      </c>
      <c r="J180" s="1429">
        <v>-16.591928251121075</v>
      </c>
      <c r="K180" s="1429">
        <v>19.338739862757329</v>
      </c>
      <c r="L180" s="1430">
        <v>1.3577690515978382</v>
      </c>
    </row>
    <row r="181" spans="1:12">
      <c r="A181" s="1289" t="s">
        <v>86</v>
      </c>
      <c r="B181" s="1422" t="s">
        <v>28</v>
      </c>
      <c r="C181" s="1264">
        <v>19859.091176470589</v>
      </c>
      <c r="D181" s="1264">
        <v>19717.545098039216</v>
      </c>
      <c r="E181" s="1404">
        <v>20256.273000000001</v>
      </c>
      <c r="F181" s="1404">
        <v>20111.896000000001</v>
      </c>
      <c r="G181" s="1405">
        <v>0.71786866837418206</v>
      </c>
      <c r="H181" s="1406">
        <v>314</v>
      </c>
      <c r="I181" s="1406">
        <v>3.1857279388347481E-2</v>
      </c>
      <c r="J181" s="1423">
        <v>-4.9635036496350367</v>
      </c>
      <c r="K181" s="1423">
        <v>13.537117903930133</v>
      </c>
      <c r="L181" s="1424">
        <v>2.4905125177021041</v>
      </c>
    </row>
    <row r="182" spans="1:12" ht="16.5" thickBot="1">
      <c r="A182" s="1431" t="s">
        <v>86</v>
      </c>
      <c r="B182" s="1432" t="s">
        <v>29</v>
      </c>
      <c r="C182" s="1292">
        <v>19978.684313725491</v>
      </c>
      <c r="D182" s="1292">
        <v>19788.029411764706</v>
      </c>
      <c r="E182" s="1433">
        <v>20378.258000000002</v>
      </c>
      <c r="F182" s="1433">
        <v>20183.79</v>
      </c>
      <c r="G182" s="1434">
        <v>0.96348604498957202</v>
      </c>
      <c r="H182" s="1423">
        <v>350.4</v>
      </c>
      <c r="I182" s="1423">
        <v>1.9790454016297885</v>
      </c>
      <c r="J182" s="1423">
        <v>-35.116279069767444</v>
      </c>
      <c r="K182" s="1423">
        <v>5.8016219588271989</v>
      </c>
      <c r="L182" s="1424">
        <v>-1.1327434661042641</v>
      </c>
    </row>
    <row r="183" spans="1:12" ht="16.5" thickBot="1">
      <c r="A183" s="1435"/>
      <c r="B183" s="1436"/>
      <c r="C183" s="1437"/>
      <c r="D183" s="1437"/>
      <c r="E183" s="1437"/>
      <c r="F183" s="1437"/>
      <c r="G183" s="1438"/>
      <c r="H183" s="1439"/>
      <c r="I183" s="1439"/>
      <c r="J183" s="1439"/>
      <c r="K183" s="1439"/>
      <c r="L183" s="1440"/>
    </row>
    <row r="184" spans="1:12">
      <c r="A184" s="1289" t="s">
        <v>87</v>
      </c>
      <c r="B184" s="1441" t="s">
        <v>26</v>
      </c>
      <c r="C184" s="1442">
        <v>20649.592156862745</v>
      </c>
      <c r="D184" s="1442">
        <v>20538.335294117645</v>
      </c>
      <c r="E184" s="1443">
        <v>21062.583999999999</v>
      </c>
      <c r="F184" s="1443">
        <v>20949.101999999999</v>
      </c>
      <c r="G184" s="1444">
        <v>0.54170341048508897</v>
      </c>
      <c r="H184" s="1445">
        <v>408.8</v>
      </c>
      <c r="I184" s="1445">
        <v>0.91335472722784206</v>
      </c>
      <c r="J184" s="1445">
        <v>-12.738853503184714</v>
      </c>
      <c r="K184" s="1445">
        <v>2.8488251195674779</v>
      </c>
      <c r="L184" s="1446">
        <v>0.31697541790645545</v>
      </c>
    </row>
    <row r="185" spans="1:12" ht="16.5" thickBot="1">
      <c r="A185" s="1431" t="s">
        <v>87</v>
      </c>
      <c r="B185" s="1432" t="s">
        <v>29</v>
      </c>
      <c r="C185" s="1292">
        <v>19854.856862745099</v>
      </c>
      <c r="D185" s="1292">
        <v>19951.409803921568</v>
      </c>
      <c r="E185" s="1433">
        <v>20251.954000000002</v>
      </c>
      <c r="F185" s="1433">
        <v>20350.437999999998</v>
      </c>
      <c r="G185" s="1434">
        <v>-0.48394044393539215</v>
      </c>
      <c r="H185" s="1423">
        <v>386.9</v>
      </c>
      <c r="I185" s="1423">
        <v>6.6133921190410589</v>
      </c>
      <c r="J185" s="1423">
        <v>-32.589285714285715</v>
      </c>
      <c r="K185" s="1423">
        <v>3.1399459347057603</v>
      </c>
      <c r="L185" s="1424">
        <v>-0.47237465874690887</v>
      </c>
    </row>
    <row r="186" spans="1:12" ht="16.5" thickBot="1">
      <c r="A186" s="1435"/>
      <c r="B186" s="1436"/>
      <c r="C186" s="1437"/>
      <c r="D186" s="1437"/>
      <c r="E186" s="1437"/>
      <c r="F186" s="1437"/>
      <c r="G186" s="1438"/>
      <c r="H186" s="1439"/>
      <c r="I186" s="1439"/>
      <c r="J186" s="1439"/>
      <c r="K186" s="1439"/>
      <c r="L186" s="1440"/>
    </row>
    <row r="187" spans="1:12">
      <c r="A187" s="1415" t="s">
        <v>88</v>
      </c>
      <c r="B187" s="1416" t="s">
        <v>21</v>
      </c>
      <c r="C187" s="1266" t="s">
        <v>200</v>
      </c>
      <c r="D187" s="1266" t="s">
        <v>73</v>
      </c>
      <c r="E187" s="1417" t="s">
        <v>200</v>
      </c>
      <c r="F187" s="1417" t="s">
        <v>73</v>
      </c>
      <c r="G187" s="1418" t="s">
        <v>73</v>
      </c>
      <c r="H187" s="1419" t="s">
        <v>200</v>
      </c>
      <c r="I187" s="1419" t="s">
        <v>73</v>
      </c>
      <c r="J187" s="1420" t="s">
        <v>73</v>
      </c>
      <c r="K187" s="1420" t="s">
        <v>73</v>
      </c>
      <c r="L187" s="1421" t="s">
        <v>73</v>
      </c>
    </row>
    <row r="188" spans="1:12">
      <c r="A188" s="1291" t="s">
        <v>88</v>
      </c>
      <c r="B188" s="1422" t="s">
        <v>22</v>
      </c>
      <c r="C188" s="1264" t="s">
        <v>73</v>
      </c>
      <c r="D188" s="1264" t="s">
        <v>73</v>
      </c>
      <c r="E188" s="1404" t="s">
        <v>73</v>
      </c>
      <c r="F188" s="1404" t="s">
        <v>73</v>
      </c>
      <c r="G188" s="1405" t="s">
        <v>73</v>
      </c>
      <c r="H188" s="1406" t="s">
        <v>73</v>
      </c>
      <c r="I188" s="1406" t="s">
        <v>73</v>
      </c>
      <c r="J188" s="1423" t="s">
        <v>73</v>
      </c>
      <c r="K188" s="1423" t="s">
        <v>73</v>
      </c>
      <c r="L188" s="1424" t="s">
        <v>73</v>
      </c>
    </row>
    <row r="189" spans="1:12">
      <c r="A189" s="1291" t="s">
        <v>88</v>
      </c>
      <c r="B189" s="1422" t="s">
        <v>23</v>
      </c>
      <c r="C189" s="1264" t="s">
        <v>73</v>
      </c>
      <c r="D189" s="1264" t="s">
        <v>73</v>
      </c>
      <c r="E189" s="1404" t="s">
        <v>73</v>
      </c>
      <c r="F189" s="1404" t="s">
        <v>73</v>
      </c>
      <c r="G189" s="1405" t="s">
        <v>73</v>
      </c>
      <c r="H189" s="1406" t="s">
        <v>73</v>
      </c>
      <c r="I189" s="1406" t="s">
        <v>73</v>
      </c>
      <c r="J189" s="1423" t="s">
        <v>73</v>
      </c>
      <c r="K189" s="1423" t="s">
        <v>73</v>
      </c>
      <c r="L189" s="1424" t="s">
        <v>73</v>
      </c>
    </row>
    <row r="190" spans="1:12">
      <c r="A190" s="1291" t="s">
        <v>88</v>
      </c>
      <c r="B190" s="1422" t="s">
        <v>30</v>
      </c>
      <c r="C190" s="1264" t="s">
        <v>200</v>
      </c>
      <c r="D190" s="1264" t="s">
        <v>73</v>
      </c>
      <c r="E190" s="1404" t="s">
        <v>200</v>
      </c>
      <c r="F190" s="1404" t="s">
        <v>73</v>
      </c>
      <c r="G190" s="1405" t="s">
        <v>73</v>
      </c>
      <c r="H190" s="1406" t="s">
        <v>200</v>
      </c>
      <c r="I190" s="1406" t="s">
        <v>73</v>
      </c>
      <c r="J190" s="1423" t="s">
        <v>73</v>
      </c>
      <c r="K190" s="1423">
        <v>2.0794343938448742E-2</v>
      </c>
      <c r="L190" s="1424" t="s">
        <v>73</v>
      </c>
    </row>
    <row r="191" spans="1:12">
      <c r="A191" s="1447" t="s">
        <v>88</v>
      </c>
      <c r="B191" s="1425" t="s">
        <v>24</v>
      </c>
      <c r="C191" s="1267" t="s">
        <v>200</v>
      </c>
      <c r="D191" s="1267" t="s">
        <v>200</v>
      </c>
      <c r="E191" s="1426" t="s">
        <v>200</v>
      </c>
      <c r="F191" s="1426" t="s">
        <v>200</v>
      </c>
      <c r="G191" s="1427" t="s">
        <v>73</v>
      </c>
      <c r="H191" s="1428" t="s">
        <v>200</v>
      </c>
      <c r="I191" s="1428" t="s">
        <v>73</v>
      </c>
      <c r="J191" s="1429" t="s">
        <v>73</v>
      </c>
      <c r="K191" s="1429">
        <v>0.14556040756914121</v>
      </c>
      <c r="L191" s="1430" t="s">
        <v>73</v>
      </c>
    </row>
    <row r="192" spans="1:12">
      <c r="A192" s="1291" t="s">
        <v>88</v>
      </c>
      <c r="B192" s="1422" t="s">
        <v>26</v>
      </c>
      <c r="C192" s="1264" t="s">
        <v>200</v>
      </c>
      <c r="D192" s="1264" t="s">
        <v>73</v>
      </c>
      <c r="E192" s="1404" t="s">
        <v>200</v>
      </c>
      <c r="F192" s="1404" t="s">
        <v>73</v>
      </c>
      <c r="G192" s="1405" t="s">
        <v>73</v>
      </c>
      <c r="H192" s="1406" t="s">
        <v>200</v>
      </c>
      <c r="I192" s="1406" t="s">
        <v>73</v>
      </c>
      <c r="J192" s="1423" t="s">
        <v>73</v>
      </c>
      <c r="K192" s="1423">
        <v>4.1588687876897484E-2</v>
      </c>
      <c r="L192" s="1424" t="s">
        <v>73</v>
      </c>
    </row>
    <row r="193" spans="1:12">
      <c r="A193" s="1291" t="s">
        <v>88</v>
      </c>
      <c r="B193" s="1422" t="s">
        <v>31</v>
      </c>
      <c r="C193" s="1264" t="s">
        <v>200</v>
      </c>
      <c r="D193" s="1264" t="s">
        <v>200</v>
      </c>
      <c r="E193" s="1404" t="s">
        <v>200</v>
      </c>
      <c r="F193" s="1404" t="s">
        <v>200</v>
      </c>
      <c r="G193" s="1405" t="s">
        <v>73</v>
      </c>
      <c r="H193" s="1406" t="s">
        <v>200</v>
      </c>
      <c r="I193" s="1406" t="s">
        <v>73</v>
      </c>
      <c r="J193" s="1423" t="s">
        <v>73</v>
      </c>
      <c r="K193" s="1423">
        <v>0.1039717196922437</v>
      </c>
      <c r="L193" s="1424" t="s">
        <v>73</v>
      </c>
    </row>
    <row r="194" spans="1:12">
      <c r="A194" s="1447" t="s">
        <v>88</v>
      </c>
      <c r="B194" s="1425" t="s">
        <v>27</v>
      </c>
      <c r="C194" s="1267" t="s">
        <v>200</v>
      </c>
      <c r="D194" s="1267" t="s">
        <v>200</v>
      </c>
      <c r="E194" s="1426" t="s">
        <v>200</v>
      </c>
      <c r="F194" s="1426" t="s">
        <v>200</v>
      </c>
      <c r="G194" s="1427" t="s">
        <v>73</v>
      </c>
      <c r="H194" s="1428" t="s">
        <v>200</v>
      </c>
      <c r="I194" s="1428" t="s">
        <v>73</v>
      </c>
      <c r="J194" s="1429" t="s">
        <v>73</v>
      </c>
      <c r="K194" s="1429">
        <v>0.93574547723019341</v>
      </c>
      <c r="L194" s="1430" t="s">
        <v>73</v>
      </c>
    </row>
    <row r="195" spans="1:12">
      <c r="A195" s="1291" t="s">
        <v>88</v>
      </c>
      <c r="B195" s="1422" t="s">
        <v>29</v>
      </c>
      <c r="C195" s="1264" t="s">
        <v>200</v>
      </c>
      <c r="D195" s="1264" t="s">
        <v>200</v>
      </c>
      <c r="E195" s="1404" t="s">
        <v>200</v>
      </c>
      <c r="F195" s="1404" t="s">
        <v>200</v>
      </c>
      <c r="G195" s="1405" t="s">
        <v>73</v>
      </c>
      <c r="H195" s="1406" t="s">
        <v>200</v>
      </c>
      <c r="I195" s="1406" t="s">
        <v>73</v>
      </c>
      <c r="J195" s="1423" t="s">
        <v>73</v>
      </c>
      <c r="K195" s="1423">
        <v>0.49906425452276981</v>
      </c>
      <c r="L195" s="1424" t="s">
        <v>73</v>
      </c>
    </row>
    <row r="196" spans="1:12" ht="16.5" thickBot="1">
      <c r="A196" s="1448" t="s">
        <v>88</v>
      </c>
      <c r="B196" s="1422" t="s">
        <v>32</v>
      </c>
      <c r="C196" s="1292" t="s">
        <v>200</v>
      </c>
      <c r="D196" s="1292" t="s">
        <v>200</v>
      </c>
      <c r="E196" s="1433" t="s">
        <v>200</v>
      </c>
      <c r="F196" s="1433" t="s">
        <v>200</v>
      </c>
      <c r="G196" s="1434" t="s">
        <v>73</v>
      </c>
      <c r="H196" s="1423" t="s">
        <v>200</v>
      </c>
      <c r="I196" s="1423" t="s">
        <v>73</v>
      </c>
      <c r="J196" s="1423" t="s">
        <v>73</v>
      </c>
      <c r="K196" s="1423">
        <v>0.43668122270742354</v>
      </c>
      <c r="L196" s="1424" t="s">
        <v>73</v>
      </c>
    </row>
    <row r="197" spans="1:12" ht="16.5" thickBot="1">
      <c r="A197" s="1435"/>
      <c r="B197" s="1436"/>
      <c r="C197" s="1437"/>
      <c r="D197" s="1437"/>
      <c r="E197" s="1437"/>
      <c r="F197" s="1437"/>
      <c r="G197" s="1438"/>
      <c r="H197" s="1439"/>
      <c r="I197" s="1439"/>
      <c r="J197" s="1439"/>
      <c r="K197" s="1439"/>
      <c r="L197" s="1440"/>
    </row>
    <row r="198" spans="1:12">
      <c r="A198" s="1415" t="s">
        <v>20</v>
      </c>
      <c r="B198" s="1416" t="s">
        <v>24</v>
      </c>
      <c r="C198" s="1266">
        <v>18732.595575015195</v>
      </c>
      <c r="D198" s="1266">
        <v>18705.407406629984</v>
      </c>
      <c r="E198" s="1417">
        <v>19107.247486515498</v>
      </c>
      <c r="F198" s="1417">
        <v>19079.515554762584</v>
      </c>
      <c r="G198" s="1418">
        <v>0.14534924470863808</v>
      </c>
      <c r="H198" s="1419">
        <v>351.5433962264151</v>
      </c>
      <c r="I198" s="1419">
        <v>-0.98518702337673203</v>
      </c>
      <c r="J198" s="1420">
        <v>-28.378378378378379</v>
      </c>
      <c r="K198" s="1420">
        <v>4.4084009149511338</v>
      </c>
      <c r="L198" s="1421">
        <v>-0.36502272639703648</v>
      </c>
    </row>
    <row r="199" spans="1:12">
      <c r="A199" s="1289" t="s">
        <v>20</v>
      </c>
      <c r="B199" s="1422" t="s">
        <v>25</v>
      </c>
      <c r="C199" s="1264">
        <v>18293.320588235296</v>
      </c>
      <c r="D199" s="1264">
        <v>18235.688235294114</v>
      </c>
      <c r="E199" s="1404">
        <v>18659.187000000002</v>
      </c>
      <c r="F199" s="1404">
        <v>18600.401999999998</v>
      </c>
      <c r="G199" s="1405">
        <v>0.31604155652121657</v>
      </c>
      <c r="H199" s="1406">
        <v>316.89999999999998</v>
      </c>
      <c r="I199" s="1406">
        <v>-2.7018728891618089</v>
      </c>
      <c r="J199" s="1423">
        <v>-20.754716981132077</v>
      </c>
      <c r="K199" s="1423">
        <v>0.87336244541484709</v>
      </c>
      <c r="L199" s="1424">
        <v>1.8661590713992315E-2</v>
      </c>
    </row>
    <row r="200" spans="1:12">
      <c r="A200" s="1289" t="s">
        <v>20</v>
      </c>
      <c r="B200" s="1422" t="s">
        <v>26</v>
      </c>
      <c r="C200" s="1264">
        <v>18572.642156862745</v>
      </c>
      <c r="D200" s="1264">
        <v>18754.785294117646</v>
      </c>
      <c r="E200" s="1404">
        <v>18944.095000000001</v>
      </c>
      <c r="F200" s="1404">
        <v>19129.881000000001</v>
      </c>
      <c r="G200" s="1405">
        <v>-0.97118220442667713</v>
      </c>
      <c r="H200" s="1406">
        <v>338.3</v>
      </c>
      <c r="I200" s="1406">
        <v>-1.7426662794074934</v>
      </c>
      <c r="J200" s="1423">
        <v>-30.158730158730158</v>
      </c>
      <c r="K200" s="1423">
        <v>1.8299022665834892</v>
      </c>
      <c r="L200" s="1424">
        <v>-0.2020280672336372</v>
      </c>
    </row>
    <row r="201" spans="1:12">
      <c r="A201" s="1289" t="s">
        <v>20</v>
      </c>
      <c r="B201" s="1422" t="s">
        <v>31</v>
      </c>
      <c r="C201" s="1264">
        <v>19069.910784313724</v>
      </c>
      <c r="D201" s="1264">
        <v>18839.610784313725</v>
      </c>
      <c r="E201" s="1404">
        <v>19451.309000000001</v>
      </c>
      <c r="F201" s="1404">
        <v>19216.402999999998</v>
      </c>
      <c r="G201" s="1405">
        <v>1.2224244048170863</v>
      </c>
      <c r="H201" s="1406">
        <v>383.5</v>
      </c>
      <c r="I201" s="1406">
        <v>0.94761779415636294</v>
      </c>
      <c r="J201" s="1423">
        <v>-29.914529914529915</v>
      </c>
      <c r="K201" s="1423">
        <v>1.7051362029527968</v>
      </c>
      <c r="L201" s="1424">
        <v>-0.18165624987739193</v>
      </c>
    </row>
    <row r="202" spans="1:12">
      <c r="A202" s="1415" t="s">
        <v>20</v>
      </c>
      <c r="B202" s="1425" t="s">
        <v>27</v>
      </c>
      <c r="C202" s="1267">
        <v>18112.276998114641</v>
      </c>
      <c r="D202" s="1267">
        <v>18344.569626937409</v>
      </c>
      <c r="E202" s="1426">
        <v>18474.522538076933</v>
      </c>
      <c r="F202" s="1426">
        <v>18711.461019476159</v>
      </c>
      <c r="G202" s="1427">
        <v>-1.2662746172124342</v>
      </c>
      <c r="H202" s="1428">
        <v>304.53329545454545</v>
      </c>
      <c r="I202" s="1428">
        <v>0.88392538788473418</v>
      </c>
      <c r="J202" s="1429">
        <v>-25.675675675675674</v>
      </c>
      <c r="K202" s="1429">
        <v>18.299022665834894</v>
      </c>
      <c r="L202" s="1430">
        <v>-0.7946718995577875</v>
      </c>
    </row>
    <row r="203" spans="1:12">
      <c r="A203" s="1289" t="s">
        <v>20</v>
      </c>
      <c r="B203" s="1422" t="s">
        <v>28</v>
      </c>
      <c r="C203" s="1264">
        <v>17410.165686274508</v>
      </c>
      <c r="D203" s="1264">
        <v>17704.440196078431</v>
      </c>
      <c r="E203" s="1404">
        <v>17758.368999999999</v>
      </c>
      <c r="F203" s="1404">
        <v>18058.528999999999</v>
      </c>
      <c r="G203" s="1405">
        <v>-1.66215088726219</v>
      </c>
      <c r="H203" s="1406">
        <v>271.3</v>
      </c>
      <c r="I203" s="1406">
        <v>-7.3664825046036331E-2</v>
      </c>
      <c r="J203" s="1423">
        <v>-18.156424581005588</v>
      </c>
      <c r="K203" s="1423">
        <v>6.0927427739654814</v>
      </c>
      <c r="L203" s="1424">
        <v>0.31948039692951902</v>
      </c>
    </row>
    <row r="204" spans="1:12">
      <c r="A204" s="1289" t="s">
        <v>20</v>
      </c>
      <c r="B204" s="1422" t="s">
        <v>29</v>
      </c>
      <c r="C204" s="1264">
        <v>18471.155882352941</v>
      </c>
      <c r="D204" s="1264">
        <v>18617.98823529412</v>
      </c>
      <c r="E204" s="1404">
        <v>18840.579000000002</v>
      </c>
      <c r="F204" s="1404">
        <v>18990.348000000002</v>
      </c>
      <c r="G204" s="1405">
        <v>-0.78865853327174529</v>
      </c>
      <c r="H204" s="1406">
        <v>308.2</v>
      </c>
      <c r="I204" s="1406">
        <v>2.0867837032129883</v>
      </c>
      <c r="J204" s="1423">
        <v>-27.099236641221374</v>
      </c>
      <c r="K204" s="1423">
        <v>7.9434393844874194</v>
      </c>
      <c r="L204" s="1424">
        <v>-0.50681057519650352</v>
      </c>
    </row>
    <row r="205" spans="1:12">
      <c r="A205" s="1289" t="s">
        <v>20</v>
      </c>
      <c r="B205" s="1422" t="s">
        <v>32</v>
      </c>
      <c r="C205" s="1264">
        <v>18303.932352941174</v>
      </c>
      <c r="D205" s="1264">
        <v>18530.445098039214</v>
      </c>
      <c r="E205" s="1404">
        <v>18670.010999999999</v>
      </c>
      <c r="F205" s="1404">
        <v>18901.054</v>
      </c>
      <c r="G205" s="1405">
        <v>-1.2223815666576134</v>
      </c>
      <c r="H205" s="1406">
        <v>345.2</v>
      </c>
      <c r="I205" s="1406">
        <v>2.1906453522794482</v>
      </c>
      <c r="J205" s="1423">
        <v>-32.119205298013242</v>
      </c>
      <c r="K205" s="1423">
        <v>4.2628405073819922</v>
      </c>
      <c r="L205" s="1424">
        <v>-0.60734172129080211</v>
      </c>
    </row>
    <row r="206" spans="1:12">
      <c r="A206" s="1415" t="s">
        <v>20</v>
      </c>
      <c r="B206" s="1425" t="s">
        <v>33</v>
      </c>
      <c r="C206" s="1267">
        <v>14432.067361694486</v>
      </c>
      <c r="D206" s="1267">
        <v>14492.691365646251</v>
      </c>
      <c r="E206" s="1426">
        <v>14720.708708928376</v>
      </c>
      <c r="F206" s="1426">
        <v>14782.545192959176</v>
      </c>
      <c r="G206" s="1427">
        <v>-0.41830742421983397</v>
      </c>
      <c r="H206" s="1428">
        <v>231.06725440806045</v>
      </c>
      <c r="I206" s="1428">
        <v>1.0111937635107495</v>
      </c>
      <c r="J206" s="1429">
        <v>-29.107142857142858</v>
      </c>
      <c r="K206" s="1429">
        <v>8.2553545435641507</v>
      </c>
      <c r="L206" s="1430">
        <v>-0.77544694006752124</v>
      </c>
    </row>
    <row r="207" spans="1:12">
      <c r="A207" s="1289" t="s">
        <v>20</v>
      </c>
      <c r="B207" s="1422" t="s">
        <v>74</v>
      </c>
      <c r="C207" s="1264">
        <v>14211.322549019609</v>
      </c>
      <c r="D207" s="1264">
        <v>14166.126470588235</v>
      </c>
      <c r="E207" s="1404">
        <v>14495.549000000001</v>
      </c>
      <c r="F207" s="1404">
        <v>14449.449000000001</v>
      </c>
      <c r="G207" s="1405">
        <v>0.31904330746452936</v>
      </c>
      <c r="H207" s="1406">
        <v>221.1</v>
      </c>
      <c r="I207" s="1406">
        <v>2.2664199814986152</v>
      </c>
      <c r="J207" s="1423">
        <v>-29.810298102981029</v>
      </c>
      <c r="K207" s="1423">
        <v>5.3857350800582244</v>
      </c>
      <c r="L207" s="1424">
        <v>-0.56491804040621663</v>
      </c>
    </row>
    <row r="208" spans="1:12">
      <c r="A208" s="1289" t="s">
        <v>20</v>
      </c>
      <c r="B208" s="1422" t="s">
        <v>34</v>
      </c>
      <c r="C208" s="1264">
        <v>14784.641176470588</v>
      </c>
      <c r="D208" s="1264">
        <v>14937.353921568627</v>
      </c>
      <c r="E208" s="1404">
        <v>15080.334000000001</v>
      </c>
      <c r="F208" s="1404">
        <v>15236.101000000001</v>
      </c>
      <c r="G208" s="1405">
        <v>-1.0223547349810811</v>
      </c>
      <c r="H208" s="1406">
        <v>247.2</v>
      </c>
      <c r="I208" s="1406">
        <v>-0.60313630880579017</v>
      </c>
      <c r="J208" s="1423">
        <v>-22.29299363057325</v>
      </c>
      <c r="K208" s="1423">
        <v>2.5369099604907461</v>
      </c>
      <c r="L208" s="1424">
        <v>5.0602588297237183E-3</v>
      </c>
    </row>
    <row r="209" spans="1:12" ht="16.5" thickBot="1">
      <c r="A209" s="1289" t="s">
        <v>20</v>
      </c>
      <c r="B209" s="1422" t="s">
        <v>35</v>
      </c>
      <c r="C209" s="1264">
        <v>14897.548039215686</v>
      </c>
      <c r="D209" s="1264">
        <v>15429.866666666667</v>
      </c>
      <c r="E209" s="1404">
        <v>15195.499</v>
      </c>
      <c r="F209" s="1404">
        <v>15738.464</v>
      </c>
      <c r="G209" s="1405">
        <v>-3.4499237028467333</v>
      </c>
      <c r="H209" s="1406">
        <v>269.39999999999998</v>
      </c>
      <c r="I209" s="1406">
        <v>-1.2825210699890071</v>
      </c>
      <c r="J209" s="1423">
        <v>-52.941176470588239</v>
      </c>
      <c r="K209" s="1423">
        <v>0.33270950301517987</v>
      </c>
      <c r="L209" s="1424">
        <v>-0.21558915849102878</v>
      </c>
    </row>
    <row r="210" spans="1:12" ht="16.5" thickBot="1">
      <c r="A210" s="1435"/>
      <c r="B210" s="1436"/>
      <c r="C210" s="1437"/>
      <c r="D210" s="1437"/>
      <c r="E210" s="1437"/>
      <c r="F210" s="1437"/>
      <c r="G210" s="1438"/>
      <c r="H210" s="1439"/>
      <c r="I210" s="1439"/>
      <c r="J210" s="1439"/>
      <c r="K210" s="1439"/>
      <c r="L210" s="1440"/>
    </row>
    <row r="211" spans="1:12">
      <c r="A211" s="1415" t="s">
        <v>89</v>
      </c>
      <c r="B211" s="1425" t="s">
        <v>21</v>
      </c>
      <c r="C211" s="1267">
        <v>22244.676752481475</v>
      </c>
      <c r="D211" s="1267">
        <v>22334.639511309924</v>
      </c>
      <c r="E211" s="1426">
        <v>22689.570287531104</v>
      </c>
      <c r="F211" s="1426">
        <v>22781.332301536124</v>
      </c>
      <c r="G211" s="1427">
        <v>-0.402794765426572</v>
      </c>
      <c r="H211" s="1428">
        <v>328.80636363636359</v>
      </c>
      <c r="I211" s="1428">
        <v>-3.9653687863902896</v>
      </c>
      <c r="J211" s="1429">
        <v>-28.571428571428569</v>
      </c>
      <c r="K211" s="1429">
        <v>2.2873778332293617</v>
      </c>
      <c r="L211" s="1430">
        <v>-0.19609257476934827</v>
      </c>
    </row>
    <row r="212" spans="1:12">
      <c r="A212" s="1289" t="s">
        <v>89</v>
      </c>
      <c r="B212" s="1422" t="s">
        <v>22</v>
      </c>
      <c r="C212" s="1264">
        <v>22319.074509803919</v>
      </c>
      <c r="D212" s="1264">
        <v>21918.959803921567</v>
      </c>
      <c r="E212" s="1404">
        <v>22765.455999999998</v>
      </c>
      <c r="F212" s="1404">
        <v>22357.339</v>
      </c>
      <c r="G212" s="1405">
        <v>1.8254274357068987</v>
      </c>
      <c r="H212" s="1406">
        <v>315.2</v>
      </c>
      <c r="I212" s="1406">
        <v>3.4460124712832294</v>
      </c>
      <c r="J212" s="1423">
        <v>-23.333333333333332</v>
      </c>
      <c r="K212" s="1423">
        <v>0.47826991058432106</v>
      </c>
      <c r="L212" s="1424">
        <v>-5.5230260388042796E-3</v>
      </c>
    </row>
    <row r="213" spans="1:12">
      <c r="A213" s="1289" t="s">
        <v>89</v>
      </c>
      <c r="B213" s="1422" t="s">
        <v>23</v>
      </c>
      <c r="C213" s="1264">
        <v>22004.975490196081</v>
      </c>
      <c r="D213" s="1264">
        <v>21940.190196078431</v>
      </c>
      <c r="E213" s="1404">
        <v>22445.075000000001</v>
      </c>
      <c r="F213" s="1404">
        <v>22378.993999999999</v>
      </c>
      <c r="G213" s="1405">
        <v>0.29528136966300605</v>
      </c>
      <c r="H213" s="1406">
        <v>318.89999999999998</v>
      </c>
      <c r="I213" s="1406">
        <v>-7.4310595065312111</v>
      </c>
      <c r="J213" s="1423">
        <v>-12.903225806451612</v>
      </c>
      <c r="K213" s="1423">
        <v>1.1228945726762321</v>
      </c>
      <c r="L213" s="1424">
        <v>0.1230558369884398</v>
      </c>
    </row>
    <row r="214" spans="1:12">
      <c r="A214" s="1289" t="s">
        <v>89</v>
      </c>
      <c r="B214" s="1422" t="s">
        <v>30</v>
      </c>
      <c r="C214" s="1264">
        <v>22551.366666666665</v>
      </c>
      <c r="D214" s="1264">
        <v>22884.560784313726</v>
      </c>
      <c r="E214" s="1404">
        <v>23002.394</v>
      </c>
      <c r="F214" s="1404">
        <v>23342.252</v>
      </c>
      <c r="G214" s="1405">
        <v>-1.4559777694114526</v>
      </c>
      <c r="H214" s="1406">
        <v>354.5</v>
      </c>
      <c r="I214" s="1406">
        <v>-1.1157601115760112</v>
      </c>
      <c r="J214" s="1423">
        <v>-46.774193548387096</v>
      </c>
      <c r="K214" s="1423">
        <v>0.68621334996880845</v>
      </c>
      <c r="L214" s="1424">
        <v>-0.3136253857189838</v>
      </c>
    </row>
    <row r="215" spans="1:12">
      <c r="A215" s="1415" t="s">
        <v>89</v>
      </c>
      <c r="B215" s="1425" t="s">
        <v>24</v>
      </c>
      <c r="C215" s="1267">
        <v>22015.891847826682</v>
      </c>
      <c r="D215" s="1267">
        <v>22177.816593737542</v>
      </c>
      <c r="E215" s="1426">
        <v>22456.209684783218</v>
      </c>
      <c r="F215" s="1426">
        <v>22621.372925612293</v>
      </c>
      <c r="G215" s="1427">
        <v>-0.73012032192827103</v>
      </c>
      <c r="H215" s="1428">
        <v>311.13802083333331</v>
      </c>
      <c r="I215" s="1428">
        <v>-0.42450577643278903</v>
      </c>
      <c r="J215" s="1429">
        <v>-21.845318860244234</v>
      </c>
      <c r="K215" s="1429">
        <v>11.977542108546475</v>
      </c>
      <c r="L215" s="1430">
        <v>9.2362298838363444E-2</v>
      </c>
    </row>
    <row r="216" spans="1:12">
      <c r="A216" s="1289" t="s">
        <v>89</v>
      </c>
      <c r="B216" s="1422" t="s">
        <v>25</v>
      </c>
      <c r="C216" s="1264">
        <v>21194.592156862745</v>
      </c>
      <c r="D216" s="1264">
        <v>21097.599019607842</v>
      </c>
      <c r="E216" s="1404">
        <v>21618.484</v>
      </c>
      <c r="F216" s="1404">
        <v>21519.550999999999</v>
      </c>
      <c r="G216" s="1405">
        <v>0.45973542849477161</v>
      </c>
      <c r="H216" s="1406">
        <v>277.8</v>
      </c>
      <c r="I216" s="1406">
        <v>0.57929036929761868</v>
      </c>
      <c r="J216" s="1423">
        <v>30.952380952380953</v>
      </c>
      <c r="K216" s="1423">
        <v>2.2873778332293617</v>
      </c>
      <c r="L216" s="1424">
        <v>0.93275761068461094</v>
      </c>
    </row>
    <row r="217" spans="1:12">
      <c r="A217" s="1289" t="s">
        <v>89</v>
      </c>
      <c r="B217" s="1422" t="s">
        <v>26</v>
      </c>
      <c r="C217" s="1264">
        <v>22138.938235294117</v>
      </c>
      <c r="D217" s="1264">
        <v>22320.05</v>
      </c>
      <c r="E217" s="1404">
        <v>22581.717000000001</v>
      </c>
      <c r="F217" s="1404">
        <v>22766.451000000001</v>
      </c>
      <c r="G217" s="1405">
        <v>-0.8114308198497886</v>
      </c>
      <c r="H217" s="1406">
        <v>307.5</v>
      </c>
      <c r="I217" s="1406">
        <v>0.49019607843137253</v>
      </c>
      <c r="J217" s="1423">
        <v>-17.878787878787879</v>
      </c>
      <c r="K217" s="1423">
        <v>5.6352672073196084</v>
      </c>
      <c r="L217" s="1424">
        <v>0.31354490446523009</v>
      </c>
    </row>
    <row r="218" spans="1:12">
      <c r="A218" s="1289" t="s">
        <v>89</v>
      </c>
      <c r="B218" s="1422" t="s">
        <v>31</v>
      </c>
      <c r="C218" s="1264">
        <v>22243.164705882351</v>
      </c>
      <c r="D218" s="1264">
        <v>22278.645098039215</v>
      </c>
      <c r="E218" s="1404">
        <v>22688.027999999998</v>
      </c>
      <c r="F218" s="1404">
        <v>22724.218000000001</v>
      </c>
      <c r="G218" s="1405">
        <v>-0.15925740546936457</v>
      </c>
      <c r="H218" s="1406">
        <v>335</v>
      </c>
      <c r="I218" s="1406">
        <v>1.9786910197869101</v>
      </c>
      <c r="J218" s="1423">
        <v>-39.628482972136226</v>
      </c>
      <c r="K218" s="1423">
        <v>4.0548970679975049</v>
      </c>
      <c r="L218" s="1424">
        <v>-1.1539402163114776</v>
      </c>
    </row>
    <row r="219" spans="1:12">
      <c r="A219" s="1415" t="s">
        <v>89</v>
      </c>
      <c r="B219" s="1425" t="s">
        <v>27</v>
      </c>
      <c r="C219" s="1267">
        <v>20558.341188773826</v>
      </c>
      <c r="D219" s="1267">
        <v>20765.077636648322</v>
      </c>
      <c r="E219" s="1426">
        <v>20969.508012549304</v>
      </c>
      <c r="F219" s="1426">
        <v>21180.379189381289</v>
      </c>
      <c r="G219" s="1427">
        <v>-0.99559679714187577</v>
      </c>
      <c r="H219" s="1428">
        <v>274.78583743842364</v>
      </c>
      <c r="I219" s="1428">
        <v>0.35228029985736881</v>
      </c>
      <c r="J219" s="1429">
        <v>-4.8065650644783116</v>
      </c>
      <c r="K219" s="1429">
        <v>16.885007278020378</v>
      </c>
      <c r="L219" s="1430">
        <v>3.1291614467028488</v>
      </c>
    </row>
    <row r="220" spans="1:12">
      <c r="A220" s="1289" t="s">
        <v>89</v>
      </c>
      <c r="B220" s="1422" t="s">
        <v>28</v>
      </c>
      <c r="C220" s="1264">
        <v>19247.48431372549</v>
      </c>
      <c r="D220" s="1264">
        <v>19467.594117647059</v>
      </c>
      <c r="E220" s="1404">
        <v>19632.434000000001</v>
      </c>
      <c r="F220" s="1404">
        <v>19856.946</v>
      </c>
      <c r="G220" s="1405">
        <v>-1.130647180084988</v>
      </c>
      <c r="H220" s="1406">
        <v>242.6</v>
      </c>
      <c r="I220" s="1406">
        <v>3.1024224394390068</v>
      </c>
      <c r="J220" s="1423">
        <v>20.8955223880597</v>
      </c>
      <c r="K220" s="1423">
        <v>5.0530255770430443</v>
      </c>
      <c r="L220" s="1424">
        <v>1.8116129016681044</v>
      </c>
    </row>
    <row r="221" spans="1:12">
      <c r="A221" s="1289" t="s">
        <v>89</v>
      </c>
      <c r="B221" s="1422" t="s">
        <v>29</v>
      </c>
      <c r="C221" s="1264">
        <v>20934.213725490197</v>
      </c>
      <c r="D221" s="1264">
        <v>21190.973529411767</v>
      </c>
      <c r="E221" s="1404">
        <v>21352.898000000001</v>
      </c>
      <c r="F221" s="1404">
        <v>21614.793000000001</v>
      </c>
      <c r="G221" s="1405">
        <v>-1.2116470419124552</v>
      </c>
      <c r="H221" s="1406">
        <v>276.7</v>
      </c>
      <c r="I221" s="1406">
        <v>-0.50341603739663221</v>
      </c>
      <c r="J221" s="1406">
        <v>-6.78391959798995</v>
      </c>
      <c r="K221" s="1406">
        <v>7.7147016011644833</v>
      </c>
      <c r="L221" s="1407">
        <v>1.2963819752976873</v>
      </c>
    </row>
    <row r="222" spans="1:12" ht="16.5" thickBot="1">
      <c r="A222" s="1449" t="s">
        <v>89</v>
      </c>
      <c r="B222" s="1450" t="s">
        <v>32</v>
      </c>
      <c r="C222" s="1265">
        <v>21187.544117647056</v>
      </c>
      <c r="D222" s="1265">
        <v>20953.251960784313</v>
      </c>
      <c r="E222" s="1410">
        <v>21611.294999999998</v>
      </c>
      <c r="F222" s="1410">
        <v>21372.316999999999</v>
      </c>
      <c r="G222" s="1411">
        <v>1.1181660837240959</v>
      </c>
      <c r="H222" s="1412">
        <v>310.7</v>
      </c>
      <c r="I222" s="1412">
        <v>4.4018817204300964</v>
      </c>
      <c r="J222" s="1412">
        <v>-22.047244094488189</v>
      </c>
      <c r="K222" s="1412">
        <v>4.1172800998128505</v>
      </c>
      <c r="L222" s="1413">
        <v>2.1166569737056662E-2</v>
      </c>
    </row>
    <row r="223" spans="1:12">
      <c r="G223" s="1452"/>
      <c r="H223" s="1452"/>
      <c r="I223" s="1452"/>
      <c r="J223" s="1452"/>
      <c r="K223" s="1452"/>
      <c r="L223" s="1452"/>
    </row>
    <row r="224" spans="1:12">
      <c r="G224" s="1452"/>
      <c r="H224" s="1452"/>
      <c r="I224" s="1452"/>
      <c r="J224" s="1452"/>
      <c r="K224" s="1452"/>
      <c r="L224" s="1456"/>
    </row>
    <row r="225" spans="1:12" ht="16.5" thickBot="1">
      <c r="G225" s="1452"/>
      <c r="H225" s="1452"/>
      <c r="I225" s="1452"/>
      <c r="J225" s="1452"/>
      <c r="K225" s="1452"/>
      <c r="L225" s="1453"/>
    </row>
    <row r="226" spans="1:12" ht="16.5" thickBot="1">
      <c r="A226" s="1352" t="s">
        <v>260</v>
      </c>
      <c r="B226" s="1353"/>
      <c r="C226" s="1353"/>
      <c r="D226" s="1353"/>
      <c r="E226" s="1353"/>
      <c r="F226" s="1353"/>
      <c r="G226" s="1454"/>
      <c r="H226" s="1454"/>
      <c r="I226" s="1454"/>
      <c r="J226" s="1454"/>
      <c r="K226" s="1454"/>
      <c r="L226" s="1455"/>
    </row>
    <row r="227" spans="1:12">
      <c r="A227" s="1355"/>
      <c r="B227" s="1356"/>
      <c r="C227" s="1357" t="s">
        <v>5</v>
      </c>
      <c r="D227" s="1357" t="s">
        <v>5</v>
      </c>
      <c r="E227" s="1357"/>
      <c r="F227" s="1357"/>
      <c r="G227" s="1358"/>
      <c r="H227" s="1584" t="s">
        <v>6</v>
      </c>
      <c r="I227" s="1585"/>
      <c r="J227" s="1359" t="s">
        <v>7</v>
      </c>
      <c r="K227" s="1360" t="s">
        <v>8</v>
      </c>
      <c r="L227" s="1361"/>
    </row>
    <row r="228" spans="1:12">
      <c r="A228" s="1347" t="s">
        <v>9</v>
      </c>
      <c r="B228" s="1348" t="s">
        <v>10</v>
      </c>
      <c r="C228" s="1362" t="s">
        <v>36</v>
      </c>
      <c r="D228" s="1362" t="s">
        <v>36</v>
      </c>
      <c r="E228" s="1363" t="s">
        <v>37</v>
      </c>
      <c r="F228" s="1364"/>
      <c r="G228" s="1365"/>
      <c r="H228" s="1586" t="s">
        <v>11</v>
      </c>
      <c r="I228" s="1587"/>
      <c r="J228" s="1366" t="s">
        <v>12</v>
      </c>
      <c r="K228" s="1367" t="s">
        <v>13</v>
      </c>
      <c r="L228" s="1368"/>
    </row>
    <row r="229" spans="1:12" ht="48" thickBot="1">
      <c r="A229" s="1349" t="s">
        <v>14</v>
      </c>
      <c r="B229" s="1350" t="s">
        <v>15</v>
      </c>
      <c r="C229" s="990" t="s">
        <v>526</v>
      </c>
      <c r="D229" s="1263" t="s">
        <v>522</v>
      </c>
      <c r="E229" s="1369" t="s">
        <v>526</v>
      </c>
      <c r="F229" s="1370" t="s">
        <v>522</v>
      </c>
      <c r="G229" s="1371" t="s">
        <v>16</v>
      </c>
      <c r="H229" s="1372" t="s">
        <v>526</v>
      </c>
      <c r="I229" s="1373" t="s">
        <v>16</v>
      </c>
      <c r="J229" s="1374" t="s">
        <v>16</v>
      </c>
      <c r="K229" s="1375" t="s">
        <v>526</v>
      </c>
      <c r="L229" s="1376" t="s">
        <v>17</v>
      </c>
    </row>
    <row r="230" spans="1:12" ht="16.5" thickBot="1">
      <c r="A230" s="1377" t="s">
        <v>18</v>
      </c>
      <c r="B230" s="1378" t="s">
        <v>19</v>
      </c>
      <c r="C230" s="1379">
        <v>19127.925182068637</v>
      </c>
      <c r="D230" s="1379">
        <v>19067.844697421471</v>
      </c>
      <c r="E230" s="1380">
        <v>19510.483685710009</v>
      </c>
      <c r="F230" s="1381">
        <v>19469.853701455144</v>
      </c>
      <c r="G230" s="1382">
        <v>0.20868150771892297</v>
      </c>
      <c r="H230" s="1383">
        <v>313.36367292225202</v>
      </c>
      <c r="I230" s="1383">
        <v>1.4968294883584956</v>
      </c>
      <c r="J230" s="1384">
        <v>-7.673267326732673</v>
      </c>
      <c r="K230" s="1383">
        <v>100</v>
      </c>
      <c r="L230" s="1385" t="s">
        <v>19</v>
      </c>
    </row>
    <row r="231" spans="1:12" ht="16.5" thickBot="1">
      <c r="A231" s="1386"/>
      <c r="B231" s="1387"/>
      <c r="C231" s="1388"/>
      <c r="D231" s="1388"/>
      <c r="E231" s="1388"/>
      <c r="F231" s="1388"/>
      <c r="G231" s="1389"/>
      <c r="H231" s="1384"/>
      <c r="I231" s="1384"/>
      <c r="J231" s="1384"/>
      <c r="K231" s="1384"/>
      <c r="L231" s="1390"/>
    </row>
    <row r="232" spans="1:12">
      <c r="A232" s="1391" t="s">
        <v>80</v>
      </c>
      <c r="B232" s="1392" t="s">
        <v>19</v>
      </c>
      <c r="C232" s="1393" t="s">
        <v>73</v>
      </c>
      <c r="D232" s="1393" t="s">
        <v>73</v>
      </c>
      <c r="E232" s="1394" t="s">
        <v>73</v>
      </c>
      <c r="F232" s="1394" t="s">
        <v>73</v>
      </c>
      <c r="G232" s="1395" t="s">
        <v>73</v>
      </c>
      <c r="H232" s="1396" t="s">
        <v>73</v>
      </c>
      <c r="I232" s="1396" t="s">
        <v>73</v>
      </c>
      <c r="J232" s="1396" t="s">
        <v>73</v>
      </c>
      <c r="K232" s="1396" t="s">
        <v>73</v>
      </c>
      <c r="L232" s="1397" t="s">
        <v>73</v>
      </c>
    </row>
    <row r="233" spans="1:12">
      <c r="A233" s="1289" t="s">
        <v>81</v>
      </c>
      <c r="B233" s="1398" t="s">
        <v>19</v>
      </c>
      <c r="C233" s="1290">
        <v>20249.16816263313</v>
      </c>
      <c r="D233" s="1290">
        <v>20041.365541830179</v>
      </c>
      <c r="E233" s="1399">
        <v>20654.151525885794</v>
      </c>
      <c r="F233" s="1399">
        <v>20442.192852666783</v>
      </c>
      <c r="G233" s="1400">
        <v>1.0368685724993536</v>
      </c>
      <c r="H233" s="1401">
        <v>351.31057401812689</v>
      </c>
      <c r="I233" s="1401">
        <v>-0.23228405248987752</v>
      </c>
      <c r="J233" s="1401">
        <v>-31.611570247933884</v>
      </c>
      <c r="K233" s="1401">
        <v>22.184986595174262</v>
      </c>
      <c r="L233" s="1402">
        <v>-7.7655084543306856</v>
      </c>
    </row>
    <row r="234" spans="1:12">
      <c r="A234" s="1291" t="s">
        <v>82</v>
      </c>
      <c r="B234" s="1403" t="s">
        <v>19</v>
      </c>
      <c r="C234" s="1264">
        <v>20226.490811275969</v>
      </c>
      <c r="D234" s="1264">
        <v>19660.431270379548</v>
      </c>
      <c r="E234" s="1404">
        <v>20631.02062750149</v>
      </c>
      <c r="F234" s="1404">
        <v>20053.639895787139</v>
      </c>
      <c r="G234" s="1405">
        <v>2.8791817082326632</v>
      </c>
      <c r="H234" s="1406">
        <v>494.82745098039209</v>
      </c>
      <c r="I234" s="1406">
        <v>25.39141807733067</v>
      </c>
      <c r="J234" s="1406">
        <v>27.500000000000004</v>
      </c>
      <c r="K234" s="1406">
        <v>6.8364611260053625</v>
      </c>
      <c r="L234" s="1407">
        <v>1.885966076500412</v>
      </c>
    </row>
    <row r="235" spans="1:12">
      <c r="A235" s="1291" t="s">
        <v>83</v>
      </c>
      <c r="B235" s="1403" t="s">
        <v>19</v>
      </c>
      <c r="C235" s="1264" t="s">
        <v>73</v>
      </c>
      <c r="D235" s="1264" t="s">
        <v>73</v>
      </c>
      <c r="E235" s="1404" t="s">
        <v>73</v>
      </c>
      <c r="F235" s="1404" t="s">
        <v>73</v>
      </c>
      <c r="G235" s="1405" t="s">
        <v>73</v>
      </c>
      <c r="H235" s="1406" t="s">
        <v>73</v>
      </c>
      <c r="I235" s="1406" t="s">
        <v>73</v>
      </c>
      <c r="J235" s="1406" t="s">
        <v>73</v>
      </c>
      <c r="K235" s="1406" t="s">
        <v>73</v>
      </c>
      <c r="L235" s="1407" t="s">
        <v>73</v>
      </c>
    </row>
    <row r="236" spans="1:12">
      <c r="A236" s="1291" t="s">
        <v>71</v>
      </c>
      <c r="B236" s="1403" t="s">
        <v>19</v>
      </c>
      <c r="C236" s="1264">
        <v>17619.820537093237</v>
      </c>
      <c r="D236" s="1264">
        <v>17522.949441789282</v>
      </c>
      <c r="E236" s="1404">
        <v>17972.216947835102</v>
      </c>
      <c r="F236" s="1404">
        <v>17873.408430625066</v>
      </c>
      <c r="G236" s="1405">
        <v>0.55282414427867943</v>
      </c>
      <c r="H236" s="1406">
        <v>277.07471264367814</v>
      </c>
      <c r="I236" s="1406">
        <v>1.0495297273788107</v>
      </c>
      <c r="J236" s="1406">
        <v>1.6058394160583942</v>
      </c>
      <c r="K236" s="1406">
        <v>46.648793565683647</v>
      </c>
      <c r="L236" s="1407">
        <v>4.2601797042975065</v>
      </c>
    </row>
    <row r="237" spans="1:12" ht="16.5" thickBot="1">
      <c r="A237" s="1408" t="s">
        <v>84</v>
      </c>
      <c r="B237" s="1409" t="s">
        <v>19</v>
      </c>
      <c r="C237" s="1265">
        <v>20100.919156842767</v>
      </c>
      <c r="D237" s="1265">
        <v>20024.750230941958</v>
      </c>
      <c r="E237" s="1410">
        <v>20502.937539979623</v>
      </c>
      <c r="F237" s="1410">
        <v>20530.334536205315</v>
      </c>
      <c r="G237" s="1411">
        <v>-0.13344641889481987</v>
      </c>
      <c r="H237" s="1412">
        <v>297.3509641873278</v>
      </c>
      <c r="I237" s="1412">
        <v>2.3284416061714597E-2</v>
      </c>
      <c r="J237" s="1412">
        <v>-1.0899182561307901</v>
      </c>
      <c r="K237" s="1412">
        <v>24.32975871313673</v>
      </c>
      <c r="L237" s="1413">
        <v>1.6193626735327697</v>
      </c>
    </row>
    <row r="238" spans="1:12" ht="16.5" thickBot="1">
      <c r="A238" s="1386"/>
      <c r="B238" s="1414"/>
      <c r="C238" s="1388"/>
      <c r="D238" s="1388"/>
      <c r="E238" s="1388"/>
      <c r="F238" s="1388"/>
      <c r="G238" s="1389"/>
      <c r="H238" s="1384"/>
      <c r="I238" s="1384"/>
      <c r="J238" s="1384"/>
      <c r="K238" s="1384"/>
      <c r="L238" s="1390"/>
    </row>
    <row r="239" spans="1:12">
      <c r="A239" s="1415" t="s">
        <v>85</v>
      </c>
      <c r="B239" s="1416" t="s">
        <v>21</v>
      </c>
      <c r="C239" s="1266" t="s">
        <v>73</v>
      </c>
      <c r="D239" s="1266" t="s">
        <v>73</v>
      </c>
      <c r="E239" s="1417" t="s">
        <v>73</v>
      </c>
      <c r="F239" s="1417" t="s">
        <v>73</v>
      </c>
      <c r="G239" s="1418" t="s">
        <v>73</v>
      </c>
      <c r="H239" s="1419" t="s">
        <v>73</v>
      </c>
      <c r="I239" s="1419" t="s">
        <v>73</v>
      </c>
      <c r="J239" s="1420" t="s">
        <v>73</v>
      </c>
      <c r="K239" s="1420" t="s">
        <v>73</v>
      </c>
      <c r="L239" s="1421" t="s">
        <v>73</v>
      </c>
    </row>
    <row r="240" spans="1:12">
      <c r="A240" s="1289" t="s">
        <v>85</v>
      </c>
      <c r="B240" s="1422" t="s">
        <v>22</v>
      </c>
      <c r="C240" s="1264" t="s">
        <v>73</v>
      </c>
      <c r="D240" s="1264" t="s">
        <v>73</v>
      </c>
      <c r="E240" s="1404" t="s">
        <v>73</v>
      </c>
      <c r="F240" s="1404" t="s">
        <v>73</v>
      </c>
      <c r="G240" s="1405" t="s">
        <v>73</v>
      </c>
      <c r="H240" s="1406" t="s">
        <v>73</v>
      </c>
      <c r="I240" s="1406" t="s">
        <v>73</v>
      </c>
      <c r="J240" s="1423" t="s">
        <v>73</v>
      </c>
      <c r="K240" s="1423" t="s">
        <v>73</v>
      </c>
      <c r="L240" s="1424" t="s">
        <v>73</v>
      </c>
    </row>
    <row r="241" spans="1:12">
      <c r="A241" s="1289" t="s">
        <v>85</v>
      </c>
      <c r="B241" s="1422" t="s">
        <v>23</v>
      </c>
      <c r="C241" s="1264" t="s">
        <v>73</v>
      </c>
      <c r="D241" s="1264" t="s">
        <v>73</v>
      </c>
      <c r="E241" s="1404" t="s">
        <v>73</v>
      </c>
      <c r="F241" s="1404" t="s">
        <v>73</v>
      </c>
      <c r="G241" s="1405" t="s">
        <v>73</v>
      </c>
      <c r="H241" s="1406" t="s">
        <v>73</v>
      </c>
      <c r="I241" s="1406" t="s">
        <v>73</v>
      </c>
      <c r="J241" s="1423" t="s">
        <v>73</v>
      </c>
      <c r="K241" s="1423" t="s">
        <v>73</v>
      </c>
      <c r="L241" s="1424" t="s">
        <v>73</v>
      </c>
    </row>
    <row r="242" spans="1:12">
      <c r="A242" s="1415" t="s">
        <v>85</v>
      </c>
      <c r="B242" s="1425" t="s">
        <v>24</v>
      </c>
      <c r="C242" s="1267" t="s">
        <v>73</v>
      </c>
      <c r="D242" s="1267" t="s">
        <v>73</v>
      </c>
      <c r="E242" s="1426" t="s">
        <v>73</v>
      </c>
      <c r="F242" s="1426" t="s">
        <v>73</v>
      </c>
      <c r="G242" s="1427" t="s">
        <v>73</v>
      </c>
      <c r="H242" s="1428" t="s">
        <v>73</v>
      </c>
      <c r="I242" s="1428" t="s">
        <v>73</v>
      </c>
      <c r="J242" s="1429" t="s">
        <v>73</v>
      </c>
      <c r="K242" s="1429" t="s">
        <v>73</v>
      </c>
      <c r="L242" s="1430" t="s">
        <v>73</v>
      </c>
    </row>
    <row r="243" spans="1:12">
      <c r="A243" s="1289" t="s">
        <v>85</v>
      </c>
      <c r="B243" s="1422" t="s">
        <v>25</v>
      </c>
      <c r="C243" s="1264" t="s">
        <v>73</v>
      </c>
      <c r="D243" s="1264" t="s">
        <v>73</v>
      </c>
      <c r="E243" s="1404" t="s">
        <v>73</v>
      </c>
      <c r="F243" s="1404" t="s">
        <v>73</v>
      </c>
      <c r="G243" s="1405" t="s">
        <v>73</v>
      </c>
      <c r="H243" s="1406" t="s">
        <v>73</v>
      </c>
      <c r="I243" s="1406" t="s">
        <v>73</v>
      </c>
      <c r="J243" s="1423" t="s">
        <v>73</v>
      </c>
      <c r="K243" s="1423" t="s">
        <v>73</v>
      </c>
      <c r="L243" s="1424" t="s">
        <v>73</v>
      </c>
    </row>
    <row r="244" spans="1:12">
      <c r="A244" s="1289" t="s">
        <v>85</v>
      </c>
      <c r="B244" s="1422" t="s">
        <v>26</v>
      </c>
      <c r="C244" s="1264" t="s">
        <v>73</v>
      </c>
      <c r="D244" s="1264" t="s">
        <v>73</v>
      </c>
      <c r="E244" s="1404" t="s">
        <v>73</v>
      </c>
      <c r="F244" s="1404" t="s">
        <v>73</v>
      </c>
      <c r="G244" s="1405" t="s">
        <v>73</v>
      </c>
      <c r="H244" s="1406" t="s">
        <v>73</v>
      </c>
      <c r="I244" s="1406" t="s">
        <v>73</v>
      </c>
      <c r="J244" s="1423" t="s">
        <v>73</v>
      </c>
      <c r="K244" s="1423" t="s">
        <v>73</v>
      </c>
      <c r="L244" s="1424" t="s">
        <v>73</v>
      </c>
    </row>
    <row r="245" spans="1:12">
      <c r="A245" s="1415" t="s">
        <v>85</v>
      </c>
      <c r="B245" s="1425" t="s">
        <v>27</v>
      </c>
      <c r="C245" s="1267" t="s">
        <v>73</v>
      </c>
      <c r="D245" s="1267" t="s">
        <v>73</v>
      </c>
      <c r="E245" s="1426" t="s">
        <v>73</v>
      </c>
      <c r="F245" s="1426" t="s">
        <v>73</v>
      </c>
      <c r="G245" s="1427" t="s">
        <v>73</v>
      </c>
      <c r="H245" s="1428" t="s">
        <v>73</v>
      </c>
      <c r="I245" s="1428" t="s">
        <v>73</v>
      </c>
      <c r="J245" s="1429" t="s">
        <v>73</v>
      </c>
      <c r="K245" s="1429" t="s">
        <v>73</v>
      </c>
      <c r="L245" s="1430" t="s">
        <v>73</v>
      </c>
    </row>
    <row r="246" spans="1:12">
      <c r="A246" s="1289" t="s">
        <v>85</v>
      </c>
      <c r="B246" s="1422" t="s">
        <v>28</v>
      </c>
      <c r="C246" s="1264" t="s">
        <v>73</v>
      </c>
      <c r="D246" s="1264" t="s">
        <v>73</v>
      </c>
      <c r="E246" s="1404" t="s">
        <v>73</v>
      </c>
      <c r="F246" s="1404" t="s">
        <v>73</v>
      </c>
      <c r="G246" s="1405" t="s">
        <v>73</v>
      </c>
      <c r="H246" s="1406" t="s">
        <v>73</v>
      </c>
      <c r="I246" s="1406" t="s">
        <v>73</v>
      </c>
      <c r="J246" s="1423" t="s">
        <v>73</v>
      </c>
      <c r="K246" s="1423" t="s">
        <v>73</v>
      </c>
      <c r="L246" s="1424" t="s">
        <v>73</v>
      </c>
    </row>
    <row r="247" spans="1:12" ht="16.5" thickBot="1">
      <c r="A247" s="1431" t="s">
        <v>85</v>
      </c>
      <c r="B247" s="1432" t="s">
        <v>29</v>
      </c>
      <c r="C247" s="1292" t="s">
        <v>73</v>
      </c>
      <c r="D247" s="1292" t="s">
        <v>73</v>
      </c>
      <c r="E247" s="1433" t="s">
        <v>73</v>
      </c>
      <c r="F247" s="1433" t="s">
        <v>73</v>
      </c>
      <c r="G247" s="1434" t="s">
        <v>73</v>
      </c>
      <c r="H247" s="1423" t="s">
        <v>73</v>
      </c>
      <c r="I247" s="1423" t="s">
        <v>73</v>
      </c>
      <c r="J247" s="1423" t="s">
        <v>73</v>
      </c>
      <c r="K247" s="1423" t="s">
        <v>73</v>
      </c>
      <c r="L247" s="1424" t="s">
        <v>73</v>
      </c>
    </row>
    <row r="248" spans="1:12" ht="16.5" thickBot="1">
      <c r="A248" s="1386"/>
      <c r="B248" s="1414"/>
      <c r="C248" s="1388"/>
      <c r="D248" s="1388"/>
      <c r="E248" s="1388"/>
      <c r="F248" s="1388"/>
      <c r="G248" s="1389"/>
      <c r="H248" s="1384"/>
      <c r="I248" s="1384"/>
      <c r="J248" s="1384"/>
      <c r="K248" s="1384"/>
      <c r="L248" s="1390"/>
    </row>
    <row r="249" spans="1:12">
      <c r="A249" s="1415" t="s">
        <v>86</v>
      </c>
      <c r="B249" s="1416" t="s">
        <v>21</v>
      </c>
      <c r="C249" s="1266">
        <v>21712.114334654314</v>
      </c>
      <c r="D249" s="1266">
        <v>21287.023325427548</v>
      </c>
      <c r="E249" s="1417">
        <v>22146.356621347401</v>
      </c>
      <c r="F249" s="1417">
        <v>21712.7637919361</v>
      </c>
      <c r="G249" s="1418">
        <v>1.9969490460368384</v>
      </c>
      <c r="H249" s="1419">
        <v>379.09846153846155</v>
      </c>
      <c r="I249" s="1419">
        <v>-6.2693993061895172</v>
      </c>
      <c r="J249" s="1420">
        <v>0</v>
      </c>
      <c r="K249" s="1420">
        <v>4.3565683646112605</v>
      </c>
      <c r="L249" s="1421">
        <v>0.33429113688848844</v>
      </c>
    </row>
    <row r="250" spans="1:12">
      <c r="A250" s="1289" t="s">
        <v>86</v>
      </c>
      <c r="B250" s="1422" t="s">
        <v>22</v>
      </c>
      <c r="C250" s="1264">
        <v>21616.449999999997</v>
      </c>
      <c r="D250" s="1264">
        <v>21040.491176470587</v>
      </c>
      <c r="E250" s="1404">
        <v>22048.778999999999</v>
      </c>
      <c r="F250" s="1404">
        <v>21461.300999999999</v>
      </c>
      <c r="G250" s="1405">
        <v>2.7373829759901285</v>
      </c>
      <c r="H250" s="1406">
        <v>369.6</v>
      </c>
      <c r="I250" s="1406">
        <v>-8.2878411910669918</v>
      </c>
      <c r="J250" s="1423">
        <v>9.3023255813953494</v>
      </c>
      <c r="K250" s="1423">
        <v>3.1501340482573728</v>
      </c>
      <c r="L250" s="1424">
        <v>0.48924295914846194</v>
      </c>
    </row>
    <row r="251" spans="1:12">
      <c r="A251" s="1289" t="s">
        <v>86</v>
      </c>
      <c r="B251" s="1422" t="s">
        <v>23</v>
      </c>
      <c r="C251" s="1264" t="s">
        <v>200</v>
      </c>
      <c r="D251" s="1264">
        <v>21763.853921568629</v>
      </c>
      <c r="E251" s="1404" t="s">
        <v>200</v>
      </c>
      <c r="F251" s="1404">
        <v>22199.131000000001</v>
      </c>
      <c r="G251" s="1405" t="s">
        <v>73</v>
      </c>
      <c r="H251" s="1406" t="s">
        <v>200</v>
      </c>
      <c r="I251" s="1406" t="s">
        <v>73</v>
      </c>
      <c r="J251" s="1423" t="s">
        <v>73</v>
      </c>
      <c r="K251" s="1423">
        <v>1.2064343163538873</v>
      </c>
      <c r="L251" s="1424" t="s">
        <v>73</v>
      </c>
    </row>
    <row r="252" spans="1:12">
      <c r="A252" s="1415" t="s">
        <v>86</v>
      </c>
      <c r="B252" s="1425" t="s">
        <v>24</v>
      </c>
      <c r="C252" s="1267">
        <v>20251.476084802151</v>
      </c>
      <c r="D252" s="1267">
        <v>20108.909724364657</v>
      </c>
      <c r="E252" s="1426">
        <v>20656.505606498195</v>
      </c>
      <c r="F252" s="1426">
        <v>20511.08791885195</v>
      </c>
      <c r="G252" s="1427">
        <v>0.70897110978003963</v>
      </c>
      <c r="H252" s="1428">
        <v>372.12835820895521</v>
      </c>
      <c r="I252" s="1428">
        <v>-1.6476637592374375</v>
      </c>
      <c r="J252" s="1429">
        <v>-47.65625</v>
      </c>
      <c r="K252" s="1429">
        <v>4.4906166219839143</v>
      </c>
      <c r="L252" s="1430">
        <v>-3.4301754572240064</v>
      </c>
    </row>
    <row r="253" spans="1:12">
      <c r="A253" s="1289" t="s">
        <v>86</v>
      </c>
      <c r="B253" s="1422" t="s">
        <v>25</v>
      </c>
      <c r="C253" s="1264">
        <v>20114.204901960784</v>
      </c>
      <c r="D253" s="1264">
        <v>19898.612745098038</v>
      </c>
      <c r="E253" s="1404">
        <v>20516.489000000001</v>
      </c>
      <c r="F253" s="1404">
        <v>20296.584999999999</v>
      </c>
      <c r="G253" s="1405">
        <v>1.0834532016100358</v>
      </c>
      <c r="H253" s="1406">
        <v>346.4</v>
      </c>
      <c r="I253" s="1406">
        <v>-6.4794816414686833</v>
      </c>
      <c r="J253" s="1423">
        <v>-58.22784810126582</v>
      </c>
      <c r="K253" s="1423">
        <v>2.2117962466487935</v>
      </c>
      <c r="L253" s="1424">
        <v>-2.6768176147373453</v>
      </c>
    </row>
    <row r="254" spans="1:12">
      <c r="A254" s="1289" t="s">
        <v>86</v>
      </c>
      <c r="B254" s="1422" t="s">
        <v>26</v>
      </c>
      <c r="C254" s="1264">
        <v>20367.699019607844</v>
      </c>
      <c r="D254" s="1264">
        <v>20429.895098039215</v>
      </c>
      <c r="E254" s="1404">
        <v>20775.053</v>
      </c>
      <c r="F254" s="1404">
        <v>20838.492999999999</v>
      </c>
      <c r="G254" s="1405">
        <v>-0.30443660201339268</v>
      </c>
      <c r="H254" s="1406">
        <v>397.1</v>
      </c>
      <c r="I254" s="1406">
        <v>1.5081799591002132</v>
      </c>
      <c r="J254" s="1423">
        <v>-30.612244897959183</v>
      </c>
      <c r="K254" s="1423">
        <v>2.2788203753351208</v>
      </c>
      <c r="L254" s="1424">
        <v>-0.75335784248666116</v>
      </c>
    </row>
    <row r="255" spans="1:12">
      <c r="A255" s="1415" t="s">
        <v>86</v>
      </c>
      <c r="B255" s="1425" t="s">
        <v>27</v>
      </c>
      <c r="C255" s="1267">
        <v>19707.9520004644</v>
      </c>
      <c r="D255" s="1267">
        <v>19665.025474011567</v>
      </c>
      <c r="E255" s="1426">
        <v>20102.11104047369</v>
      </c>
      <c r="F255" s="1426">
        <v>20058.325983491799</v>
      </c>
      <c r="G255" s="1427">
        <v>0.21828868978361723</v>
      </c>
      <c r="H255" s="1428">
        <v>335.22512562814074</v>
      </c>
      <c r="I255" s="1428">
        <v>1.9227956453846684</v>
      </c>
      <c r="J255" s="1429">
        <v>-31.615120274914087</v>
      </c>
      <c r="K255" s="1429">
        <v>13.337801608579088</v>
      </c>
      <c r="L255" s="1430">
        <v>-4.6696241339951676</v>
      </c>
    </row>
    <row r="256" spans="1:12">
      <c r="A256" s="1289" t="s">
        <v>86</v>
      </c>
      <c r="B256" s="1422" t="s">
        <v>28</v>
      </c>
      <c r="C256" s="1264">
        <v>19608.192156862744</v>
      </c>
      <c r="D256" s="1264">
        <v>19550.909803921568</v>
      </c>
      <c r="E256" s="1404">
        <v>20000.356</v>
      </c>
      <c r="F256" s="1404">
        <v>19941.928</v>
      </c>
      <c r="G256" s="1405">
        <v>0.29299072787746444</v>
      </c>
      <c r="H256" s="1406">
        <v>324.7</v>
      </c>
      <c r="I256" s="1406">
        <v>0.90118085767556777</v>
      </c>
      <c r="J256" s="1423">
        <v>-33.014354066985646</v>
      </c>
      <c r="K256" s="1423">
        <v>9.3833780160857909</v>
      </c>
      <c r="L256" s="1424">
        <v>-3.549790300745892</v>
      </c>
    </row>
    <row r="257" spans="1:12" ht="16.5" thickBot="1">
      <c r="A257" s="1431" t="s">
        <v>86</v>
      </c>
      <c r="B257" s="1432" t="s">
        <v>29</v>
      </c>
      <c r="C257" s="1292">
        <v>19921.367647058822</v>
      </c>
      <c r="D257" s="1292">
        <v>19934.811764705883</v>
      </c>
      <c r="E257" s="1433">
        <v>20319.794999999998</v>
      </c>
      <c r="F257" s="1433">
        <v>20333.508000000002</v>
      </c>
      <c r="G257" s="1434">
        <v>-6.7440404282445382E-2</v>
      </c>
      <c r="H257" s="1423">
        <v>360.2</v>
      </c>
      <c r="I257" s="1423">
        <v>3.8040345821325614</v>
      </c>
      <c r="J257" s="1423">
        <v>-28.04878048780488</v>
      </c>
      <c r="K257" s="1423">
        <v>3.9544235924932973</v>
      </c>
      <c r="L257" s="1424">
        <v>-1.1198338332492774</v>
      </c>
    </row>
    <row r="258" spans="1:12" ht="16.5" thickBot="1">
      <c r="A258" s="1435"/>
      <c r="B258" s="1436"/>
      <c r="C258" s="1437"/>
      <c r="D258" s="1437"/>
      <c r="E258" s="1437"/>
      <c r="F258" s="1437"/>
      <c r="G258" s="1438"/>
      <c r="H258" s="1439"/>
      <c r="I258" s="1439"/>
      <c r="J258" s="1439"/>
      <c r="K258" s="1439"/>
      <c r="L258" s="1440"/>
    </row>
    <row r="259" spans="1:12">
      <c r="A259" s="1289" t="s">
        <v>87</v>
      </c>
      <c r="B259" s="1441" t="s">
        <v>26</v>
      </c>
      <c r="C259" s="1442">
        <v>20583.197058823531</v>
      </c>
      <c r="D259" s="1442">
        <v>20009.681372549021</v>
      </c>
      <c r="E259" s="1443">
        <v>20994.861000000001</v>
      </c>
      <c r="F259" s="1443">
        <v>20409.875</v>
      </c>
      <c r="G259" s="1444">
        <v>2.8661909982300271</v>
      </c>
      <c r="H259" s="1445">
        <v>623.4</v>
      </c>
      <c r="I259" s="1445">
        <v>55.73320009992505</v>
      </c>
      <c r="J259" s="1445">
        <v>72.41379310344827</v>
      </c>
      <c r="K259" s="1445">
        <v>3.3512064343163539</v>
      </c>
      <c r="L259" s="1446">
        <v>1.5566519788708095</v>
      </c>
    </row>
    <row r="260" spans="1:12" ht="16.5" thickBot="1">
      <c r="A260" s="1431" t="s">
        <v>87</v>
      </c>
      <c r="B260" s="1432" t="s">
        <v>29</v>
      </c>
      <c r="C260" s="1292">
        <v>19650.400980392154</v>
      </c>
      <c r="D260" s="1292">
        <v>19457.285294117646</v>
      </c>
      <c r="E260" s="1433">
        <v>20043.409</v>
      </c>
      <c r="F260" s="1433">
        <v>19846.431</v>
      </c>
      <c r="G260" s="1434">
        <v>0.99251094567078157</v>
      </c>
      <c r="H260" s="1423">
        <v>371.2</v>
      </c>
      <c r="I260" s="1423">
        <v>-5.1609606540623378</v>
      </c>
      <c r="J260" s="1423">
        <v>1.9607843137254901</v>
      </c>
      <c r="K260" s="1423">
        <v>3.4852546916890081</v>
      </c>
      <c r="L260" s="1424">
        <v>0.32931409762960229</v>
      </c>
    </row>
    <row r="261" spans="1:12" ht="16.5" thickBot="1">
      <c r="A261" s="1435"/>
      <c r="B261" s="1436"/>
      <c r="C261" s="1437"/>
      <c r="D261" s="1437"/>
      <c r="E261" s="1437"/>
      <c r="F261" s="1437"/>
      <c r="G261" s="1438"/>
      <c r="H261" s="1439"/>
      <c r="I261" s="1439"/>
      <c r="J261" s="1439"/>
      <c r="K261" s="1439"/>
      <c r="L261" s="1440"/>
    </row>
    <row r="262" spans="1:12">
      <c r="A262" s="1415" t="s">
        <v>88</v>
      </c>
      <c r="B262" s="1416" t="s">
        <v>21</v>
      </c>
      <c r="C262" s="1266" t="s">
        <v>73</v>
      </c>
      <c r="D262" s="1266" t="s">
        <v>73</v>
      </c>
      <c r="E262" s="1417" t="s">
        <v>73</v>
      </c>
      <c r="F262" s="1417" t="s">
        <v>73</v>
      </c>
      <c r="G262" s="1418" t="s">
        <v>73</v>
      </c>
      <c r="H262" s="1419" t="s">
        <v>73</v>
      </c>
      <c r="I262" s="1419" t="s">
        <v>73</v>
      </c>
      <c r="J262" s="1420" t="s">
        <v>73</v>
      </c>
      <c r="K262" s="1420" t="s">
        <v>73</v>
      </c>
      <c r="L262" s="1421" t="s">
        <v>73</v>
      </c>
    </row>
    <row r="263" spans="1:12">
      <c r="A263" s="1291" t="s">
        <v>88</v>
      </c>
      <c r="B263" s="1422" t="s">
        <v>22</v>
      </c>
      <c r="C263" s="1264" t="s">
        <v>73</v>
      </c>
      <c r="D263" s="1264" t="s">
        <v>73</v>
      </c>
      <c r="E263" s="1404" t="s">
        <v>73</v>
      </c>
      <c r="F263" s="1404" t="s">
        <v>73</v>
      </c>
      <c r="G263" s="1405" t="s">
        <v>73</v>
      </c>
      <c r="H263" s="1406" t="s">
        <v>73</v>
      </c>
      <c r="I263" s="1406" t="s">
        <v>73</v>
      </c>
      <c r="J263" s="1423" t="s">
        <v>73</v>
      </c>
      <c r="K263" s="1423" t="s">
        <v>73</v>
      </c>
      <c r="L263" s="1424" t="s">
        <v>73</v>
      </c>
    </row>
    <row r="264" spans="1:12">
      <c r="A264" s="1291" t="s">
        <v>88</v>
      </c>
      <c r="B264" s="1422" t="s">
        <v>23</v>
      </c>
      <c r="C264" s="1264" t="s">
        <v>73</v>
      </c>
      <c r="D264" s="1264" t="s">
        <v>73</v>
      </c>
      <c r="E264" s="1404" t="s">
        <v>73</v>
      </c>
      <c r="F264" s="1404" t="s">
        <v>73</v>
      </c>
      <c r="G264" s="1405" t="s">
        <v>73</v>
      </c>
      <c r="H264" s="1406" t="s">
        <v>73</v>
      </c>
      <c r="I264" s="1406" t="s">
        <v>73</v>
      </c>
      <c r="J264" s="1423" t="s">
        <v>73</v>
      </c>
      <c r="K264" s="1423" t="s">
        <v>73</v>
      </c>
      <c r="L264" s="1424" t="s">
        <v>73</v>
      </c>
    </row>
    <row r="265" spans="1:12">
      <c r="A265" s="1291" t="s">
        <v>88</v>
      </c>
      <c r="B265" s="1422" t="s">
        <v>30</v>
      </c>
      <c r="C265" s="1264" t="s">
        <v>73</v>
      </c>
      <c r="D265" s="1264" t="s">
        <v>73</v>
      </c>
      <c r="E265" s="1404" t="s">
        <v>73</v>
      </c>
      <c r="F265" s="1404" t="s">
        <v>73</v>
      </c>
      <c r="G265" s="1405" t="s">
        <v>73</v>
      </c>
      <c r="H265" s="1406" t="s">
        <v>73</v>
      </c>
      <c r="I265" s="1406" t="s">
        <v>73</v>
      </c>
      <c r="J265" s="1423" t="s">
        <v>73</v>
      </c>
      <c r="K265" s="1423" t="s">
        <v>73</v>
      </c>
      <c r="L265" s="1424" t="s">
        <v>73</v>
      </c>
    </row>
    <row r="266" spans="1:12">
      <c r="A266" s="1447" t="s">
        <v>88</v>
      </c>
      <c r="B266" s="1425" t="s">
        <v>24</v>
      </c>
      <c r="C266" s="1267" t="s">
        <v>73</v>
      </c>
      <c r="D266" s="1267" t="s">
        <v>73</v>
      </c>
      <c r="E266" s="1426" t="s">
        <v>73</v>
      </c>
      <c r="F266" s="1426" t="s">
        <v>73</v>
      </c>
      <c r="G266" s="1427" t="s">
        <v>73</v>
      </c>
      <c r="H266" s="1428" t="s">
        <v>73</v>
      </c>
      <c r="I266" s="1428" t="s">
        <v>73</v>
      </c>
      <c r="J266" s="1429" t="s">
        <v>73</v>
      </c>
      <c r="K266" s="1429" t="s">
        <v>73</v>
      </c>
      <c r="L266" s="1430" t="s">
        <v>73</v>
      </c>
    </row>
    <row r="267" spans="1:12">
      <c r="A267" s="1291" t="s">
        <v>88</v>
      </c>
      <c r="B267" s="1422" t="s">
        <v>26</v>
      </c>
      <c r="C267" s="1264" t="s">
        <v>73</v>
      </c>
      <c r="D267" s="1264" t="s">
        <v>73</v>
      </c>
      <c r="E267" s="1404" t="s">
        <v>73</v>
      </c>
      <c r="F267" s="1404" t="s">
        <v>73</v>
      </c>
      <c r="G267" s="1405" t="s">
        <v>73</v>
      </c>
      <c r="H267" s="1406" t="s">
        <v>73</v>
      </c>
      <c r="I267" s="1406" t="s">
        <v>73</v>
      </c>
      <c r="J267" s="1423" t="s">
        <v>73</v>
      </c>
      <c r="K267" s="1423" t="s">
        <v>73</v>
      </c>
      <c r="L267" s="1424" t="s">
        <v>73</v>
      </c>
    </row>
    <row r="268" spans="1:12">
      <c r="A268" s="1291" t="s">
        <v>88</v>
      </c>
      <c r="B268" s="1422" t="s">
        <v>31</v>
      </c>
      <c r="C268" s="1264" t="s">
        <v>73</v>
      </c>
      <c r="D268" s="1264" t="s">
        <v>73</v>
      </c>
      <c r="E268" s="1404" t="s">
        <v>73</v>
      </c>
      <c r="F268" s="1404" t="s">
        <v>73</v>
      </c>
      <c r="G268" s="1405" t="s">
        <v>73</v>
      </c>
      <c r="H268" s="1406" t="s">
        <v>73</v>
      </c>
      <c r="I268" s="1406" t="s">
        <v>73</v>
      </c>
      <c r="J268" s="1423" t="s">
        <v>73</v>
      </c>
      <c r="K268" s="1423" t="s">
        <v>73</v>
      </c>
      <c r="L268" s="1424" t="s">
        <v>73</v>
      </c>
    </row>
    <row r="269" spans="1:12">
      <c r="A269" s="1447" t="s">
        <v>88</v>
      </c>
      <c r="B269" s="1425" t="s">
        <v>27</v>
      </c>
      <c r="C269" s="1267" t="s">
        <v>73</v>
      </c>
      <c r="D269" s="1267" t="s">
        <v>73</v>
      </c>
      <c r="E269" s="1426" t="s">
        <v>73</v>
      </c>
      <c r="F269" s="1426" t="s">
        <v>73</v>
      </c>
      <c r="G269" s="1427" t="s">
        <v>73</v>
      </c>
      <c r="H269" s="1428" t="s">
        <v>73</v>
      </c>
      <c r="I269" s="1428" t="s">
        <v>73</v>
      </c>
      <c r="J269" s="1429" t="s">
        <v>73</v>
      </c>
      <c r="K269" s="1429" t="s">
        <v>73</v>
      </c>
      <c r="L269" s="1430" t="s">
        <v>73</v>
      </c>
    </row>
    <row r="270" spans="1:12">
      <c r="A270" s="1291" t="s">
        <v>88</v>
      </c>
      <c r="B270" s="1422" t="s">
        <v>29</v>
      </c>
      <c r="C270" s="1264" t="s">
        <v>73</v>
      </c>
      <c r="D270" s="1264" t="s">
        <v>73</v>
      </c>
      <c r="E270" s="1404" t="s">
        <v>73</v>
      </c>
      <c r="F270" s="1404" t="s">
        <v>73</v>
      </c>
      <c r="G270" s="1405" t="s">
        <v>73</v>
      </c>
      <c r="H270" s="1406" t="s">
        <v>73</v>
      </c>
      <c r="I270" s="1406" t="s">
        <v>73</v>
      </c>
      <c r="J270" s="1423" t="s">
        <v>73</v>
      </c>
      <c r="K270" s="1423" t="s">
        <v>73</v>
      </c>
      <c r="L270" s="1424" t="s">
        <v>73</v>
      </c>
    </row>
    <row r="271" spans="1:12" ht="16.5" thickBot="1">
      <c r="A271" s="1448" t="s">
        <v>88</v>
      </c>
      <c r="B271" s="1422" t="s">
        <v>32</v>
      </c>
      <c r="C271" s="1292" t="s">
        <v>73</v>
      </c>
      <c r="D271" s="1292" t="s">
        <v>73</v>
      </c>
      <c r="E271" s="1433" t="s">
        <v>73</v>
      </c>
      <c r="F271" s="1433" t="s">
        <v>73</v>
      </c>
      <c r="G271" s="1434" t="s">
        <v>73</v>
      </c>
      <c r="H271" s="1423" t="s">
        <v>73</v>
      </c>
      <c r="I271" s="1423" t="s">
        <v>73</v>
      </c>
      <c r="J271" s="1423" t="s">
        <v>73</v>
      </c>
      <c r="K271" s="1423" t="s">
        <v>73</v>
      </c>
      <c r="L271" s="1424" t="s">
        <v>73</v>
      </c>
    </row>
    <row r="272" spans="1:12" ht="16.5" thickBot="1">
      <c r="A272" s="1435"/>
      <c r="B272" s="1436"/>
      <c r="C272" s="1437"/>
      <c r="D272" s="1437"/>
      <c r="E272" s="1437"/>
      <c r="F272" s="1437"/>
      <c r="G272" s="1438"/>
      <c r="H272" s="1439"/>
      <c r="I272" s="1439"/>
      <c r="J272" s="1439"/>
      <c r="K272" s="1439"/>
      <c r="L272" s="1440"/>
    </row>
    <row r="273" spans="1:12">
      <c r="A273" s="1415" t="s">
        <v>20</v>
      </c>
      <c r="B273" s="1416" t="s">
        <v>24</v>
      </c>
      <c r="C273" s="1266">
        <v>17843.728770053473</v>
      </c>
      <c r="D273" s="1266">
        <v>17703.858335860117</v>
      </c>
      <c r="E273" s="1417">
        <v>18200.603345454543</v>
      </c>
      <c r="F273" s="1417">
        <v>18057.935502577318</v>
      </c>
      <c r="G273" s="1418">
        <v>0.79005622130427078</v>
      </c>
      <c r="H273" s="1419">
        <v>345.32325581395349</v>
      </c>
      <c r="I273" s="1419">
        <v>2.3496460576658835</v>
      </c>
      <c r="J273" s="1420">
        <v>-6.5217391304347823</v>
      </c>
      <c r="K273" s="1420">
        <v>2.8820375335120643</v>
      </c>
      <c r="L273" s="1421">
        <v>3.5502880046717422E-2</v>
      </c>
    </row>
    <row r="274" spans="1:12">
      <c r="A274" s="1289" t="s">
        <v>20</v>
      </c>
      <c r="B274" s="1422" t="s">
        <v>25</v>
      </c>
      <c r="C274" s="1264">
        <v>16916.186274509801</v>
      </c>
      <c r="D274" s="1264">
        <v>16879.831372549019</v>
      </c>
      <c r="E274" s="1404">
        <v>17254.509999999998</v>
      </c>
      <c r="F274" s="1404">
        <v>17217.428</v>
      </c>
      <c r="G274" s="1405">
        <v>0.21537479349411837</v>
      </c>
      <c r="H274" s="1406">
        <v>303.3</v>
      </c>
      <c r="I274" s="1406">
        <v>-1.8764153995470756</v>
      </c>
      <c r="J274" s="1423">
        <v>-18.181818181818183</v>
      </c>
      <c r="K274" s="1423">
        <v>0.60321715817694366</v>
      </c>
      <c r="L274" s="1424">
        <v>-7.7475911129987085E-2</v>
      </c>
    </row>
    <row r="275" spans="1:12">
      <c r="A275" s="1289" t="s">
        <v>20</v>
      </c>
      <c r="B275" s="1422" t="s">
        <v>26</v>
      </c>
      <c r="C275" s="1264">
        <v>17199.239215686273</v>
      </c>
      <c r="D275" s="1264">
        <v>17825.175490196078</v>
      </c>
      <c r="E275" s="1404">
        <v>17543.223999999998</v>
      </c>
      <c r="F275" s="1404">
        <v>18181.679</v>
      </c>
      <c r="G275" s="1405">
        <v>-3.5115293807574193</v>
      </c>
      <c r="H275" s="1406">
        <v>341.2</v>
      </c>
      <c r="I275" s="1406">
        <v>3.8028597505324004</v>
      </c>
      <c r="J275" s="1423">
        <v>-30.434782608695656</v>
      </c>
      <c r="K275" s="1423">
        <v>1.0723860589812333</v>
      </c>
      <c r="L275" s="1424">
        <v>-0.35088126775144013</v>
      </c>
    </row>
    <row r="276" spans="1:12">
      <c r="A276" s="1289" t="s">
        <v>20</v>
      </c>
      <c r="B276" s="1422" t="s">
        <v>31</v>
      </c>
      <c r="C276" s="1264">
        <v>18752.302941176469</v>
      </c>
      <c r="D276" s="1264">
        <v>18117.133333333331</v>
      </c>
      <c r="E276" s="1404">
        <v>19127.348999999998</v>
      </c>
      <c r="F276" s="1404">
        <v>18479.475999999999</v>
      </c>
      <c r="G276" s="1405">
        <v>3.5059056869361429</v>
      </c>
      <c r="H276" s="1406">
        <v>370</v>
      </c>
      <c r="I276" s="1406">
        <v>-2.6315789473684208</v>
      </c>
      <c r="J276" s="1423">
        <v>50</v>
      </c>
      <c r="K276" s="1423">
        <v>1.2064343163538873</v>
      </c>
      <c r="L276" s="1424">
        <v>0.46386005892814475</v>
      </c>
    </row>
    <row r="277" spans="1:12">
      <c r="A277" s="1415" t="s">
        <v>20</v>
      </c>
      <c r="B277" s="1425" t="s">
        <v>27</v>
      </c>
      <c r="C277" s="1267">
        <v>18568.969797829744</v>
      </c>
      <c r="D277" s="1267">
        <v>18314.360413664937</v>
      </c>
      <c r="E277" s="1426">
        <v>18940.34919378634</v>
      </c>
      <c r="F277" s="1426">
        <v>18680.647621938235</v>
      </c>
      <c r="G277" s="1427">
        <v>1.3902171761064435</v>
      </c>
      <c r="H277" s="1428">
        <v>303.22473684210524</v>
      </c>
      <c r="I277" s="1428">
        <v>0.914256783901778</v>
      </c>
      <c r="J277" s="1429">
        <v>1.3333333333333335</v>
      </c>
      <c r="K277" s="1429">
        <v>25.469168900804291</v>
      </c>
      <c r="L277" s="1430">
        <v>2.2637233562498338</v>
      </c>
    </row>
    <row r="278" spans="1:12">
      <c r="A278" s="1289" t="s">
        <v>20</v>
      </c>
      <c r="B278" s="1422" t="s">
        <v>28</v>
      </c>
      <c r="C278" s="1264">
        <v>18709.676470588234</v>
      </c>
      <c r="D278" s="1264">
        <v>17652.165686274508</v>
      </c>
      <c r="E278" s="1404">
        <v>19083.87</v>
      </c>
      <c r="F278" s="1404">
        <v>18005.208999999999</v>
      </c>
      <c r="G278" s="1405">
        <v>5.9908274322169772</v>
      </c>
      <c r="H278" s="1406">
        <v>273.2</v>
      </c>
      <c r="I278" s="1406">
        <v>-0.47358834244080561</v>
      </c>
      <c r="J278" s="1423">
        <v>9.4488188976377945</v>
      </c>
      <c r="K278" s="1423">
        <v>9.3163538873994653</v>
      </c>
      <c r="L278" s="1424">
        <v>1.4574429963103563</v>
      </c>
    </row>
    <row r="279" spans="1:12">
      <c r="A279" s="1289" t="s">
        <v>20</v>
      </c>
      <c r="B279" s="1422" t="s">
        <v>29</v>
      </c>
      <c r="C279" s="1264">
        <v>18428.564705882352</v>
      </c>
      <c r="D279" s="1264">
        <v>18493.349019607842</v>
      </c>
      <c r="E279" s="1404">
        <v>18797.135999999999</v>
      </c>
      <c r="F279" s="1404">
        <v>18863.216</v>
      </c>
      <c r="G279" s="1405">
        <v>-0.35031142091572159</v>
      </c>
      <c r="H279" s="1406">
        <v>313.60000000000002</v>
      </c>
      <c r="I279" s="1406">
        <v>2.4167210973220232</v>
      </c>
      <c r="J279" s="1423">
        <v>-0.96153846153846156</v>
      </c>
      <c r="K279" s="1423">
        <v>13.80697050938338</v>
      </c>
      <c r="L279" s="1424">
        <v>0.9356833806705076</v>
      </c>
    </row>
    <row r="280" spans="1:12">
      <c r="A280" s="1289" t="s">
        <v>20</v>
      </c>
      <c r="B280" s="1422" t="s">
        <v>32</v>
      </c>
      <c r="C280" s="1264">
        <v>18863.525490196076</v>
      </c>
      <c r="D280" s="1264">
        <v>19141.276470588233</v>
      </c>
      <c r="E280" s="1404">
        <v>19240.795999999998</v>
      </c>
      <c r="F280" s="1404">
        <v>19524.101999999999</v>
      </c>
      <c r="G280" s="1405">
        <v>-1.4510577746418274</v>
      </c>
      <c r="H280" s="1406">
        <v>361.4</v>
      </c>
      <c r="I280" s="1406">
        <v>2.3216308040770071</v>
      </c>
      <c r="J280" s="1423">
        <v>-12.5</v>
      </c>
      <c r="K280" s="1423">
        <v>2.3458445040214477</v>
      </c>
      <c r="L280" s="1424">
        <v>-0.1294030207310275</v>
      </c>
    </row>
    <row r="281" spans="1:12">
      <c r="A281" s="1415" t="s">
        <v>20</v>
      </c>
      <c r="B281" s="1425" t="s">
        <v>33</v>
      </c>
      <c r="C281" s="1267">
        <v>15824.448439369375</v>
      </c>
      <c r="D281" s="1267">
        <v>15980.113240062879</v>
      </c>
      <c r="E281" s="1426">
        <v>16140.937408156762</v>
      </c>
      <c r="F281" s="1426">
        <v>16299.715504864138</v>
      </c>
      <c r="G281" s="1427">
        <v>-0.97411575471972844</v>
      </c>
      <c r="H281" s="1428">
        <v>229.92564102564103</v>
      </c>
      <c r="I281" s="1428">
        <v>1.8025298374678562</v>
      </c>
      <c r="J281" s="1429">
        <v>3.4090909090909087</v>
      </c>
      <c r="K281" s="1429">
        <v>18.297587131367294</v>
      </c>
      <c r="L281" s="1430">
        <v>1.9609534680009553</v>
      </c>
    </row>
    <row r="282" spans="1:12">
      <c r="A282" s="1289" t="s">
        <v>20</v>
      </c>
      <c r="B282" s="1422" t="s">
        <v>74</v>
      </c>
      <c r="C282" s="1264">
        <v>15559.146078431371</v>
      </c>
      <c r="D282" s="1264">
        <v>15787.326470588236</v>
      </c>
      <c r="E282" s="1404">
        <v>15870.329</v>
      </c>
      <c r="F282" s="1404">
        <v>16103.073</v>
      </c>
      <c r="G282" s="1405">
        <v>-1.4453390355989855</v>
      </c>
      <c r="H282" s="1406">
        <v>220.9</v>
      </c>
      <c r="I282" s="1406">
        <v>2.4107556791840601</v>
      </c>
      <c r="J282" s="1423">
        <v>-21.568627450980394</v>
      </c>
      <c r="K282" s="1423">
        <v>8.0428954423592494</v>
      </c>
      <c r="L282" s="1424">
        <v>-1.4249263398189687</v>
      </c>
    </row>
    <row r="283" spans="1:12">
      <c r="A283" s="1289" t="s">
        <v>20</v>
      </c>
      <c r="B283" s="1422" t="s">
        <v>34</v>
      </c>
      <c r="C283" s="1264">
        <v>16032.581372549019</v>
      </c>
      <c r="D283" s="1264">
        <v>16215.472549019607</v>
      </c>
      <c r="E283" s="1404">
        <v>16353.233</v>
      </c>
      <c r="F283" s="1404">
        <v>16539.781999999999</v>
      </c>
      <c r="G283" s="1405">
        <v>-1.1278806455852868</v>
      </c>
      <c r="H283" s="1406">
        <v>234.1</v>
      </c>
      <c r="I283" s="1406">
        <v>-1.9271051529116023</v>
      </c>
      <c r="J283" s="1423">
        <v>35.238095238095241</v>
      </c>
      <c r="K283" s="1423">
        <v>9.5174262734584438</v>
      </c>
      <c r="L283" s="1424">
        <v>3.0199015209831961</v>
      </c>
    </row>
    <row r="284" spans="1:12" ht="16.5" thickBot="1">
      <c r="A284" s="1289" t="s">
        <v>20</v>
      </c>
      <c r="B284" s="1422" t="s">
        <v>35</v>
      </c>
      <c r="C284" s="1264">
        <v>15862.470588235294</v>
      </c>
      <c r="D284" s="1264">
        <v>16277.458823529412</v>
      </c>
      <c r="E284" s="1404">
        <v>16179.72</v>
      </c>
      <c r="F284" s="1404">
        <v>16603.008000000002</v>
      </c>
      <c r="G284" s="1405">
        <v>-2.549465735365557</v>
      </c>
      <c r="H284" s="1406">
        <v>274.5</v>
      </c>
      <c r="I284" s="1406">
        <v>5.5769230769230775</v>
      </c>
      <c r="J284" s="1423">
        <v>83.333333333333343</v>
      </c>
      <c r="K284" s="1423">
        <v>0.73726541554959779</v>
      </c>
      <c r="L284" s="1424">
        <v>0.36597828683672651</v>
      </c>
    </row>
    <row r="285" spans="1:12" ht="16.5" thickBot="1">
      <c r="A285" s="1435"/>
      <c r="B285" s="1436"/>
      <c r="C285" s="1437"/>
      <c r="D285" s="1437"/>
      <c r="E285" s="1437"/>
      <c r="F285" s="1437"/>
      <c r="G285" s="1438"/>
      <c r="H285" s="1439"/>
      <c r="I285" s="1439"/>
      <c r="J285" s="1439"/>
      <c r="K285" s="1439"/>
      <c r="L285" s="1440"/>
    </row>
    <row r="286" spans="1:12">
      <c r="A286" s="1415" t="s">
        <v>89</v>
      </c>
      <c r="B286" s="1425" t="s">
        <v>21</v>
      </c>
      <c r="C286" s="1267">
        <v>22776.08548003191</v>
      </c>
      <c r="D286" s="1267">
        <v>21902.010289081387</v>
      </c>
      <c r="E286" s="1426">
        <v>23231.607189632548</v>
      </c>
      <c r="F286" s="1426">
        <v>22340.050494863015</v>
      </c>
      <c r="G286" s="1427">
        <v>3.9908445819070213</v>
      </c>
      <c r="H286" s="1428">
        <v>331.30652173913046</v>
      </c>
      <c r="I286" s="1428">
        <v>-3.553078590249191</v>
      </c>
      <c r="J286" s="1429">
        <v>35.294117647058826</v>
      </c>
      <c r="K286" s="1429">
        <v>3.0831099195710454</v>
      </c>
      <c r="L286" s="1430">
        <v>0.97914952353144136</v>
      </c>
    </row>
    <row r="287" spans="1:12">
      <c r="A287" s="1289" t="s">
        <v>89</v>
      </c>
      <c r="B287" s="1422" t="s">
        <v>22</v>
      </c>
      <c r="C287" s="1264" t="s">
        <v>200</v>
      </c>
      <c r="D287" s="1264" t="s">
        <v>200</v>
      </c>
      <c r="E287" s="1404" t="s">
        <v>200</v>
      </c>
      <c r="F287" s="1404" t="s">
        <v>200</v>
      </c>
      <c r="G287" s="1405" t="s">
        <v>73</v>
      </c>
      <c r="H287" s="1406" t="s">
        <v>200</v>
      </c>
      <c r="I287" s="1406" t="s">
        <v>73</v>
      </c>
      <c r="J287" s="1423" t="s">
        <v>73</v>
      </c>
      <c r="K287" s="1423">
        <v>0.46916890080428952</v>
      </c>
      <c r="L287" s="1424" t="s">
        <v>73</v>
      </c>
    </row>
    <row r="288" spans="1:12">
      <c r="A288" s="1289" t="s">
        <v>89</v>
      </c>
      <c r="B288" s="1422" t="s">
        <v>23</v>
      </c>
      <c r="C288" s="1264">
        <v>22488.691176470587</v>
      </c>
      <c r="D288" s="1264">
        <v>21988.838235294119</v>
      </c>
      <c r="E288" s="1404">
        <v>22938.465</v>
      </c>
      <c r="F288" s="1404">
        <v>22428.615000000002</v>
      </c>
      <c r="G288" s="1405">
        <v>2.273212144396783</v>
      </c>
      <c r="H288" s="1406">
        <v>332.1</v>
      </c>
      <c r="I288" s="1406">
        <v>-4.2663591813202526</v>
      </c>
      <c r="J288" s="1423">
        <v>-7.6923076923076925</v>
      </c>
      <c r="K288" s="1423">
        <v>1.6085790884718498</v>
      </c>
      <c r="L288" s="1424">
        <v>-3.3180261725918037E-4</v>
      </c>
    </row>
    <row r="289" spans="1:12">
      <c r="A289" s="1289" t="s">
        <v>89</v>
      </c>
      <c r="B289" s="1422" t="s">
        <v>30</v>
      </c>
      <c r="C289" s="1264" t="s">
        <v>200</v>
      </c>
      <c r="D289" s="1264" t="s">
        <v>200</v>
      </c>
      <c r="E289" s="1404" t="s">
        <v>200</v>
      </c>
      <c r="F289" s="1404" t="s">
        <v>200</v>
      </c>
      <c r="G289" s="1405" t="s">
        <v>73</v>
      </c>
      <c r="H289" s="1406" t="s">
        <v>200</v>
      </c>
      <c r="I289" s="1406" t="s">
        <v>73</v>
      </c>
      <c r="J289" s="1423" t="s">
        <v>73</v>
      </c>
      <c r="K289" s="1423">
        <v>1.0053619302949062</v>
      </c>
      <c r="L289" s="1424" t="s">
        <v>73</v>
      </c>
    </row>
    <row r="290" spans="1:12">
      <c r="A290" s="1415" t="s">
        <v>89</v>
      </c>
      <c r="B290" s="1425" t="s">
        <v>24</v>
      </c>
      <c r="C290" s="1267">
        <v>21396.159662226215</v>
      </c>
      <c r="D290" s="1267">
        <v>21189.008080481461</v>
      </c>
      <c r="E290" s="1426">
        <v>21824.08285547074</v>
      </c>
      <c r="F290" s="1426">
        <v>21612.78824209109</v>
      </c>
      <c r="G290" s="1427">
        <v>0.9776369944168164</v>
      </c>
      <c r="H290" s="1428">
        <v>307.05</v>
      </c>
      <c r="I290" s="1428">
        <v>0.58245848637080067</v>
      </c>
      <c r="J290" s="1429">
        <v>-12.328767123287671</v>
      </c>
      <c r="K290" s="1429">
        <v>8.5790884718498663</v>
      </c>
      <c r="L290" s="1430">
        <v>-0.45556499349666879</v>
      </c>
    </row>
    <row r="291" spans="1:12">
      <c r="A291" s="1289" t="s">
        <v>89</v>
      </c>
      <c r="B291" s="1422" t="s">
        <v>25</v>
      </c>
      <c r="C291" s="1264">
        <v>20676.056862745099</v>
      </c>
      <c r="D291" s="1264">
        <v>20247.25980392157</v>
      </c>
      <c r="E291" s="1404">
        <v>21089.578000000001</v>
      </c>
      <c r="F291" s="1404">
        <v>20652.205000000002</v>
      </c>
      <c r="G291" s="1405">
        <v>2.1178029174124484</v>
      </c>
      <c r="H291" s="1406">
        <v>258.60000000000002</v>
      </c>
      <c r="I291" s="1406">
        <v>-8.7830687830687744</v>
      </c>
      <c r="J291" s="1423">
        <v>-17.647058823529413</v>
      </c>
      <c r="K291" s="1423">
        <v>0.93833780160857905</v>
      </c>
      <c r="L291" s="1424">
        <v>-0.11364239641122298</v>
      </c>
    </row>
    <row r="292" spans="1:12">
      <c r="A292" s="1289" t="s">
        <v>89</v>
      </c>
      <c r="B292" s="1422" t="s">
        <v>26</v>
      </c>
      <c r="C292" s="1264">
        <v>21194.963725490197</v>
      </c>
      <c r="D292" s="1264">
        <v>21380.375490196078</v>
      </c>
      <c r="E292" s="1404">
        <v>21618.863000000001</v>
      </c>
      <c r="F292" s="1404">
        <v>21807.983</v>
      </c>
      <c r="G292" s="1405">
        <v>-0.86720537153756483</v>
      </c>
      <c r="H292" s="1406">
        <v>300.8</v>
      </c>
      <c r="I292" s="1406">
        <v>-1.8597063621533405</v>
      </c>
      <c r="J292" s="1423">
        <v>-24</v>
      </c>
      <c r="K292" s="1423">
        <v>5.0938337801608577</v>
      </c>
      <c r="L292" s="1424">
        <v>-1.0942850317203305</v>
      </c>
    </row>
    <row r="293" spans="1:12">
      <c r="A293" s="1289" t="s">
        <v>89</v>
      </c>
      <c r="B293" s="1422" t="s">
        <v>31</v>
      </c>
      <c r="C293" s="1264">
        <v>21958.25882352941</v>
      </c>
      <c r="D293" s="1264">
        <v>21043.273529411763</v>
      </c>
      <c r="E293" s="1404">
        <v>22397.423999999999</v>
      </c>
      <c r="F293" s="1404">
        <v>21464.138999999999</v>
      </c>
      <c r="G293" s="1405">
        <v>4.3481129152210567</v>
      </c>
      <c r="H293" s="1406">
        <v>337.4</v>
      </c>
      <c r="I293" s="1406">
        <v>7.5207138304652528</v>
      </c>
      <c r="J293" s="1423">
        <v>31.03448275862069</v>
      </c>
      <c r="K293" s="1423">
        <v>2.5469168900804289</v>
      </c>
      <c r="L293" s="1424">
        <v>0.7523624346348845</v>
      </c>
    </row>
    <row r="294" spans="1:12">
      <c r="A294" s="1415" t="s">
        <v>89</v>
      </c>
      <c r="B294" s="1425" t="s">
        <v>27</v>
      </c>
      <c r="C294" s="1267">
        <v>18383.884382035267</v>
      </c>
      <c r="D294" s="1267">
        <v>18658.773735141727</v>
      </c>
      <c r="E294" s="1426">
        <v>18751.562069675972</v>
      </c>
      <c r="F294" s="1426">
        <v>19217.51629460738</v>
      </c>
      <c r="G294" s="1427">
        <v>-2.4246329119135881</v>
      </c>
      <c r="H294" s="1428">
        <v>282.51798941798938</v>
      </c>
      <c r="I294" s="1428">
        <v>-4.2449532642206009E-2</v>
      </c>
      <c r="J294" s="1429">
        <v>1.0695187165775399</v>
      </c>
      <c r="K294" s="1429">
        <v>12.667560321715818</v>
      </c>
      <c r="L294" s="1430">
        <v>1.0957781434979967</v>
      </c>
    </row>
    <row r="295" spans="1:12">
      <c r="A295" s="1289" t="s">
        <v>89</v>
      </c>
      <c r="B295" s="1422" t="s">
        <v>28</v>
      </c>
      <c r="C295" s="1264">
        <v>17781.356862745099</v>
      </c>
      <c r="D295" s="1264">
        <v>19074.788235294116</v>
      </c>
      <c r="E295" s="1404">
        <v>18136.984</v>
      </c>
      <c r="F295" s="1404">
        <v>19456.284</v>
      </c>
      <c r="G295" s="1405">
        <v>-6.7808426316145436</v>
      </c>
      <c r="H295" s="1406">
        <v>249.3</v>
      </c>
      <c r="I295" s="1406">
        <v>1.300284437220649</v>
      </c>
      <c r="J295" s="1423">
        <v>-16.666666666666664</v>
      </c>
      <c r="K295" s="1423">
        <v>2.0107238605898123</v>
      </c>
      <c r="L295" s="1424">
        <v>-0.21699891168741514</v>
      </c>
    </row>
    <row r="296" spans="1:12">
      <c r="A296" s="1289" t="s">
        <v>89</v>
      </c>
      <c r="B296" s="1422" t="s">
        <v>29</v>
      </c>
      <c r="C296" s="1264">
        <v>20064.321568627453</v>
      </c>
      <c r="D296" s="1264">
        <v>20213.485294117647</v>
      </c>
      <c r="E296" s="1404">
        <v>20465.608</v>
      </c>
      <c r="F296" s="1404">
        <v>20617.755000000001</v>
      </c>
      <c r="G296" s="1405">
        <v>-0.73794164301593856</v>
      </c>
      <c r="H296" s="1406">
        <v>284.7</v>
      </c>
      <c r="I296" s="1406">
        <v>-1.1114970475859636</v>
      </c>
      <c r="J296" s="1406">
        <v>3.1496062992125982</v>
      </c>
      <c r="K296" s="1406">
        <v>8.7801608579088466</v>
      </c>
      <c r="L296" s="1407">
        <v>0.92124996681973759</v>
      </c>
    </row>
    <row r="297" spans="1:12" ht="16.5" thickBot="1">
      <c r="A297" s="1449" t="s">
        <v>89</v>
      </c>
      <c r="B297" s="1450" t="s">
        <v>32</v>
      </c>
      <c r="C297" s="1265">
        <v>11637.179411764706</v>
      </c>
      <c r="D297" s="1265">
        <v>11637.179411764706</v>
      </c>
      <c r="E297" s="1410">
        <v>11869.923000000001</v>
      </c>
      <c r="F297" s="1410">
        <v>12042.790999999999</v>
      </c>
      <c r="G297" s="1411">
        <v>-1.435447978794937</v>
      </c>
      <c r="H297" s="1412">
        <v>307.89999999999998</v>
      </c>
      <c r="I297" s="1412">
        <v>-0.54909560723515671</v>
      </c>
      <c r="J297" s="1412">
        <v>16.666666666666664</v>
      </c>
      <c r="K297" s="1412">
        <v>2.5454545454545454</v>
      </c>
      <c r="L297" s="1413">
        <v>0.57662763815347895</v>
      </c>
    </row>
    <row r="298" spans="1:12">
      <c r="G298" s="1452"/>
      <c r="H298" s="1452"/>
      <c r="I298" s="1452"/>
      <c r="J298" s="1452"/>
      <c r="K298" s="1452"/>
      <c r="L298" s="1452"/>
    </row>
    <row r="299" spans="1:12">
      <c r="G299" s="1452"/>
      <c r="H299" s="1452"/>
      <c r="I299" s="1452"/>
      <c r="J299" s="1452"/>
      <c r="K299" s="1452"/>
      <c r="L299" s="1452"/>
    </row>
    <row r="300" spans="1:12">
      <c r="G300" s="1452"/>
      <c r="H300" s="1452"/>
      <c r="I300" s="1452"/>
      <c r="J300" s="1452"/>
      <c r="K300" s="1452"/>
      <c r="L300" s="1452"/>
    </row>
    <row r="301" spans="1:12">
      <c r="G301" s="1452"/>
      <c r="H301" s="1452"/>
      <c r="I301" s="1452"/>
      <c r="J301" s="1452"/>
      <c r="K301" s="1452"/>
      <c r="L301" s="1452"/>
    </row>
    <row r="302" spans="1:12">
      <c r="G302" s="1452"/>
      <c r="H302" s="1452"/>
      <c r="I302" s="1452"/>
      <c r="J302" s="1452"/>
      <c r="K302" s="1452"/>
      <c r="L302" s="1452"/>
    </row>
    <row r="303" spans="1:12">
      <c r="G303" s="1452"/>
      <c r="H303" s="1452"/>
      <c r="I303" s="1452"/>
      <c r="J303" s="1452"/>
      <c r="K303" s="1452"/>
      <c r="L303" s="1452"/>
    </row>
    <row r="304" spans="1:12">
      <c r="G304" s="1452"/>
      <c r="H304" s="1452"/>
      <c r="I304" s="1452"/>
      <c r="J304" s="1452"/>
      <c r="K304" s="1452"/>
      <c r="L304" s="1452"/>
    </row>
    <row r="305" spans="7:12">
      <c r="G305" s="1452"/>
      <c r="H305" s="1452"/>
      <c r="I305" s="1452"/>
      <c r="J305" s="1452"/>
      <c r="K305" s="1452"/>
      <c r="L305" s="1452"/>
    </row>
    <row r="306" spans="7:12">
      <c r="G306" s="1452"/>
      <c r="H306" s="1452"/>
      <c r="I306" s="1452"/>
      <c r="J306" s="1452"/>
      <c r="K306" s="1452"/>
      <c r="L306" s="1452"/>
    </row>
    <row r="307" spans="7:12">
      <c r="G307" s="1452"/>
      <c r="H307" s="1452"/>
      <c r="I307" s="1452"/>
      <c r="J307" s="1452"/>
      <c r="K307" s="1452"/>
      <c r="L307" s="1452"/>
    </row>
    <row r="308" spans="7:12">
      <c r="G308" s="1452"/>
      <c r="H308" s="1452"/>
      <c r="I308" s="1452"/>
      <c r="J308" s="1452"/>
      <c r="K308" s="1452"/>
      <c r="L308" s="1452"/>
    </row>
    <row r="309" spans="7:12">
      <c r="G309" s="1452"/>
      <c r="H309" s="1452"/>
      <c r="I309" s="1452"/>
      <c r="J309" s="1452"/>
      <c r="K309" s="1452"/>
      <c r="L309" s="1452"/>
    </row>
    <row r="310" spans="7:12">
      <c r="G310" s="1452"/>
      <c r="H310" s="1452"/>
      <c r="I310" s="1452"/>
      <c r="J310" s="1452"/>
      <c r="K310" s="1452"/>
      <c r="L310" s="1452"/>
    </row>
    <row r="311" spans="7:12">
      <c r="G311" s="1452"/>
      <c r="H311" s="1452"/>
      <c r="I311" s="1452"/>
      <c r="J311" s="1452"/>
      <c r="K311" s="1452"/>
      <c r="L311" s="1452"/>
    </row>
    <row r="312" spans="7:12">
      <c r="G312" s="1452"/>
      <c r="H312" s="1452"/>
      <c r="I312" s="1452"/>
      <c r="J312" s="1452"/>
      <c r="K312" s="1452"/>
      <c r="L312" s="1452"/>
    </row>
    <row r="313" spans="7:12">
      <c r="G313" s="1452"/>
      <c r="H313" s="1452"/>
      <c r="I313" s="1452"/>
      <c r="J313" s="1452"/>
      <c r="K313" s="1452"/>
      <c r="L313" s="1452"/>
    </row>
    <row r="314" spans="7:12">
      <c r="G314" s="1452"/>
      <c r="H314" s="1452"/>
      <c r="I314" s="1452"/>
      <c r="J314" s="1452"/>
      <c r="K314" s="1452"/>
      <c r="L314" s="1452"/>
    </row>
    <row r="315" spans="7:12">
      <c r="G315" s="1452"/>
      <c r="H315" s="1452"/>
      <c r="I315" s="1452"/>
      <c r="J315" s="1452"/>
      <c r="K315" s="1452"/>
      <c r="L315" s="1452"/>
    </row>
    <row r="316" spans="7:12">
      <c r="G316" s="1452"/>
      <c r="H316" s="1452"/>
      <c r="I316" s="1452"/>
      <c r="J316" s="1452"/>
      <c r="K316" s="1452"/>
      <c r="L316" s="1452"/>
    </row>
    <row r="317" spans="7:12">
      <c r="G317" s="1452"/>
      <c r="H317" s="1452"/>
      <c r="I317" s="1452"/>
      <c r="J317" s="1452"/>
      <c r="K317" s="1452"/>
      <c r="L317" s="1452"/>
    </row>
    <row r="318" spans="7:12">
      <c r="G318" s="1452"/>
      <c r="H318" s="1452"/>
      <c r="I318" s="1452"/>
      <c r="J318" s="1452"/>
      <c r="K318" s="1452"/>
      <c r="L318" s="1452"/>
    </row>
    <row r="319" spans="7:12">
      <c r="G319" s="1452"/>
      <c r="H319" s="1452"/>
      <c r="I319" s="1452"/>
      <c r="J319" s="1452"/>
      <c r="K319" s="1452"/>
      <c r="L319" s="1452"/>
    </row>
    <row r="320" spans="7:12">
      <c r="G320" s="1452"/>
      <c r="H320" s="1452"/>
      <c r="I320" s="1452"/>
      <c r="J320" s="1452"/>
      <c r="K320" s="1452"/>
      <c r="L320" s="1452"/>
    </row>
    <row r="321" spans="7:12">
      <c r="G321" s="1452"/>
      <c r="H321" s="1452"/>
      <c r="I321" s="1452"/>
      <c r="J321" s="1452"/>
      <c r="K321" s="1452"/>
      <c r="L321" s="1452"/>
    </row>
    <row r="322" spans="7:12">
      <c r="G322" s="1452"/>
      <c r="H322" s="1452"/>
      <c r="I322" s="1452"/>
      <c r="J322" s="1452"/>
      <c r="K322" s="1452"/>
      <c r="L322" s="1452"/>
    </row>
    <row r="323" spans="7:12">
      <c r="G323" s="1452"/>
      <c r="H323" s="1452"/>
      <c r="I323" s="1452"/>
      <c r="J323" s="1452"/>
      <c r="K323" s="1452"/>
      <c r="L323" s="1452"/>
    </row>
    <row r="324" spans="7:12">
      <c r="G324" s="1452"/>
      <c r="H324" s="1452"/>
      <c r="I324" s="1452"/>
      <c r="J324" s="1452"/>
      <c r="K324" s="1452"/>
      <c r="L324" s="1452"/>
    </row>
    <row r="325" spans="7:12">
      <c r="G325" s="1452"/>
      <c r="H325" s="1452"/>
      <c r="I325" s="1452"/>
      <c r="J325" s="1452"/>
      <c r="K325" s="1452"/>
      <c r="L325" s="1452"/>
    </row>
    <row r="326" spans="7:12">
      <c r="G326" s="1452"/>
      <c r="H326" s="1452"/>
      <c r="I326" s="1452"/>
      <c r="J326" s="1452"/>
      <c r="K326" s="1452"/>
      <c r="L326" s="1452"/>
    </row>
    <row r="327" spans="7:12">
      <c r="G327" s="1452"/>
      <c r="H327" s="1452"/>
      <c r="I327" s="1452"/>
      <c r="J327" s="1452"/>
      <c r="K327" s="1452"/>
      <c r="L327" s="1452"/>
    </row>
    <row r="328" spans="7:12">
      <c r="G328" s="1452"/>
      <c r="H328" s="1452"/>
      <c r="I328" s="1452"/>
      <c r="J328" s="1452"/>
      <c r="K328" s="1452"/>
      <c r="L328" s="1452"/>
    </row>
    <row r="329" spans="7:12">
      <c r="G329" s="1452"/>
      <c r="H329" s="1452"/>
      <c r="I329" s="1452"/>
      <c r="J329" s="1452"/>
      <c r="K329" s="1452"/>
      <c r="L329" s="1452"/>
    </row>
    <row r="330" spans="7:12">
      <c r="G330" s="1452"/>
      <c r="H330" s="1452"/>
      <c r="I330" s="1452"/>
      <c r="J330" s="1452"/>
      <c r="K330" s="1452"/>
      <c r="L330" s="1452"/>
    </row>
    <row r="331" spans="7:12">
      <c r="G331" s="1452"/>
      <c r="H331" s="1452"/>
      <c r="I331" s="1452"/>
      <c r="J331" s="1452"/>
      <c r="K331" s="1452"/>
      <c r="L331" s="1452"/>
    </row>
    <row r="332" spans="7:12">
      <c r="G332" s="1452"/>
      <c r="H332" s="1452"/>
      <c r="I332" s="1452"/>
      <c r="J332" s="1452"/>
      <c r="K332" s="1452"/>
      <c r="L332" s="1452"/>
    </row>
    <row r="333" spans="7:12">
      <c r="G333" s="1452"/>
      <c r="H333" s="1452"/>
      <c r="I333" s="1452"/>
      <c r="J333" s="1452"/>
      <c r="K333" s="1452"/>
      <c r="L333" s="1452"/>
    </row>
    <row r="334" spans="7:12">
      <c r="G334" s="1452"/>
      <c r="H334" s="1452"/>
      <c r="I334" s="1452"/>
      <c r="J334" s="1452"/>
      <c r="K334" s="1452"/>
      <c r="L334" s="1452"/>
    </row>
    <row r="335" spans="7:12">
      <c r="G335" s="1452"/>
      <c r="H335" s="1452"/>
      <c r="I335" s="1452"/>
      <c r="J335" s="1452"/>
      <c r="K335" s="1452"/>
      <c r="L335" s="1452"/>
    </row>
    <row r="336" spans="7:12">
      <c r="G336" s="1452"/>
      <c r="H336" s="1452"/>
      <c r="I336" s="1452"/>
      <c r="J336" s="1452"/>
      <c r="K336" s="1452"/>
      <c r="L336" s="1452"/>
    </row>
    <row r="337" spans="7:12">
      <c r="G337" s="1452"/>
      <c r="H337" s="1452"/>
      <c r="I337" s="1452"/>
      <c r="J337" s="1452"/>
      <c r="K337" s="1452"/>
      <c r="L337" s="1452"/>
    </row>
    <row r="338" spans="7:12">
      <c r="G338" s="1452"/>
      <c r="H338" s="1452"/>
      <c r="I338" s="1452"/>
      <c r="J338" s="1452"/>
      <c r="K338" s="1452"/>
      <c r="L338" s="1452"/>
    </row>
    <row r="339" spans="7:12">
      <c r="G339" s="1452"/>
      <c r="H339" s="1452"/>
      <c r="I339" s="1452"/>
      <c r="J339" s="1452"/>
      <c r="K339" s="1452"/>
      <c r="L339" s="1452"/>
    </row>
    <row r="340" spans="7:12">
      <c r="G340" s="1452"/>
      <c r="H340" s="1452"/>
      <c r="I340" s="1452"/>
      <c r="J340" s="1452"/>
      <c r="K340" s="1452"/>
      <c r="L340" s="1452"/>
    </row>
    <row r="341" spans="7:12">
      <c r="G341" s="1452"/>
      <c r="H341" s="1452"/>
      <c r="I341" s="1452"/>
      <c r="J341" s="1452"/>
      <c r="K341" s="1452"/>
      <c r="L341" s="1452"/>
    </row>
    <row r="342" spans="7:12">
      <c r="G342" s="1452"/>
      <c r="H342" s="1452"/>
      <c r="I342" s="1452"/>
      <c r="J342" s="1452"/>
      <c r="K342" s="1452"/>
      <c r="L342" s="1452"/>
    </row>
    <row r="343" spans="7:12">
      <c r="G343" s="1452"/>
      <c r="H343" s="1452"/>
      <c r="I343" s="1452"/>
      <c r="J343" s="1452"/>
      <c r="K343" s="1452"/>
      <c r="L343" s="1452"/>
    </row>
    <row r="344" spans="7:12">
      <c r="G344" s="1452"/>
      <c r="H344" s="1452"/>
      <c r="I344" s="1452"/>
      <c r="J344" s="1452"/>
      <c r="K344" s="1452"/>
      <c r="L344" s="1452"/>
    </row>
    <row r="345" spans="7:12">
      <c r="G345" s="1452"/>
      <c r="H345" s="1452"/>
      <c r="I345" s="1452"/>
      <c r="J345" s="1452"/>
      <c r="K345" s="1452"/>
      <c r="L345" s="1452"/>
    </row>
    <row r="346" spans="7:12">
      <c r="G346" s="1452"/>
      <c r="H346" s="1452"/>
      <c r="I346" s="1452"/>
      <c r="J346" s="1452"/>
      <c r="K346" s="1452"/>
      <c r="L346" s="1452"/>
    </row>
    <row r="347" spans="7:12">
      <c r="G347" s="1452"/>
      <c r="H347" s="1452"/>
      <c r="I347" s="1452"/>
      <c r="J347" s="1452"/>
      <c r="K347" s="1452"/>
      <c r="L347" s="1452"/>
    </row>
    <row r="348" spans="7:12">
      <c r="G348" s="1452"/>
      <c r="H348" s="1452"/>
      <c r="I348" s="1452"/>
      <c r="J348" s="1452"/>
      <c r="K348" s="1452"/>
      <c r="L348" s="1452"/>
    </row>
    <row r="349" spans="7:12">
      <c r="G349" s="1452"/>
      <c r="H349" s="1452"/>
      <c r="I349" s="1452"/>
      <c r="J349" s="1452"/>
      <c r="K349" s="1452"/>
      <c r="L349" s="1452"/>
    </row>
    <row r="350" spans="7:12">
      <c r="G350" s="1452"/>
      <c r="H350" s="1452"/>
      <c r="I350" s="1452"/>
      <c r="J350" s="1452"/>
      <c r="K350" s="1452"/>
      <c r="L350" s="1452"/>
    </row>
    <row r="351" spans="7:12">
      <c r="G351" s="1452"/>
      <c r="H351" s="1452"/>
      <c r="I351" s="1452"/>
      <c r="J351" s="1452"/>
      <c r="K351" s="1452"/>
      <c r="L351" s="1452"/>
    </row>
    <row r="352" spans="7:12">
      <c r="G352" s="1452"/>
      <c r="H352" s="1452"/>
      <c r="I352" s="1452"/>
      <c r="J352" s="1452"/>
      <c r="K352" s="1452"/>
      <c r="L352" s="1452"/>
    </row>
    <row r="353" spans="7:12">
      <c r="G353" s="1452"/>
      <c r="H353" s="1452"/>
      <c r="I353" s="1452"/>
      <c r="J353" s="1452"/>
      <c r="K353" s="1452"/>
      <c r="L353" s="1452"/>
    </row>
    <row r="354" spans="7:12">
      <c r="G354" s="1452"/>
      <c r="H354" s="1452"/>
      <c r="I354" s="1452"/>
      <c r="J354" s="1452"/>
      <c r="K354" s="1452"/>
      <c r="L354" s="1452"/>
    </row>
    <row r="355" spans="7:12">
      <c r="G355" s="1452"/>
      <c r="H355" s="1452"/>
      <c r="I355" s="1452"/>
      <c r="J355" s="1452"/>
      <c r="K355" s="1452"/>
      <c r="L355" s="1452"/>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098" customWidth="1"/>
    <col min="2" max="2" width="11.28515625" style="1098" bestFit="1" customWidth="1"/>
    <col min="3" max="3" width="11.42578125" style="1098" customWidth="1"/>
    <col min="4" max="4" width="13.42578125" style="1098" customWidth="1"/>
    <col min="5" max="5" width="11.28515625" style="1098" bestFit="1" customWidth="1"/>
    <col min="6" max="6" width="11.42578125" style="1098" customWidth="1"/>
    <col min="7" max="7" width="12.140625" style="1098" customWidth="1"/>
    <col min="8" max="8" width="10.85546875" style="1098" bestFit="1" customWidth="1"/>
    <col min="9" max="9" width="13.28515625" style="1098" customWidth="1"/>
    <col min="10" max="16384" width="9.140625" style="1098"/>
  </cols>
  <sheetData>
    <row r="1" spans="1:18" ht="40.5" customHeight="1" thickBot="1">
      <c r="A1" s="1589" t="s">
        <v>406</v>
      </c>
      <c r="B1" s="1589"/>
      <c r="C1" s="1589"/>
      <c r="D1" s="1589"/>
      <c r="E1" s="1589"/>
      <c r="F1" s="1589"/>
      <c r="G1" s="1589"/>
      <c r="H1" s="1589"/>
    </row>
    <row r="2" spans="1:18" ht="47.25">
      <c r="A2" s="1523" t="s">
        <v>99</v>
      </c>
      <c r="B2" s="1357" t="s">
        <v>5</v>
      </c>
      <c r="C2" s="1515"/>
      <c r="D2" s="1516" t="s">
        <v>100</v>
      </c>
      <c r="E2" s="1561" t="s">
        <v>101</v>
      </c>
      <c r="F2" s="1590"/>
      <c r="G2" s="1591"/>
      <c r="H2" s="1256" t="s">
        <v>102</v>
      </c>
    </row>
    <row r="3" spans="1:18" ht="48" thickBot="1">
      <c r="A3" s="1517"/>
      <c r="B3" s="1268" t="s">
        <v>526</v>
      </c>
      <c r="C3" s="1268" t="s">
        <v>522</v>
      </c>
      <c r="D3" s="1524" t="s">
        <v>50</v>
      </c>
      <c r="E3" s="1373" t="s">
        <v>526</v>
      </c>
      <c r="F3" s="1525" t="s">
        <v>522</v>
      </c>
      <c r="G3" s="900" t="s">
        <v>103</v>
      </c>
      <c r="H3" s="1526" t="s">
        <v>104</v>
      </c>
    </row>
    <row r="4" spans="1:18">
      <c r="A4" s="1518" t="s">
        <v>4</v>
      </c>
      <c r="B4" s="1527"/>
      <c r="C4" s="1527"/>
      <c r="D4" s="1528"/>
      <c r="E4" s="1529"/>
      <c r="F4" s="1529"/>
      <c r="G4" s="1530"/>
      <c r="H4" s="1531"/>
    </row>
    <row r="5" spans="1:18">
      <c r="A5" s="1447" t="s">
        <v>251</v>
      </c>
      <c r="B5" s="1267">
        <v>20204.869756980224</v>
      </c>
      <c r="C5" s="1267">
        <v>20443.142638326924</v>
      </c>
      <c r="D5" s="1532">
        <v>-1.1655393965700007</v>
      </c>
      <c r="E5" s="1533">
        <v>100</v>
      </c>
      <c r="F5" s="1534">
        <v>100</v>
      </c>
      <c r="G5" s="1535" t="s">
        <v>73</v>
      </c>
      <c r="H5" s="1536">
        <v>-26.770634949153759</v>
      </c>
    </row>
    <row r="6" spans="1:18">
      <c r="A6" s="1291" t="s">
        <v>105</v>
      </c>
      <c r="B6" s="1264">
        <v>17438.196</v>
      </c>
      <c r="C6" s="1264">
        <v>17381.135999999999</v>
      </c>
      <c r="D6" s="1537">
        <v>0.32828694280972953</v>
      </c>
      <c r="E6" s="1538">
        <v>17.751116345257369</v>
      </c>
      <c r="F6" s="1269">
        <v>18.006396205397245</v>
      </c>
      <c r="G6" s="1539">
        <v>-1.4177176666997802</v>
      </c>
      <c r="H6" s="1540">
        <v>-27.808820594691685</v>
      </c>
    </row>
    <row r="7" spans="1:18">
      <c r="A7" s="1291" t="s">
        <v>106</v>
      </c>
      <c r="B7" s="1264">
        <v>23829.633000000002</v>
      </c>
      <c r="C7" s="1264">
        <v>24515.530999999999</v>
      </c>
      <c r="D7" s="1537">
        <v>-2.7978100902648095</v>
      </c>
      <c r="E7" s="1538">
        <v>7.2550174198930266</v>
      </c>
      <c r="F7" s="1269">
        <v>9.1415429947177405</v>
      </c>
      <c r="G7" s="1539">
        <v>-20.63683970982585</v>
      </c>
      <c r="H7" s="1540">
        <v>-41.882861635220124</v>
      </c>
    </row>
    <row r="8" spans="1:18" ht="16.5" thickBot="1">
      <c r="A8" s="1325" t="s">
        <v>107</v>
      </c>
      <c r="B8" s="1265">
        <v>20509.079000000002</v>
      </c>
      <c r="C8" s="1265">
        <v>20688.953000000001</v>
      </c>
      <c r="D8" s="1541">
        <v>-0.86942050668296167</v>
      </c>
      <c r="E8" s="1542">
        <v>74.993866234849591</v>
      </c>
      <c r="F8" s="1543">
        <v>72.85206079988501</v>
      </c>
      <c r="G8" s="1544">
        <v>2.9399380215857422</v>
      </c>
      <c r="H8" s="1545">
        <v>-24.617737003058103</v>
      </c>
    </row>
    <row r="9" spans="1:18">
      <c r="A9" s="1415" t="s">
        <v>252</v>
      </c>
      <c r="B9" s="1266">
        <v>17016.756128672303</v>
      </c>
      <c r="C9" s="1266">
        <v>17316.802010709242</v>
      </c>
      <c r="D9" s="1546">
        <v>-1.7326864501388939</v>
      </c>
      <c r="E9" s="1547">
        <v>100</v>
      </c>
      <c r="F9" s="1548">
        <v>100</v>
      </c>
      <c r="G9" s="1549" t="s">
        <v>73</v>
      </c>
      <c r="H9" s="1550">
        <v>-3.8052505019956064</v>
      </c>
    </row>
    <row r="10" spans="1:18">
      <c r="A10" s="1291" t="s">
        <v>105</v>
      </c>
      <c r="B10" s="1264" t="s">
        <v>200</v>
      </c>
      <c r="C10" s="1264" t="s">
        <v>200</v>
      </c>
      <c r="D10" s="1537" t="s">
        <v>73</v>
      </c>
      <c r="E10" s="1538">
        <v>11.150912277084839</v>
      </c>
      <c r="F10" s="1269">
        <v>2.0079823495872478</v>
      </c>
      <c r="G10" s="1539" t="s">
        <v>73</v>
      </c>
      <c r="H10" s="1540" t="s">
        <v>73</v>
      </c>
    </row>
    <row r="11" spans="1:18">
      <c r="A11" s="1291" t="s">
        <v>106</v>
      </c>
      <c r="B11" s="1264" t="s">
        <v>200</v>
      </c>
      <c r="C11" s="1264" t="s">
        <v>200</v>
      </c>
      <c r="D11" s="1537" t="s">
        <v>73</v>
      </c>
      <c r="E11" s="1538">
        <v>0.4664467580661788</v>
      </c>
      <c r="F11" s="1269">
        <v>0.29499987605047218</v>
      </c>
      <c r="G11" s="1539" t="s">
        <v>73</v>
      </c>
      <c r="H11" s="1540" t="s">
        <v>73</v>
      </c>
    </row>
    <row r="12" spans="1:18" ht="16.5" thickBot="1">
      <c r="A12" s="1519" t="s">
        <v>107</v>
      </c>
      <c r="B12" s="1264">
        <v>17138.561000000002</v>
      </c>
      <c r="C12" s="1264">
        <v>17326.044000000002</v>
      </c>
      <c r="D12" s="1537">
        <v>-1.0820877518260958</v>
      </c>
      <c r="E12" s="1538">
        <v>88.382640964848989</v>
      </c>
      <c r="F12" s="1269">
        <v>97.697017774362266</v>
      </c>
      <c r="G12" s="1539">
        <v>-9.5339417944419225</v>
      </c>
      <c r="H12" s="1540">
        <v>-12.976401928444567</v>
      </c>
      <c r="P12" s="983"/>
      <c r="Q12" s="983"/>
      <c r="R12" s="983"/>
    </row>
    <row r="13" spans="1:18">
      <c r="A13" s="1518" t="s">
        <v>108</v>
      </c>
      <c r="B13" s="1551"/>
      <c r="C13" s="1551"/>
      <c r="D13" s="1552"/>
      <c r="E13" s="1553"/>
      <c r="F13" s="1553"/>
      <c r="G13" s="1554"/>
      <c r="H13" s="1555"/>
      <c r="P13" s="983"/>
      <c r="Q13" s="983"/>
      <c r="R13" s="983"/>
    </row>
    <row r="14" spans="1:18">
      <c r="A14" s="1447" t="s">
        <v>251</v>
      </c>
      <c r="B14" s="1267">
        <v>19953.938927266969</v>
      </c>
      <c r="C14" s="1267">
        <v>20723.940571203086</v>
      </c>
      <c r="D14" s="1532">
        <v>-3.7155175256875199</v>
      </c>
      <c r="E14" s="1533">
        <v>100</v>
      </c>
      <c r="F14" s="1534">
        <v>100</v>
      </c>
      <c r="G14" s="1535" t="s">
        <v>73</v>
      </c>
      <c r="H14" s="1536">
        <v>-16.932655208698701</v>
      </c>
      <c r="P14" s="983"/>
      <c r="Q14" s="983"/>
      <c r="R14" s="983"/>
    </row>
    <row r="15" spans="1:18">
      <c r="A15" s="1291" t="s">
        <v>105</v>
      </c>
      <c r="B15" s="1264">
        <v>17704.897000000001</v>
      </c>
      <c r="C15" s="1264">
        <v>17578.385999999999</v>
      </c>
      <c r="D15" s="1537">
        <v>0.71969633617103557</v>
      </c>
      <c r="E15" s="1538">
        <v>14.441042964214082</v>
      </c>
      <c r="F15" s="1269">
        <v>25.236759031918627</v>
      </c>
      <c r="G15" s="1539">
        <v>-42.777743584469292</v>
      </c>
      <c r="H15" s="1540">
        <v>-52.466990965948582</v>
      </c>
    </row>
    <row r="16" spans="1:18">
      <c r="A16" s="1291" t="s">
        <v>106</v>
      </c>
      <c r="B16" s="1264" t="s">
        <v>200</v>
      </c>
      <c r="C16" s="1264" t="s">
        <v>200</v>
      </c>
      <c r="D16" s="1537" t="s">
        <v>73</v>
      </c>
      <c r="E16" s="1538">
        <v>0.87617439037263789</v>
      </c>
      <c r="F16" s="1269">
        <v>2.3851280252542968</v>
      </c>
      <c r="G16" s="1539" t="s">
        <v>73</v>
      </c>
      <c r="H16" s="1540" t="s">
        <v>73</v>
      </c>
    </row>
    <row r="17" spans="1:13" ht="16.5" thickBot="1">
      <c r="A17" s="1325" t="s">
        <v>107</v>
      </c>
      <c r="B17" s="1265">
        <v>20303.471000000001</v>
      </c>
      <c r="C17" s="1265">
        <v>21727.028999999999</v>
      </c>
      <c r="D17" s="1541">
        <v>-6.5520140834717768</v>
      </c>
      <c r="E17" s="1542">
        <v>84.682782645413283</v>
      </c>
      <c r="F17" s="1543">
        <v>72.378112942827073</v>
      </c>
      <c r="G17" s="1544">
        <v>17.000539530929629</v>
      </c>
      <c r="H17" s="1545">
        <v>-2.8107584201599312</v>
      </c>
    </row>
    <row r="18" spans="1:13">
      <c r="A18" s="1415" t="s">
        <v>252</v>
      </c>
      <c r="B18" s="1266">
        <v>15254.595502355904</v>
      </c>
      <c r="C18" s="1266">
        <v>15464.923202707518</v>
      </c>
      <c r="D18" s="1546">
        <v>-1.3600306810110188</v>
      </c>
      <c r="E18" s="1547">
        <v>100</v>
      </c>
      <c r="F18" s="1548">
        <v>100</v>
      </c>
      <c r="G18" s="1549" t="s">
        <v>73</v>
      </c>
      <c r="H18" s="1550">
        <v>10.388314926968304</v>
      </c>
    </row>
    <row r="19" spans="1:13">
      <c r="A19" s="1291" t="s">
        <v>105</v>
      </c>
      <c r="B19" s="1264" t="s">
        <v>200</v>
      </c>
      <c r="C19" s="1264" t="s">
        <v>200</v>
      </c>
      <c r="D19" s="1537" t="s">
        <v>73</v>
      </c>
      <c r="E19" s="1538">
        <v>16.885044858968566</v>
      </c>
      <c r="F19" s="1269">
        <v>1.567509796936231</v>
      </c>
      <c r="G19" s="1539" t="s">
        <v>73</v>
      </c>
      <c r="H19" s="1540" t="s">
        <v>73</v>
      </c>
    </row>
    <row r="20" spans="1:13">
      <c r="A20" s="1291" t="s">
        <v>106</v>
      </c>
      <c r="B20" s="1264" t="s">
        <v>73</v>
      </c>
      <c r="C20" s="1264" t="s">
        <v>73</v>
      </c>
      <c r="D20" s="1537" t="s">
        <v>73</v>
      </c>
      <c r="E20" s="1538">
        <v>0</v>
      </c>
      <c r="F20" s="1269">
        <v>0</v>
      </c>
      <c r="G20" s="1539" t="s">
        <v>73</v>
      </c>
      <c r="H20" s="1540" t="s">
        <v>73</v>
      </c>
    </row>
    <row r="21" spans="1:13" ht="16.5" thickBot="1">
      <c r="A21" s="1519" t="s">
        <v>107</v>
      </c>
      <c r="B21" s="1264">
        <v>15040.005999999999</v>
      </c>
      <c r="C21" s="1264">
        <v>15466.61</v>
      </c>
      <c r="D21" s="1537">
        <v>-2.7582256228094018</v>
      </c>
      <c r="E21" s="1538">
        <v>83.11495514103143</v>
      </c>
      <c r="F21" s="1269">
        <v>98.432490203063779</v>
      </c>
      <c r="G21" s="1539">
        <v>-15.56146251144582</v>
      </c>
      <c r="H21" s="1540">
        <v>-6.7897213174086106</v>
      </c>
    </row>
    <row r="22" spans="1:13">
      <c r="A22" s="1518" t="s">
        <v>109</v>
      </c>
      <c r="B22" s="1551"/>
      <c r="C22" s="1551"/>
      <c r="D22" s="1552"/>
      <c r="E22" s="1553"/>
      <c r="F22" s="1553"/>
      <c r="G22" s="1554"/>
      <c r="H22" s="1555"/>
    </row>
    <row r="23" spans="1:13">
      <c r="A23" s="1447" t="s">
        <v>251</v>
      </c>
      <c r="B23" s="1267">
        <v>20022.917924521116</v>
      </c>
      <c r="C23" s="1556">
        <v>20627.6887876769</v>
      </c>
      <c r="D23" s="1532">
        <v>-2.9318401561161664</v>
      </c>
      <c r="E23" s="1533">
        <v>100</v>
      </c>
      <c r="F23" s="1534">
        <v>100</v>
      </c>
      <c r="G23" s="1535" t="s">
        <v>73</v>
      </c>
      <c r="H23" s="1536">
        <v>-19.982582190289566</v>
      </c>
    </row>
    <row r="24" spans="1:13">
      <c r="A24" s="1291" t="s">
        <v>105</v>
      </c>
      <c r="B24" s="1264" t="s">
        <v>200</v>
      </c>
      <c r="C24" s="1264">
        <v>17356.262999999999</v>
      </c>
      <c r="D24" s="1537" t="s">
        <v>73</v>
      </c>
      <c r="E24" s="1538">
        <v>31.927514148889856</v>
      </c>
      <c r="F24" s="1269">
        <v>26.849553668626168</v>
      </c>
      <c r="G24" s="1539" t="s">
        <v>73</v>
      </c>
      <c r="H24" s="1540" t="s">
        <v>73</v>
      </c>
    </row>
    <row r="25" spans="1:13">
      <c r="A25" s="1291" t="s">
        <v>106</v>
      </c>
      <c r="B25" s="1264">
        <v>23846.662</v>
      </c>
      <c r="C25" s="1264">
        <v>24569.080999999998</v>
      </c>
      <c r="D25" s="1537">
        <v>-2.9403582494599534</v>
      </c>
      <c r="E25" s="1538">
        <v>15.63996517196343</v>
      </c>
      <c r="F25" s="1269">
        <v>20.971042891356412</v>
      </c>
      <c r="G25" s="1539">
        <v>-25.421137837595474</v>
      </c>
      <c r="H25" s="1540">
        <v>-40.323920265780728</v>
      </c>
    </row>
    <row r="26" spans="1:13" ht="16.5" thickBot="1">
      <c r="A26" s="1325" t="s">
        <v>107</v>
      </c>
      <c r="B26" s="1265">
        <v>20494.114000000001</v>
      </c>
      <c r="C26" s="1265">
        <v>20726.985000000001</v>
      </c>
      <c r="D26" s="1541">
        <v>-1.1235160347730226</v>
      </c>
      <c r="E26" s="1542">
        <v>52.432520679146712</v>
      </c>
      <c r="F26" s="1543">
        <v>52.179403440017424</v>
      </c>
      <c r="G26" s="1544">
        <v>0.48509032768122401</v>
      </c>
      <c r="H26" s="1545">
        <v>-19.594425436034385</v>
      </c>
      <c r="K26" s="983"/>
      <c r="L26" s="983"/>
      <c r="M26" s="983"/>
    </row>
    <row r="27" spans="1:13">
      <c r="A27" s="1415" t="s">
        <v>252</v>
      </c>
      <c r="B27" s="1266">
        <v>16033.750001236553</v>
      </c>
      <c r="C27" s="1266">
        <v>16422.877639934355</v>
      </c>
      <c r="D27" s="1546">
        <v>-2.3694242095038702</v>
      </c>
      <c r="E27" s="1547">
        <v>100</v>
      </c>
      <c r="F27" s="1548">
        <v>100</v>
      </c>
      <c r="G27" s="1549" t="s">
        <v>73</v>
      </c>
      <c r="H27" s="1550">
        <v>-11.520787746170665</v>
      </c>
      <c r="J27" s="1588"/>
      <c r="K27" s="1588"/>
      <c r="L27" s="1588"/>
      <c r="M27" s="1588"/>
    </row>
    <row r="28" spans="1:13">
      <c r="A28" s="1291" t="s">
        <v>105</v>
      </c>
      <c r="B28" s="1264" t="s">
        <v>200</v>
      </c>
      <c r="C28" s="1264" t="s">
        <v>73</v>
      </c>
      <c r="D28" s="1537" t="s">
        <v>73</v>
      </c>
      <c r="E28" s="1538">
        <v>2.9800915048843821</v>
      </c>
      <c r="F28" s="1269">
        <v>0</v>
      </c>
      <c r="G28" s="1539" t="s">
        <v>73</v>
      </c>
      <c r="H28" s="1540" t="s">
        <v>73</v>
      </c>
    </row>
    <row r="29" spans="1:13">
      <c r="A29" s="1291" t="s">
        <v>106</v>
      </c>
      <c r="B29" s="1264" t="s">
        <v>200</v>
      </c>
      <c r="C29" s="1264" t="s">
        <v>200</v>
      </c>
      <c r="D29" s="1537" t="s">
        <v>73</v>
      </c>
      <c r="E29" s="1538">
        <v>2.2381600098924199</v>
      </c>
      <c r="F29" s="1269">
        <v>1.3019693654266959</v>
      </c>
      <c r="G29" s="1539" t="s">
        <v>73</v>
      </c>
      <c r="H29" s="1540" t="s">
        <v>73</v>
      </c>
    </row>
    <row r="30" spans="1:13" ht="16.5" thickBot="1">
      <c r="A30" s="1519" t="s">
        <v>107</v>
      </c>
      <c r="B30" s="1264">
        <v>15813.843999999999</v>
      </c>
      <c r="C30" s="1264">
        <v>16245.648999999999</v>
      </c>
      <c r="D30" s="1537">
        <v>-2.6579732210144411</v>
      </c>
      <c r="E30" s="1538">
        <v>94.78174848522319</v>
      </c>
      <c r="F30" s="1269">
        <v>98.698030634573314</v>
      </c>
      <c r="G30" s="1539">
        <v>-3.9679435589247456</v>
      </c>
      <c r="H30" s="1540">
        <v>-15.031592949783827</v>
      </c>
    </row>
    <row r="31" spans="1:13">
      <c r="A31" s="1518" t="s">
        <v>110</v>
      </c>
      <c r="B31" s="1551"/>
      <c r="C31" s="1551"/>
      <c r="D31" s="1552"/>
      <c r="E31" s="1553"/>
      <c r="F31" s="1553"/>
      <c r="G31" s="1554"/>
      <c r="H31" s="1555"/>
    </row>
    <row r="32" spans="1:13">
      <c r="A32" s="1447" t="s">
        <v>251</v>
      </c>
      <c r="B32" s="1267">
        <v>20648.019</v>
      </c>
      <c r="C32" s="1267">
        <v>20093.650442012309</v>
      </c>
      <c r="D32" s="1532">
        <v>2.7589240670207107</v>
      </c>
      <c r="E32" s="1533">
        <v>100</v>
      </c>
      <c r="F32" s="1534">
        <v>100</v>
      </c>
      <c r="G32" s="1535" t="s">
        <v>73</v>
      </c>
      <c r="H32" s="1536">
        <v>-39.363051341068164</v>
      </c>
    </row>
    <row r="33" spans="1:8">
      <c r="A33" s="1291" t="s">
        <v>105</v>
      </c>
      <c r="B33" s="1264" t="s">
        <v>73</v>
      </c>
      <c r="C33" s="1264" t="s">
        <v>200</v>
      </c>
      <c r="D33" s="1537" t="s">
        <v>73</v>
      </c>
      <c r="E33" s="1538">
        <v>0</v>
      </c>
      <c r="F33" s="1269">
        <v>4.5939217436234667</v>
      </c>
      <c r="G33" s="1539" t="s">
        <v>73</v>
      </c>
      <c r="H33" s="1540" t="s">
        <v>73</v>
      </c>
    </row>
    <row r="34" spans="1:8">
      <c r="A34" s="1291" t="s">
        <v>106</v>
      </c>
      <c r="B34" s="1264" t="s">
        <v>73</v>
      </c>
      <c r="C34" s="1264" t="s">
        <v>73</v>
      </c>
      <c r="D34" s="1537" t="s">
        <v>73</v>
      </c>
      <c r="E34" s="1538">
        <v>0</v>
      </c>
      <c r="F34" s="1269">
        <v>0</v>
      </c>
      <c r="G34" s="1539" t="s">
        <v>73</v>
      </c>
      <c r="H34" s="1540" t="s">
        <v>73</v>
      </c>
    </row>
    <row r="35" spans="1:8" ht="16.5" thickBot="1">
      <c r="A35" s="1325" t="s">
        <v>107</v>
      </c>
      <c r="B35" s="1265">
        <v>20648.019</v>
      </c>
      <c r="C35" s="1265">
        <v>20244.66</v>
      </c>
      <c r="D35" s="1541">
        <v>1.9924217052793201</v>
      </c>
      <c r="E35" s="1542">
        <v>100</v>
      </c>
      <c r="F35" s="1543">
        <v>95.406078256376531</v>
      </c>
      <c r="G35" s="1544">
        <v>4.8151248092166821</v>
      </c>
      <c r="H35" s="1545">
        <v>-36.443306582639948</v>
      </c>
    </row>
    <row r="36" spans="1:8">
      <c r="A36" s="1415" t="s">
        <v>252</v>
      </c>
      <c r="B36" s="1266">
        <v>19332.225918681033</v>
      </c>
      <c r="C36" s="1266">
        <v>19307.105201934282</v>
      </c>
      <c r="D36" s="1546">
        <v>0.13011125429737785</v>
      </c>
      <c r="E36" s="1547">
        <v>100</v>
      </c>
      <c r="F36" s="1548">
        <v>100</v>
      </c>
      <c r="G36" s="1549" t="s">
        <v>73</v>
      </c>
      <c r="H36" s="1550">
        <v>-11.302726637147536</v>
      </c>
    </row>
    <row r="37" spans="1:8">
      <c r="A37" s="1291" t="s">
        <v>105</v>
      </c>
      <c r="B37" s="1264" t="s">
        <v>200</v>
      </c>
      <c r="C37" s="1264" t="s">
        <v>200</v>
      </c>
      <c r="D37" s="1537" t="s">
        <v>73</v>
      </c>
      <c r="E37" s="1538">
        <v>9.6558066211245404</v>
      </c>
      <c r="F37" s="1269">
        <v>3.437427173153111</v>
      </c>
      <c r="G37" s="1539" t="s">
        <v>73</v>
      </c>
      <c r="H37" s="1540" t="s">
        <v>73</v>
      </c>
    </row>
    <row r="38" spans="1:8">
      <c r="A38" s="1291" t="s">
        <v>106</v>
      </c>
      <c r="B38" s="1264" t="s">
        <v>73</v>
      </c>
      <c r="C38" s="1264" t="s">
        <v>73</v>
      </c>
      <c r="D38" s="1537" t="s">
        <v>73</v>
      </c>
      <c r="E38" s="1538">
        <v>0</v>
      </c>
      <c r="F38" s="1269">
        <v>0</v>
      </c>
      <c r="G38" s="1539" t="s">
        <v>73</v>
      </c>
      <c r="H38" s="1540" t="s">
        <v>73</v>
      </c>
    </row>
    <row r="39" spans="1:8" ht="16.5" thickBot="1">
      <c r="A39" s="1325" t="s">
        <v>107</v>
      </c>
      <c r="B39" s="1265">
        <v>19841.559000000001</v>
      </c>
      <c r="C39" s="1265">
        <v>19463.989000000001</v>
      </c>
      <c r="D39" s="1541">
        <v>1.9398387452849448</v>
      </c>
      <c r="E39" s="1542">
        <v>90.344193378875474</v>
      </c>
      <c r="F39" s="1543">
        <v>96.562572826846889</v>
      </c>
      <c r="G39" s="1544">
        <v>-6.4397408498239033</v>
      </c>
      <c r="H39" s="1545">
        <v>-17.014601182575127</v>
      </c>
    </row>
    <row r="40" spans="1:8" ht="14.25" customHeight="1">
      <c r="A40" s="1098" t="s">
        <v>253</v>
      </c>
      <c r="B40" s="983"/>
      <c r="D40" s="983"/>
    </row>
    <row r="41" spans="1:8" ht="5.25" customHeight="1">
      <c r="A41" s="1592"/>
      <c r="B41" s="1592"/>
      <c r="C41" s="1592"/>
      <c r="D41" s="1592"/>
    </row>
    <row r="42" spans="1:8">
      <c r="A42" s="1520" t="s">
        <v>41</v>
      </c>
    </row>
    <row r="43" spans="1:8">
      <c r="A43" s="1521" t="s">
        <v>70</v>
      </c>
      <c r="B43" s="1593" t="s">
        <v>42</v>
      </c>
      <c r="C43" s="1594"/>
      <c r="D43" s="1594"/>
      <c r="E43" s="1594"/>
      <c r="F43" s="1594"/>
      <c r="G43" s="1594"/>
      <c r="H43" s="1595"/>
    </row>
    <row r="44" spans="1:8">
      <c r="A44" s="1521" t="s">
        <v>43</v>
      </c>
      <c r="B44" s="1593" t="s">
        <v>44</v>
      </c>
      <c r="C44" s="1594"/>
      <c r="D44" s="1594"/>
      <c r="E44" s="1594"/>
      <c r="F44" s="1594"/>
      <c r="G44" s="1594"/>
      <c r="H44" s="1595"/>
    </row>
    <row r="45" spans="1:8">
      <c r="A45" s="1521" t="s">
        <v>45</v>
      </c>
      <c r="B45" s="1593" t="s">
        <v>46</v>
      </c>
      <c r="C45" s="1594"/>
      <c r="D45" s="1594"/>
      <c r="E45" s="1594"/>
      <c r="F45" s="1594"/>
      <c r="G45" s="1594"/>
      <c r="H45" s="1595"/>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095" t="s">
        <v>528</v>
      </c>
      <c r="B2" s="1100"/>
      <c r="C2" s="1100"/>
      <c r="D2" s="1100"/>
      <c r="E2" s="1100"/>
      <c r="F2" s="1101"/>
      <c r="G2" s="1101"/>
      <c r="H2" s="1101"/>
      <c r="I2" s="1102"/>
    </row>
    <row r="3" spans="1:9" ht="18" customHeight="1">
      <c r="A3"/>
      <c r="B3"/>
      <c r="C3"/>
      <c r="D3"/>
      <c r="E3"/>
      <c r="G3"/>
      <c r="H3"/>
    </row>
    <row r="4" spans="1:9" ht="18" customHeight="1" thickBot="1">
      <c r="A4"/>
      <c r="B4"/>
      <c r="C4"/>
      <c r="D4"/>
      <c r="E4"/>
      <c r="F4"/>
      <c r="G4"/>
      <c r="H4"/>
    </row>
    <row r="5" spans="1:9" s="777" customFormat="1" ht="18" customHeight="1">
      <c r="A5" s="1596" t="s">
        <v>111</v>
      </c>
      <c r="B5" s="1237" t="s">
        <v>432</v>
      </c>
      <c r="C5" s="1238"/>
      <c r="D5" s="1238"/>
      <c r="E5" s="1239" t="s">
        <v>255</v>
      </c>
      <c r="F5" s="1240"/>
      <c r="G5" s="1241"/>
      <c r="H5" s="776"/>
    </row>
    <row r="6" spans="1:9" s="777" customFormat="1" ht="30" customHeight="1" thickBot="1">
      <c r="A6" s="1597"/>
      <c r="B6" s="1242" t="s">
        <v>112</v>
      </c>
      <c r="C6" s="1243" t="s">
        <v>113</v>
      </c>
      <c r="D6" s="1244" t="s">
        <v>431</v>
      </c>
      <c r="E6" s="1245" t="s">
        <v>112</v>
      </c>
      <c r="F6" s="1245" t="s">
        <v>113</v>
      </c>
      <c r="G6" s="1246" t="s">
        <v>431</v>
      </c>
      <c r="H6" s="776"/>
    </row>
    <row r="7" spans="1:9" s="779" customFormat="1" ht="24.95" customHeight="1" thickBot="1">
      <c r="A7" s="1247" t="s">
        <v>114</v>
      </c>
      <c r="B7" s="1293">
        <v>45633.249000000003</v>
      </c>
      <c r="C7" s="1293">
        <v>33891.296999999999</v>
      </c>
      <c r="D7" s="1294">
        <v>23205.311000000002</v>
      </c>
      <c r="E7" s="1295">
        <v>5.0967076510805684</v>
      </c>
      <c r="F7" s="1295">
        <v>0.22972696976702239</v>
      </c>
      <c r="G7" s="1296">
        <v>-9.0198949122317416</v>
      </c>
      <c r="H7" s="778"/>
    </row>
    <row r="8" spans="1:9" s="779" customFormat="1" ht="24.95" customHeight="1">
      <c r="A8" s="1248" t="s">
        <v>268</v>
      </c>
      <c r="B8" s="1297">
        <v>44464.89</v>
      </c>
      <c r="C8" s="1297">
        <v>35681.207000000002</v>
      </c>
      <c r="D8" s="1298" t="s">
        <v>200</v>
      </c>
      <c r="E8" s="1299">
        <v>0.48738479628998943</v>
      </c>
      <c r="F8" s="1299">
        <v>11.15172656902427</v>
      </c>
      <c r="G8" s="1300" t="s">
        <v>73</v>
      </c>
      <c r="H8" s="778"/>
    </row>
    <row r="9" spans="1:9" s="779" customFormat="1" ht="24.95" customHeight="1">
      <c r="A9" s="1249" t="s">
        <v>266</v>
      </c>
      <c r="B9" s="1301" t="s">
        <v>200</v>
      </c>
      <c r="C9" s="1302">
        <v>34598.322999999997</v>
      </c>
      <c r="D9" s="1301" t="s">
        <v>200</v>
      </c>
      <c r="E9" s="1303" t="s">
        <v>73</v>
      </c>
      <c r="F9" s="1303">
        <v>0</v>
      </c>
      <c r="G9" s="1304" t="s">
        <v>73</v>
      </c>
      <c r="H9" s="778"/>
    </row>
    <row r="10" spans="1:9" s="779" customFormat="1" ht="24.95" customHeight="1" thickBot="1">
      <c r="A10" s="1250" t="s">
        <v>269</v>
      </c>
      <c r="B10" s="1305" t="s">
        <v>200</v>
      </c>
      <c r="C10" s="1306" t="s">
        <v>200</v>
      </c>
      <c r="D10" s="1307" t="s">
        <v>73</v>
      </c>
      <c r="E10" s="1308" t="s">
        <v>73</v>
      </c>
      <c r="F10" s="1308" t="s">
        <v>73</v>
      </c>
      <c r="G10" s="1309" t="s">
        <v>73</v>
      </c>
      <c r="H10" s="778"/>
    </row>
    <row r="11" spans="1:9" ht="15">
      <c r="A11" s="1220" t="s">
        <v>253</v>
      </c>
      <c r="B11" s="1218"/>
      <c r="C11" s="1220"/>
      <c r="D11" s="1218"/>
      <c r="E11" s="1219"/>
      <c r="F11" s="1219"/>
      <c r="G11" s="1221"/>
    </row>
    <row r="17" spans="1:13" ht="15">
      <c r="A17" s="579"/>
      <c r="D17" s="578"/>
    </row>
    <row r="18" spans="1:13" ht="15">
      <c r="A18" s="579"/>
      <c r="D18" s="578"/>
    </row>
    <row r="19" spans="1:13" ht="15">
      <c r="A19" s="579"/>
      <c r="D19" s="578"/>
    </row>
    <row r="20" spans="1:13" ht="15">
      <c r="A20" s="579"/>
      <c r="D20" s="578"/>
    </row>
    <row r="21" spans="1:13" ht="15">
      <c r="A21" s="579"/>
      <c r="D21" s="578"/>
      <c r="M21" s="5" t="s">
        <v>95</v>
      </c>
    </row>
    <row r="22" spans="1:13" ht="15">
      <c r="A22" s="579"/>
      <c r="D22" s="578"/>
    </row>
    <row r="23" spans="1:13" ht="15">
      <c r="A23" s="579"/>
      <c r="D23" s="578"/>
    </row>
    <row r="24" spans="1:13" ht="15">
      <c r="A24" s="579"/>
      <c r="D24" s="578"/>
    </row>
    <row r="25" spans="1:13" ht="15">
      <c r="A25" s="579"/>
      <c r="D25" s="578"/>
    </row>
    <row r="26" spans="1:13" ht="15">
      <c r="A26" s="579"/>
      <c r="D26" s="578"/>
    </row>
    <row r="27" spans="1:13" ht="15">
      <c r="A27" s="579"/>
      <c r="D27" s="578"/>
    </row>
    <row r="28" spans="1:13" ht="15">
      <c r="A28" s="579"/>
      <c r="D28" s="578"/>
    </row>
    <row r="29" spans="1:13" ht="15">
      <c r="A29" s="579"/>
      <c r="D29" s="578"/>
    </row>
    <row r="30" spans="1:13" ht="15">
      <c r="A30" s="579"/>
      <c r="D30" s="578"/>
    </row>
    <row r="31" spans="1:13" ht="15">
      <c r="D31" s="578"/>
    </row>
    <row r="32" spans="1:13" ht="15">
      <c r="A32" s="579"/>
      <c r="D32" s="578"/>
    </row>
    <row r="33" spans="1:4" ht="15">
      <c r="A33" s="579"/>
      <c r="D33" s="578"/>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A14" sqref="A14"/>
    </sheetView>
  </sheetViews>
  <sheetFormatPr defaultRowHeight="15"/>
  <cols>
    <col min="1" max="1" width="42.85546875" style="1209" customWidth="1"/>
    <col min="2" max="2" width="13.85546875" style="1209" customWidth="1"/>
    <col min="3" max="3" width="14.7109375" style="1209" customWidth="1"/>
    <col min="4" max="4" width="14.42578125" style="1209" customWidth="1"/>
    <col min="5" max="16384" width="9.140625" style="1209"/>
  </cols>
  <sheetData>
    <row r="2" spans="1:14" ht="18.75">
      <c r="A2" s="1598" t="s">
        <v>529</v>
      </c>
      <c r="B2" s="1598"/>
      <c r="C2" s="1598"/>
      <c r="D2" s="1598"/>
      <c r="E2" s="1598"/>
      <c r="F2" s="1598"/>
      <c r="G2" s="1598"/>
      <c r="H2" s="1598"/>
    </row>
    <row r="3" spans="1:14">
      <c r="A3" s="1210"/>
      <c r="B3" s="1210"/>
      <c r="C3" s="1210"/>
      <c r="D3" s="1210"/>
      <c r="E3" s="1210"/>
      <c r="F3" s="1210"/>
      <c r="G3" s="1210"/>
      <c r="H3" s="1210"/>
    </row>
    <row r="4" spans="1:14" ht="15.75" thickBot="1"/>
    <row r="5" spans="1:14" ht="45">
      <c r="A5" s="1211" t="s">
        <v>99</v>
      </c>
      <c r="B5" s="1212" t="s">
        <v>5</v>
      </c>
      <c r="C5" s="1212"/>
      <c r="D5" s="1213" t="s">
        <v>100</v>
      </c>
    </row>
    <row r="6" spans="1:14" ht="16.5" thickBot="1">
      <c r="A6" s="1214"/>
      <c r="B6" s="1268">
        <v>45088</v>
      </c>
      <c r="C6" s="1268">
        <v>45081</v>
      </c>
      <c r="D6" s="1310" t="s">
        <v>50</v>
      </c>
    </row>
    <row r="7" spans="1:14" ht="16.5" thickBot="1">
      <c r="A7" s="1215"/>
      <c r="B7" s="1311"/>
      <c r="C7" s="1311"/>
      <c r="D7" s="1312"/>
      <c r="J7"/>
      <c r="K7"/>
      <c r="L7"/>
      <c r="M7"/>
      <c r="N7"/>
    </row>
    <row r="8" spans="1:14" ht="16.5" thickBot="1">
      <c r="A8" s="1323" t="s">
        <v>251</v>
      </c>
      <c r="B8" s="1313">
        <v>20434.86</v>
      </c>
      <c r="C8" s="1313">
        <v>20393.05</v>
      </c>
      <c r="D8" s="1314">
        <v>0.20502082817431094</v>
      </c>
      <c r="J8"/>
      <c r="K8"/>
      <c r="L8"/>
      <c r="M8"/>
      <c r="N8"/>
    </row>
    <row r="9" spans="1:14" ht="15.75">
      <c r="A9" s="1289" t="s">
        <v>105</v>
      </c>
      <c r="B9" s="1290">
        <v>18315.471000000001</v>
      </c>
      <c r="C9" s="1290" t="s">
        <v>200</v>
      </c>
      <c r="D9" s="1457" t="s">
        <v>73</v>
      </c>
      <c r="J9"/>
      <c r="K9"/>
      <c r="L9"/>
      <c r="M9"/>
      <c r="N9"/>
    </row>
    <row r="10" spans="1:14" ht="15.75">
      <c r="A10" s="1291" t="s">
        <v>106</v>
      </c>
      <c r="B10" s="1264">
        <v>23776.632000000001</v>
      </c>
      <c r="C10" s="1264">
        <v>23759.78</v>
      </c>
      <c r="D10" s="1315">
        <v>7.0926582653553991E-2</v>
      </c>
      <c r="J10"/>
      <c r="K10"/>
      <c r="L10"/>
      <c r="M10"/>
      <c r="N10"/>
    </row>
    <row r="11" spans="1:14" ht="16.5" thickBot="1">
      <c r="A11" s="1324" t="s">
        <v>107</v>
      </c>
      <c r="B11" s="1292">
        <v>20125.449000000001</v>
      </c>
      <c r="C11" s="1292">
        <v>20105.169999999998</v>
      </c>
      <c r="D11" s="1316">
        <v>0.10086460348259813</v>
      </c>
      <c r="J11"/>
      <c r="K11"/>
      <c r="L11"/>
      <c r="M11"/>
      <c r="N11"/>
    </row>
    <row r="12" spans="1:14" ht="16.5" thickBot="1">
      <c r="A12" s="1323" t="s">
        <v>252</v>
      </c>
      <c r="B12" s="1317">
        <v>18048.778999999999</v>
      </c>
      <c r="C12" s="1317">
        <v>17589.490000000002</v>
      </c>
      <c r="D12" s="1314">
        <v>2.6111558663724588</v>
      </c>
      <c r="J12"/>
      <c r="K12"/>
      <c r="L12"/>
      <c r="M12"/>
      <c r="N12"/>
    </row>
    <row r="13" spans="1:14" ht="13.5" customHeight="1">
      <c r="A13" s="1289" t="s">
        <v>105</v>
      </c>
      <c r="B13" s="1318" t="s">
        <v>200</v>
      </c>
      <c r="C13" s="1318" t="s">
        <v>200</v>
      </c>
      <c r="D13" s="1319" t="s">
        <v>73</v>
      </c>
      <c r="J13"/>
      <c r="K13"/>
      <c r="L13"/>
      <c r="M13"/>
      <c r="N13"/>
    </row>
    <row r="14" spans="1:14" ht="14.25" customHeight="1">
      <c r="A14" s="1291" t="s">
        <v>106</v>
      </c>
      <c r="B14" s="1320">
        <v>23354.183000000001</v>
      </c>
      <c r="C14" s="1320">
        <v>24326.04</v>
      </c>
      <c r="D14" s="1321">
        <v>-3.9951303212524518</v>
      </c>
      <c r="F14" s="1288"/>
      <c r="J14"/>
      <c r="K14"/>
      <c r="L14"/>
      <c r="M14"/>
      <c r="N14"/>
    </row>
    <row r="15" spans="1:14" ht="16.5" customHeight="1" thickBot="1">
      <c r="A15" s="1325" t="s">
        <v>107</v>
      </c>
      <c r="B15" s="1265">
        <v>17287.359</v>
      </c>
      <c r="C15" s="1265">
        <v>17040.09</v>
      </c>
      <c r="D15" s="1322">
        <v>1.4511014906611421</v>
      </c>
      <c r="J15"/>
      <c r="K15"/>
      <c r="L15"/>
      <c r="M15"/>
      <c r="N15"/>
    </row>
    <row r="16" spans="1:14">
      <c r="A16" s="1216"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s="3"/>
      <c r="B21" s="3"/>
      <c r="C21"/>
      <c r="D21"/>
      <c r="J21"/>
      <c r="K21"/>
      <c r="L21"/>
      <c r="M21"/>
      <c r="N21"/>
    </row>
    <row r="22" spans="1:14">
      <c r="A22" s="3"/>
      <c r="B22" s="3"/>
      <c r="C22"/>
      <c r="D22"/>
      <c r="J22"/>
      <c r="K22"/>
      <c r="L22"/>
      <c r="M22"/>
      <c r="N22"/>
    </row>
    <row r="23" spans="1:14">
      <c r="A23" s="3"/>
      <c r="B23" s="1332"/>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c r="J28"/>
      <c r="K28"/>
      <c r="L28"/>
      <c r="M28"/>
      <c r="N28"/>
    </row>
    <row r="29" spans="1:14">
      <c r="A29" s="3"/>
      <c r="B29" s="3"/>
      <c r="C29"/>
      <c r="D29"/>
    </row>
    <row r="30" spans="1:14">
      <c r="A30" s="3"/>
      <c r="B30" s="3"/>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G18" sqref="G18"/>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095" t="s">
        <v>530</v>
      </c>
      <c r="B2" s="1095"/>
      <c r="C2" s="1095"/>
      <c r="D2" s="1095"/>
      <c r="E2" s="1095"/>
      <c r="F2" s="1114"/>
      <c r="G2" s="1114"/>
      <c r="H2" s="1114"/>
    </row>
    <row r="3" spans="1:8" ht="18" customHeight="1">
      <c r="A3" s="3"/>
      <c r="B3" s="3"/>
      <c r="C3" s="3"/>
      <c r="D3" s="3"/>
      <c r="E3" s="3"/>
      <c r="G3" s="3"/>
      <c r="H3" s="3"/>
    </row>
    <row r="4" spans="1:8" ht="18" customHeight="1" thickBot="1">
      <c r="A4" s="3"/>
      <c r="B4" s="3"/>
      <c r="C4" s="3"/>
      <c r="D4" s="3"/>
      <c r="E4" s="3"/>
      <c r="F4" s="3"/>
      <c r="G4" s="3"/>
      <c r="H4" s="3"/>
    </row>
    <row r="5" spans="1:8" s="777" customFormat="1" ht="18" customHeight="1" thickBot="1">
      <c r="A5" s="1599" t="s">
        <v>434</v>
      </c>
      <c r="B5" s="1251" t="s">
        <v>432</v>
      </c>
      <c r="C5" s="1252"/>
      <c r="D5" s="1253"/>
      <c r="E5" s="1254" t="s">
        <v>255</v>
      </c>
      <c r="F5" s="1255"/>
      <c r="G5" s="1256"/>
      <c r="H5" s="776"/>
    </row>
    <row r="6" spans="1:8" s="777" customFormat="1" ht="30" customHeight="1" thickBot="1">
      <c r="A6" s="1600"/>
      <c r="B6" s="1257" t="s">
        <v>112</v>
      </c>
      <c r="C6" s="1258" t="s">
        <v>113</v>
      </c>
      <c r="D6" s="1259" t="s">
        <v>431</v>
      </c>
      <c r="E6" s="1260" t="s">
        <v>112</v>
      </c>
      <c r="F6" s="1261" t="s">
        <v>113</v>
      </c>
      <c r="G6" s="1262" t="s">
        <v>431</v>
      </c>
      <c r="H6" s="776"/>
    </row>
    <row r="7" spans="1:8" s="779" customFormat="1" ht="24.95" customHeight="1" thickBot="1">
      <c r="A7" s="1097"/>
      <c r="B7" s="1326">
        <v>45633.249000000003</v>
      </c>
      <c r="C7" s="1327">
        <v>33891.296999999999</v>
      </c>
      <c r="D7" s="1328" t="s">
        <v>200</v>
      </c>
      <c r="E7" s="1329">
        <v>8.0006347514339922</v>
      </c>
      <c r="F7" s="1330">
        <v>5.3261052990770779</v>
      </c>
      <c r="G7" s="1331" t="s">
        <v>73</v>
      </c>
      <c r="H7" s="778"/>
    </row>
    <row r="8" spans="1:8" customFormat="1" ht="15.75" customHeight="1">
      <c r="A8" s="1216" t="s">
        <v>253</v>
      </c>
      <c r="B8" s="1209"/>
      <c r="C8" s="1209"/>
      <c r="D8" s="1209"/>
      <c r="E8" s="1209"/>
      <c r="F8" s="1209"/>
      <c r="G8" s="1209"/>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05" t="s">
        <v>433</v>
      </c>
      <c r="B1" s="1605"/>
      <c r="C1" s="1605"/>
      <c r="D1" s="1605"/>
      <c r="E1" s="1605"/>
      <c r="F1" s="1605"/>
      <c r="G1" s="471"/>
      <c r="H1" s="471"/>
    </row>
    <row r="2" spans="1:8" ht="18.75" customHeight="1" thickBot="1">
      <c r="A2" s="1118"/>
      <c r="B2" s="1117"/>
      <c r="C2" s="1117"/>
      <c r="D2" s="1117"/>
      <c r="E2" s="1117"/>
      <c r="F2" s="1117"/>
    </row>
    <row r="3" spans="1:8" ht="27" customHeight="1">
      <c r="A3" s="1601" t="s">
        <v>53</v>
      </c>
      <c r="B3" s="1601" t="s">
        <v>90</v>
      </c>
      <c r="C3" s="1606" t="s">
        <v>59</v>
      </c>
      <c r="D3" s="1607"/>
      <c r="E3" s="1608"/>
      <c r="F3" s="1603" t="s">
        <v>91</v>
      </c>
      <c r="G3" s="1604"/>
      <c r="H3" s="3"/>
    </row>
    <row r="4" spans="1:8" ht="32.25" customHeight="1" thickBot="1">
      <c r="A4" s="1602"/>
      <c r="B4" s="1602"/>
      <c r="C4" s="901">
        <v>45088</v>
      </c>
      <c r="D4" s="902">
        <v>45081</v>
      </c>
      <c r="E4" s="903">
        <v>44724</v>
      </c>
      <c r="F4" s="904" t="s">
        <v>277</v>
      </c>
      <c r="G4" s="905" t="s">
        <v>92</v>
      </c>
      <c r="H4" s="3"/>
    </row>
    <row r="5" spans="1:8" ht="29.25" customHeight="1">
      <c r="A5" s="906" t="s">
        <v>96</v>
      </c>
      <c r="B5" s="907" t="s">
        <v>261</v>
      </c>
      <c r="C5" s="908">
        <v>842.4</v>
      </c>
      <c r="D5" s="909" t="s">
        <v>200</v>
      </c>
      <c r="E5" s="910">
        <v>818.02</v>
      </c>
      <c r="F5" s="1092" t="s">
        <v>73</v>
      </c>
      <c r="G5" s="1208">
        <v>2.9803672281851297</v>
      </c>
      <c r="H5" s="3"/>
    </row>
    <row r="6" spans="1:8" ht="28.5" customHeight="1" thickBot="1">
      <c r="A6" s="911" t="s">
        <v>97</v>
      </c>
      <c r="B6" s="912" t="s">
        <v>261</v>
      </c>
      <c r="C6" s="913">
        <v>1235.08</v>
      </c>
      <c r="D6" s="914" t="s">
        <v>200</v>
      </c>
      <c r="E6" s="915">
        <v>1059.3499999999999</v>
      </c>
      <c r="F6" s="1093" t="s">
        <v>73</v>
      </c>
      <c r="G6" s="1094">
        <v>16.588474064284707</v>
      </c>
      <c r="H6" s="3"/>
    </row>
    <row r="7" spans="1:8" ht="32.25" customHeight="1" thickBot="1">
      <c r="A7" s="916" t="s">
        <v>93</v>
      </c>
      <c r="B7" s="917" t="s">
        <v>94</v>
      </c>
      <c r="C7" s="913" t="s">
        <v>200</v>
      </c>
      <c r="D7" s="918" t="s">
        <v>200</v>
      </c>
      <c r="E7" s="919" t="s">
        <v>518</v>
      </c>
      <c r="F7" s="1093" t="s">
        <v>73</v>
      </c>
      <c r="G7" s="1094" t="s">
        <v>73</v>
      </c>
      <c r="H7" s="3"/>
    </row>
    <row r="8" spans="1:8" s="3" customFormat="1" ht="15.75">
      <c r="A8" s="601"/>
      <c r="B8" s="602"/>
      <c r="D8" s="580"/>
      <c r="E8" s="581"/>
      <c r="F8" s="582"/>
      <c r="G8" s="582"/>
    </row>
    <row r="9" spans="1:8" ht="19.5" customHeight="1">
      <c r="A9" s="1222" t="s">
        <v>38</v>
      </c>
      <c r="B9" s="1096"/>
      <c r="C9" s="3"/>
      <c r="E9" s="3"/>
      <c r="F9" s="3"/>
      <c r="G9" s="3"/>
      <c r="H9" s="3"/>
    </row>
    <row r="10" spans="1:8">
      <c r="A10" s="1223" t="s">
        <v>492</v>
      </c>
      <c r="B10" s="1096"/>
      <c r="C10" s="3"/>
      <c r="E10" s="3"/>
      <c r="F10" s="3"/>
      <c r="G10" s="3"/>
      <c r="H10" s="3"/>
    </row>
    <row r="11" spans="1:8" ht="15">
      <c r="A11" s="1224"/>
      <c r="B11" s="1096"/>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1096" customWidth="1"/>
    <col min="2" max="2" width="38.85546875" style="1096" bestFit="1" customWidth="1"/>
    <col min="3" max="3" width="16" style="1096" bestFit="1" customWidth="1"/>
    <col min="4" max="4" width="15.7109375" style="1096" customWidth="1"/>
    <col min="5" max="5" width="11.42578125" style="1096" customWidth="1"/>
    <col min="6" max="6" width="26.7109375" style="1096" customWidth="1"/>
    <col min="7" max="8" width="10.28515625" style="1096" bestFit="1" customWidth="1"/>
    <col min="9" max="9" width="11.28515625" style="1096" bestFit="1" customWidth="1"/>
    <col min="10" max="16384" width="9.140625" style="1096"/>
  </cols>
  <sheetData>
    <row r="1" spans="1:14" ht="27.75" customHeight="1">
      <c r="A1" s="1109" t="s">
        <v>536</v>
      </c>
      <c r="B1" s="1110"/>
      <c r="C1" s="1110"/>
      <c r="D1" s="1110"/>
      <c r="E1" s="1110"/>
      <c r="F1" s="1111"/>
      <c r="G1" s="1111"/>
      <c r="H1" s="1111"/>
      <c r="I1" s="1111"/>
      <c r="J1" s="1111"/>
      <c r="K1" s="1111"/>
      <c r="L1" s="1111"/>
      <c r="M1" s="1111"/>
      <c r="N1" s="1111"/>
    </row>
    <row r="2" spans="1:14" ht="21">
      <c r="A2" s="1112" t="s">
        <v>428</v>
      </c>
      <c r="B2" s="1110"/>
      <c r="C2" s="1110"/>
      <c r="D2" s="1110"/>
      <c r="E2" s="1110"/>
      <c r="F2" s="1111"/>
      <c r="G2" s="1111"/>
      <c r="H2" s="1111"/>
      <c r="I2" s="1111"/>
      <c r="J2" s="1111"/>
      <c r="K2" s="1111"/>
      <c r="L2" s="1111"/>
      <c r="M2" s="1111"/>
      <c r="N2" s="1111"/>
    </row>
    <row r="3" spans="1:14" ht="25.5" customHeight="1">
      <c r="A3" s="1217"/>
      <c r="B3" s="1113"/>
      <c r="C3" s="1114"/>
      <c r="D3" s="1114"/>
      <c r="E3" s="1114"/>
      <c r="F3" s="1114"/>
      <c r="G3" s="1114"/>
      <c r="H3" s="1114"/>
    </row>
    <row r="4" spans="1:14" ht="34.5" customHeight="1" thickBot="1">
      <c r="A4" s="1099"/>
      <c r="B4" s="1118"/>
    </row>
    <row r="5" spans="1:14" ht="24.95" customHeight="1">
      <c r="B5" s="1609" t="s">
        <v>95</v>
      </c>
      <c r="C5" s="1611" t="s">
        <v>429</v>
      </c>
      <c r="D5" s="1611"/>
      <c r="E5" s="1612" t="s">
        <v>430</v>
      </c>
      <c r="F5" s="1115"/>
    </row>
    <row r="6" spans="1:14" ht="24.95" customHeight="1" thickBot="1">
      <c r="B6" s="1610"/>
      <c r="C6" s="1286">
        <v>45088</v>
      </c>
      <c r="D6" s="1287">
        <v>45081</v>
      </c>
      <c r="E6" s="1613"/>
    </row>
    <row r="7" spans="1:14" ht="24.95" customHeight="1" thickBot="1">
      <c r="B7" s="1614" t="s">
        <v>446</v>
      </c>
      <c r="C7" s="1615"/>
      <c r="D7" s="1615"/>
      <c r="E7" s="1616"/>
    </row>
    <row r="8" spans="1:14" ht="24.95" customHeight="1">
      <c r="B8" s="1270" t="s">
        <v>476</v>
      </c>
      <c r="C8" s="1271" t="s">
        <v>200</v>
      </c>
      <c r="D8" s="1272" t="s">
        <v>200</v>
      </c>
      <c r="E8" s="1273" t="s">
        <v>73</v>
      </c>
    </row>
    <row r="9" spans="1:14" ht="24.95" customHeight="1">
      <c r="B9" s="1274" t="s">
        <v>447</v>
      </c>
      <c r="C9" s="1275">
        <v>36.11</v>
      </c>
      <c r="D9" s="1276">
        <v>36.15</v>
      </c>
      <c r="E9" s="1277">
        <v>-0.11065006915629087</v>
      </c>
    </row>
    <row r="10" spans="1:14" ht="24.95" customHeight="1" thickBot="1">
      <c r="B10" s="1278" t="s">
        <v>448</v>
      </c>
      <c r="C10" s="1279">
        <v>24.79</v>
      </c>
      <c r="D10" s="1280">
        <v>25.09</v>
      </c>
      <c r="E10" s="1281">
        <v>-1.1956954962136339</v>
      </c>
    </row>
    <row r="11" spans="1:14" ht="25.5" customHeight="1" thickBot="1">
      <c r="B11" s="1614" t="s">
        <v>449</v>
      </c>
      <c r="C11" s="1615"/>
      <c r="D11" s="1615"/>
      <c r="E11" s="1616"/>
    </row>
    <row r="12" spans="1:14" ht="20.25" customHeight="1" thickBot="1">
      <c r="B12" s="1282" t="s">
        <v>447</v>
      </c>
      <c r="C12" s="1283">
        <v>35.200000000000003</v>
      </c>
      <c r="D12" s="1284">
        <v>35.049999999999997</v>
      </c>
      <c r="E12" s="1285">
        <v>0.4279600570613572</v>
      </c>
    </row>
    <row r="13" spans="1:14" ht="15.75">
      <c r="B13" s="1116" t="s">
        <v>478</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49" customWidth="1"/>
    <col min="2" max="2" width="1" style="749" customWidth="1"/>
    <col min="3" max="7" width="7.42578125" style="749" customWidth="1"/>
    <col min="8" max="8" width="7.7109375" style="749" customWidth="1"/>
    <col min="9" max="9" width="0.5703125" style="749" customWidth="1"/>
    <col min="10" max="15" width="7.42578125" style="749" customWidth="1"/>
    <col min="16" max="16" width="0.5703125" style="749" customWidth="1"/>
    <col min="17" max="22" width="7.42578125" style="749" customWidth="1"/>
    <col min="23" max="23" width="0.5703125" style="749" customWidth="1"/>
    <col min="24" max="24" width="7" style="749" customWidth="1"/>
    <col min="25" max="26" width="7.42578125" style="749" customWidth="1"/>
    <col min="27" max="27" width="9.42578125" style="749" customWidth="1"/>
    <col min="28" max="29" width="2.5703125" style="749" customWidth="1"/>
    <col min="30" max="31" width="9.42578125" style="749" customWidth="1"/>
    <col min="32" max="33" width="9.42578125" style="749"/>
    <col min="34" max="34" width="3.42578125" style="749" customWidth="1"/>
    <col min="35" max="16384" width="9.42578125" style="749"/>
  </cols>
  <sheetData>
    <row r="1" spans="1:35" s="739" customFormat="1" ht="56.1" customHeight="1">
      <c r="A1" s="819" t="s">
        <v>416</v>
      </c>
      <c r="B1" s="820"/>
      <c r="C1" s="820"/>
      <c r="D1" s="1333"/>
      <c r="E1" s="1333"/>
      <c r="F1" s="820"/>
      <c r="G1" s="820"/>
      <c r="H1" s="820"/>
      <c r="I1" s="820"/>
      <c r="J1" s="820"/>
      <c r="K1" s="820"/>
      <c r="L1" s="820"/>
      <c r="M1" s="820"/>
      <c r="N1" s="820"/>
      <c r="O1" s="820"/>
      <c r="P1" s="820"/>
      <c r="Q1" s="820"/>
      <c r="R1" s="820"/>
      <c r="S1" s="820"/>
      <c r="T1" s="820"/>
      <c r="U1" s="820"/>
      <c r="V1" s="820"/>
      <c r="W1" s="820"/>
      <c r="X1" s="820"/>
      <c r="Y1" s="820"/>
      <c r="Z1" s="821"/>
      <c r="AA1" s="821" t="s">
        <v>421</v>
      </c>
      <c r="AD1" s="740">
        <v>1</v>
      </c>
      <c r="AE1" s="740"/>
      <c r="AF1" s="740"/>
      <c r="AG1" s="740">
        <v>0</v>
      </c>
      <c r="AH1" s="740">
        <v>0</v>
      </c>
      <c r="AI1" s="740">
        <v>0</v>
      </c>
    </row>
    <row r="2" spans="1:35" s="742" customFormat="1" ht="18" customHeight="1">
      <c r="A2" s="822"/>
      <c r="B2" s="823"/>
      <c r="C2" s="823"/>
      <c r="D2" s="1334"/>
      <c r="E2" s="1334"/>
      <c r="F2" s="823"/>
      <c r="G2" s="823"/>
      <c r="H2" s="823"/>
      <c r="I2" s="823"/>
      <c r="J2" s="823"/>
      <c r="K2" s="823"/>
      <c r="L2" s="823"/>
      <c r="M2" s="823"/>
      <c r="N2" s="823"/>
      <c r="O2" s="823"/>
      <c r="P2" s="823"/>
      <c r="Q2" s="823"/>
      <c r="R2" s="823"/>
      <c r="S2" s="823"/>
      <c r="T2" s="823"/>
      <c r="U2" s="823"/>
      <c r="V2" s="823"/>
      <c r="W2" s="823"/>
      <c r="X2" s="823"/>
      <c r="Y2" s="823"/>
      <c r="Z2" s="741"/>
      <c r="AA2" s="824" t="s">
        <v>519</v>
      </c>
      <c r="AD2" s="743"/>
      <c r="AF2" s="744"/>
    </row>
    <row r="3" spans="1:35" s="739" customFormat="1" ht="15" customHeight="1">
      <c r="A3" s="745"/>
      <c r="B3" s="746"/>
      <c r="C3" s="747"/>
      <c r="D3" s="1335"/>
      <c r="E3" s="1335"/>
      <c r="F3" s="747"/>
      <c r="G3" s="747"/>
      <c r="H3" s="747"/>
      <c r="I3" s="747"/>
      <c r="J3" s="747"/>
      <c r="K3" s="747"/>
      <c r="L3" s="747"/>
      <c r="M3" s="747"/>
      <c r="N3" s="747"/>
      <c r="Y3" s="748"/>
      <c r="Z3" s="749"/>
      <c r="AA3" s="750"/>
    </row>
    <row r="4" spans="1:35" ht="15">
      <c r="A4" s="745"/>
      <c r="Y4" s="1622">
        <v>22</v>
      </c>
      <c r="Z4" s="1622"/>
      <c r="AA4" s="1622"/>
    </row>
    <row r="5" spans="1:35" ht="15.75">
      <c r="A5" s="825" t="s">
        <v>520</v>
      </c>
      <c r="B5" s="751"/>
      <c r="C5" s="751"/>
      <c r="D5" s="751"/>
      <c r="E5" s="751"/>
      <c r="F5" s="751"/>
      <c r="G5" s="751"/>
      <c r="H5" s="751"/>
      <c r="I5" s="751"/>
      <c r="J5" s="751"/>
      <c r="Y5" s="1458"/>
      <c r="Z5" s="1459" t="s">
        <v>422</v>
      </c>
      <c r="AA5" s="1460">
        <v>45075</v>
      </c>
      <c r="AE5" s="3"/>
      <c r="AF5" s="3"/>
      <c r="AG5" s="3"/>
      <c r="AH5" s="3"/>
      <c r="AI5" s="3"/>
    </row>
    <row r="6" spans="1:35">
      <c r="Y6" s="1458"/>
      <c r="Z6" s="1461" t="s">
        <v>423</v>
      </c>
      <c r="AA6" s="1462">
        <v>45081</v>
      </c>
      <c r="AE6" s="3"/>
      <c r="AF6" s="3"/>
      <c r="AG6" s="3"/>
      <c r="AH6" s="3"/>
      <c r="AI6" s="3"/>
    </row>
    <row r="7" spans="1:35" s="751" customFormat="1" ht="15.75">
      <c r="A7" s="1623" t="s">
        <v>424</v>
      </c>
      <c r="B7" s="1623"/>
      <c r="C7" s="1623"/>
      <c r="D7" s="1623"/>
      <c r="E7" s="1623"/>
      <c r="F7" s="1623"/>
      <c r="G7" s="1623"/>
      <c r="H7" s="1623"/>
      <c r="I7" s="1623"/>
      <c r="J7" s="1623"/>
      <c r="K7" s="1623"/>
      <c r="L7" s="1623"/>
      <c r="M7" s="1623"/>
      <c r="N7" s="1623"/>
      <c r="O7" s="1623"/>
      <c r="P7" s="1623"/>
      <c r="Q7" s="1623"/>
      <c r="R7" s="1623"/>
      <c r="S7" s="1623"/>
      <c r="T7" s="1623"/>
      <c r="U7" s="1623"/>
      <c r="V7" s="1623"/>
      <c r="W7" s="1623"/>
      <c r="X7" s="1623"/>
      <c r="Y7" s="1623"/>
      <c r="Z7" s="1623"/>
      <c r="AA7" s="1463"/>
      <c r="AB7" s="1464"/>
      <c r="AC7" s="1464"/>
      <c r="AD7" s="1464"/>
      <c r="AE7" s="3"/>
      <c r="AF7" s="3"/>
      <c r="AG7" s="3"/>
      <c r="AH7" s="3"/>
      <c r="AI7" s="3"/>
    </row>
    <row r="8" spans="1:35" s="751" customFormat="1" ht="15.75">
      <c r="A8" s="1623" t="s">
        <v>425</v>
      </c>
      <c r="B8" s="1623"/>
      <c r="C8" s="1623"/>
      <c r="D8" s="1623"/>
      <c r="E8" s="1623"/>
      <c r="F8" s="1623"/>
      <c r="G8" s="1623"/>
      <c r="H8" s="1623"/>
      <c r="I8" s="1623"/>
      <c r="J8" s="1623"/>
      <c r="K8" s="1623"/>
      <c r="L8" s="1623"/>
      <c r="M8" s="1623"/>
      <c r="N8" s="1623"/>
      <c r="O8" s="1623"/>
      <c r="P8" s="1623"/>
      <c r="Q8" s="1623"/>
      <c r="R8" s="1623"/>
      <c r="S8" s="1623"/>
      <c r="T8" s="1623"/>
      <c r="U8" s="1623"/>
      <c r="V8" s="1623"/>
      <c r="W8" s="1623"/>
      <c r="X8" s="1623"/>
      <c r="Y8" s="1623"/>
      <c r="Z8" s="1623"/>
      <c r="AA8" s="1463"/>
      <c r="AB8" s="1464"/>
      <c r="AC8" s="1464"/>
      <c r="AD8" s="1464"/>
      <c r="AE8" s="3"/>
      <c r="AF8" s="3"/>
      <c r="AG8" s="3"/>
      <c r="AH8" s="3"/>
      <c r="AI8" s="3"/>
    </row>
    <row r="9" spans="1:35" s="751" customFormat="1" ht="13.5" thickBot="1">
      <c r="A9" s="1465"/>
      <c r="B9" s="1465"/>
      <c r="C9" s="1466"/>
      <c r="D9" s="1466"/>
      <c r="E9" s="1466"/>
      <c r="F9" s="1466"/>
      <c r="G9" s="1466"/>
      <c r="H9" s="1467"/>
      <c r="I9" s="1466"/>
      <c r="J9" s="1466"/>
      <c r="K9" s="1466"/>
      <c r="L9" s="1466"/>
      <c r="M9" s="1466"/>
      <c r="N9" s="1466"/>
      <c r="O9" s="1466"/>
      <c r="P9" s="1466"/>
      <c r="Q9" s="1466"/>
      <c r="R9" s="1466"/>
      <c r="S9" s="1466"/>
      <c r="T9" s="1466"/>
      <c r="U9" s="1466"/>
      <c r="V9" s="1466"/>
      <c r="W9" s="1466"/>
      <c r="X9" s="1466"/>
      <c r="Y9" s="1466"/>
      <c r="Z9" s="1465"/>
      <c r="AA9" s="1465"/>
      <c r="AB9" s="1464"/>
      <c r="AC9" s="1464"/>
      <c r="AD9" s="1464"/>
      <c r="AE9" s="3"/>
      <c r="AF9" s="3"/>
      <c r="AG9" s="3"/>
      <c r="AH9" s="3"/>
      <c r="AI9" s="3"/>
    </row>
    <row r="10" spans="1:35" s="751" customFormat="1" ht="13.5" thickBot="1">
      <c r="A10" s="1468" t="s">
        <v>310</v>
      </c>
      <c r="B10" s="1465"/>
      <c r="C10" s="1624" t="s">
        <v>362</v>
      </c>
      <c r="D10" s="1625"/>
      <c r="E10" s="1625"/>
      <c r="F10" s="1625"/>
      <c r="G10" s="1625"/>
      <c r="H10" s="1626"/>
      <c r="I10" s="1466"/>
      <c r="J10" s="1624" t="s">
        <v>363</v>
      </c>
      <c r="K10" s="1625"/>
      <c r="L10" s="1625"/>
      <c r="M10" s="1625"/>
      <c r="N10" s="1625"/>
      <c r="O10" s="1626"/>
      <c r="P10" s="1466"/>
      <c r="Q10" s="1624" t="s">
        <v>364</v>
      </c>
      <c r="R10" s="1625"/>
      <c r="S10" s="1625"/>
      <c r="T10" s="1625"/>
      <c r="U10" s="1625"/>
      <c r="V10" s="1626"/>
      <c r="W10" s="1466"/>
      <c r="X10" s="1627" t="s">
        <v>365</v>
      </c>
      <c r="Y10" s="1628"/>
      <c r="Z10" s="1628"/>
      <c r="AA10" s="1629"/>
      <c r="AB10" s="1464"/>
      <c r="AC10" s="1464"/>
      <c r="AD10" s="1464"/>
      <c r="AE10" s="3"/>
      <c r="AF10" s="3"/>
      <c r="AG10" s="3"/>
      <c r="AH10" s="3"/>
      <c r="AI10" s="3"/>
    </row>
    <row r="11" spans="1:35" s="751" customFormat="1" ht="12" customHeight="1">
      <c r="A11" s="1465"/>
      <c r="B11" s="1465"/>
      <c r="C11" s="1617" t="s">
        <v>311</v>
      </c>
      <c r="D11" s="1617" t="s">
        <v>312</v>
      </c>
      <c r="E11" s="1617" t="s">
        <v>313</v>
      </c>
      <c r="F11" s="1617" t="s">
        <v>314</v>
      </c>
      <c r="G11" s="1469" t="s">
        <v>357</v>
      </c>
      <c r="H11" s="1470"/>
      <c r="I11" s="1466"/>
      <c r="J11" s="1621" t="s">
        <v>315</v>
      </c>
      <c r="K11" s="1621" t="s">
        <v>316</v>
      </c>
      <c r="L11" s="1621" t="s">
        <v>317</v>
      </c>
      <c r="M11" s="1621" t="s">
        <v>314</v>
      </c>
      <c r="N11" s="1469" t="s">
        <v>357</v>
      </c>
      <c r="O11" s="1469"/>
      <c r="P11" s="1466"/>
      <c r="Q11" s="1617" t="s">
        <v>311</v>
      </c>
      <c r="R11" s="1617" t="s">
        <v>312</v>
      </c>
      <c r="S11" s="1617" t="s">
        <v>313</v>
      </c>
      <c r="T11" s="1617" t="s">
        <v>314</v>
      </c>
      <c r="U11" s="1469" t="s">
        <v>357</v>
      </c>
      <c r="V11" s="1470"/>
      <c r="W11" s="1466"/>
      <c r="X11" s="1619" t="s">
        <v>318</v>
      </c>
      <c r="Y11" s="1471" t="s">
        <v>319</v>
      </c>
      <c r="Z11" s="1469" t="s">
        <v>357</v>
      </c>
      <c r="AA11" s="1469"/>
      <c r="AB11" s="1464"/>
      <c r="AC11" s="1464"/>
      <c r="AD11" s="1464"/>
      <c r="AE11" s="3"/>
      <c r="AF11" s="3"/>
      <c r="AG11" s="3"/>
      <c r="AH11" s="3"/>
      <c r="AI11" s="3"/>
    </row>
    <row r="12" spans="1:35" s="751" customFormat="1" ht="12" customHeight="1" thickBot="1">
      <c r="A12" s="1472" t="s">
        <v>358</v>
      </c>
      <c r="B12" s="1465"/>
      <c r="C12" s="1618"/>
      <c r="D12" s="1618"/>
      <c r="E12" s="1618"/>
      <c r="F12" s="1618"/>
      <c r="G12" s="1473" t="s">
        <v>359</v>
      </c>
      <c r="H12" s="1474" t="s">
        <v>320</v>
      </c>
      <c r="I12" s="1475"/>
      <c r="J12" s="1618"/>
      <c r="K12" s="1618"/>
      <c r="L12" s="1618"/>
      <c r="M12" s="1618"/>
      <c r="N12" s="1473" t="s">
        <v>359</v>
      </c>
      <c r="O12" s="1474" t="s">
        <v>320</v>
      </c>
      <c r="P12" s="1465"/>
      <c r="Q12" s="1618"/>
      <c r="R12" s="1618"/>
      <c r="S12" s="1618"/>
      <c r="T12" s="1618"/>
      <c r="U12" s="1473" t="s">
        <v>359</v>
      </c>
      <c r="V12" s="1474" t="s">
        <v>320</v>
      </c>
      <c r="W12" s="1465"/>
      <c r="X12" s="1620"/>
      <c r="Y12" s="1476" t="s">
        <v>321</v>
      </c>
      <c r="Z12" s="1473" t="s">
        <v>359</v>
      </c>
      <c r="AA12" s="1473" t="s">
        <v>320</v>
      </c>
      <c r="AB12" s="1464"/>
      <c r="AC12" s="1464"/>
      <c r="AD12" s="1464"/>
      <c r="AE12" s="1464"/>
    </row>
    <row r="13" spans="1:35" s="751" customFormat="1" ht="15.75" thickBot="1">
      <c r="A13" s="1477" t="s">
        <v>360</v>
      </c>
      <c r="B13" s="1465"/>
      <c r="C13" s="1478">
        <v>489.86700000000002</v>
      </c>
      <c r="D13" s="1479">
        <v>481.85700000000003</v>
      </c>
      <c r="E13" s="1480"/>
      <c r="F13" s="1481">
        <v>485.79599999999999</v>
      </c>
      <c r="G13" s="752">
        <v>-4.7459999999999809</v>
      </c>
      <c r="H13" s="753">
        <v>-9.6750125371527496E-3</v>
      </c>
      <c r="I13" s="1475"/>
      <c r="J13" s="1478">
        <v>407.31400000000002</v>
      </c>
      <c r="K13" s="1479">
        <v>525.66899999999998</v>
      </c>
      <c r="L13" s="1480">
        <v>543.875</v>
      </c>
      <c r="M13" s="1481">
        <v>533.77700000000004</v>
      </c>
      <c r="N13" s="752">
        <v>-2.5099999999999909</v>
      </c>
      <c r="O13" s="753">
        <v>-4.6803297488098305E-3</v>
      </c>
      <c r="P13" s="1465"/>
      <c r="Q13" s="1478">
        <v>517.92499999999995</v>
      </c>
      <c r="R13" s="1479">
        <v>518.173</v>
      </c>
      <c r="S13" s="1480"/>
      <c r="T13" s="1481">
        <v>510.18099999999998</v>
      </c>
      <c r="U13" s="752">
        <v>-5.7080000000000268</v>
      </c>
      <c r="V13" s="753">
        <v>-1.1064395635495328E-2</v>
      </c>
      <c r="W13" s="1465"/>
      <c r="X13" s="1482">
        <v>496.1653</v>
      </c>
      <c r="Y13" s="784">
        <v>223.0959082733813</v>
      </c>
      <c r="Z13" s="752">
        <v>-4.5962000000000103</v>
      </c>
      <c r="AA13" s="753">
        <v>-9.1784212644143714E-3</v>
      </c>
      <c r="AB13" s="1464"/>
      <c r="AC13" s="1464"/>
      <c r="AD13" s="1464"/>
      <c r="AE13" s="1464"/>
      <c r="AF13" s="754"/>
    </row>
    <row r="14" spans="1:35" s="751" customFormat="1" ht="2.1" customHeight="1">
      <c r="A14" s="1483"/>
      <c r="B14" s="1465"/>
      <c r="C14" s="1483"/>
      <c r="D14" s="1466"/>
      <c r="E14" s="1466"/>
      <c r="F14" s="1466"/>
      <c r="G14" s="1466"/>
      <c r="H14" s="755"/>
      <c r="I14" s="1466"/>
      <c r="J14" s="1466"/>
      <c r="K14" s="1466"/>
      <c r="L14" s="1466"/>
      <c r="M14" s="1466"/>
      <c r="N14" s="1466"/>
      <c r="O14" s="756"/>
      <c r="P14" s="1465"/>
      <c r="Q14" s="1483"/>
      <c r="R14" s="1466"/>
      <c r="S14" s="1466"/>
      <c r="T14" s="1466"/>
      <c r="U14" s="1466"/>
      <c r="V14" s="755"/>
      <c r="W14" s="1465"/>
      <c r="X14" s="1484"/>
      <c r="Y14" s="1485"/>
      <c r="Z14" s="1483"/>
      <c r="AA14" s="1483"/>
      <c r="AB14" s="1464"/>
      <c r="AC14" s="1464"/>
      <c r="AD14" s="1464"/>
      <c r="AE14" s="1464"/>
    </row>
    <row r="15" spans="1:35" s="751" customFormat="1" ht="2.85" customHeight="1">
      <c r="A15" s="1486"/>
      <c r="B15" s="1465"/>
      <c r="C15" s="1486"/>
      <c r="D15" s="1486"/>
      <c r="E15" s="1486"/>
      <c r="F15" s="1486"/>
      <c r="G15" s="757"/>
      <c r="H15" s="758"/>
      <c r="I15" s="1486"/>
      <c r="J15" s="1486"/>
      <c r="K15" s="1486"/>
      <c r="L15" s="1486"/>
      <c r="M15" s="1486"/>
      <c r="N15" s="1486"/>
      <c r="O15" s="759"/>
      <c r="P15" s="1486"/>
      <c r="Q15" s="1486"/>
      <c r="R15" s="1486"/>
      <c r="S15" s="1486"/>
      <c r="T15" s="1486"/>
      <c r="U15" s="757"/>
      <c r="V15" s="758"/>
      <c r="W15" s="1486"/>
      <c r="X15" s="1486"/>
      <c r="Y15" s="1486"/>
      <c r="Z15" s="1487"/>
      <c r="AA15" s="1487"/>
      <c r="AB15" s="1464"/>
      <c r="AC15" s="1464"/>
      <c r="AD15" s="1464"/>
      <c r="AE15" s="1464"/>
    </row>
    <row r="16" spans="1:35" s="751" customFormat="1" ht="13.5" thickBot="1">
      <c r="A16" s="1486"/>
      <c r="B16" s="1465"/>
      <c r="C16" s="1488" t="s">
        <v>322</v>
      </c>
      <c r="D16" s="1488" t="s">
        <v>323</v>
      </c>
      <c r="E16" s="1488" t="s">
        <v>324</v>
      </c>
      <c r="F16" s="1488" t="s">
        <v>325</v>
      </c>
      <c r="G16" s="1488"/>
      <c r="H16" s="760"/>
      <c r="I16" s="1466"/>
      <c r="J16" s="1488" t="s">
        <v>322</v>
      </c>
      <c r="K16" s="1488" t="s">
        <v>323</v>
      </c>
      <c r="L16" s="1488" t="s">
        <v>324</v>
      </c>
      <c r="M16" s="1488" t="s">
        <v>325</v>
      </c>
      <c r="N16" s="1489"/>
      <c r="O16" s="761"/>
      <c r="P16" s="1466"/>
      <c r="Q16" s="1488" t="s">
        <v>322</v>
      </c>
      <c r="R16" s="1488" t="s">
        <v>323</v>
      </c>
      <c r="S16" s="1488" t="s">
        <v>324</v>
      </c>
      <c r="T16" s="1488" t="s">
        <v>325</v>
      </c>
      <c r="U16" s="1488"/>
      <c r="V16" s="760"/>
      <c r="W16" s="1465"/>
      <c r="X16" s="1490" t="s">
        <v>318</v>
      </c>
      <c r="Y16" s="1466"/>
      <c r="Z16" s="1487"/>
      <c r="AA16" s="1487"/>
      <c r="AB16" s="1464"/>
      <c r="AC16" s="1464"/>
      <c r="AD16" s="1464"/>
      <c r="AE16" s="1464"/>
    </row>
    <row r="17" spans="1:31" s="751" customFormat="1">
      <c r="A17" s="1491" t="s">
        <v>326</v>
      </c>
      <c r="B17" s="1465"/>
      <c r="C17" s="1492">
        <v>499.91759999999999</v>
      </c>
      <c r="D17" s="1493">
        <v>448.53800000000001</v>
      </c>
      <c r="E17" s="1493" t="s">
        <v>372</v>
      </c>
      <c r="F17" s="1494">
        <v>493.29719999999998</v>
      </c>
      <c r="G17" s="762">
        <v>-0.21230000000002747</v>
      </c>
      <c r="H17" s="763">
        <v>-4.3018422137774959E-4</v>
      </c>
      <c r="I17" s="1495"/>
      <c r="J17" s="1492" t="s">
        <v>372</v>
      </c>
      <c r="K17" s="1493" t="s">
        <v>372</v>
      </c>
      <c r="L17" s="1493" t="s">
        <v>372</v>
      </c>
      <c r="M17" s="1494" t="s">
        <v>372</v>
      </c>
      <c r="N17" s="762"/>
      <c r="O17" s="763"/>
      <c r="P17" s="1465"/>
      <c r="Q17" s="1492" t="s">
        <v>372</v>
      </c>
      <c r="R17" s="1493" t="s">
        <v>372</v>
      </c>
      <c r="S17" s="1493" t="s">
        <v>372</v>
      </c>
      <c r="T17" s="1494" t="s">
        <v>372</v>
      </c>
      <c r="U17" s="762" t="s">
        <v>372</v>
      </c>
      <c r="V17" s="764" t="s">
        <v>372</v>
      </c>
      <c r="W17" s="1465"/>
      <c r="X17" s="1496">
        <v>493.29719999999998</v>
      </c>
      <c r="Y17" s="1497"/>
      <c r="Z17" s="765">
        <v>-0.21230000000002747</v>
      </c>
      <c r="AA17" s="764">
        <v>-4.3018422137774959E-4</v>
      </c>
      <c r="AB17" s="1498"/>
      <c r="AC17" s="1498"/>
      <c r="AD17" s="1498"/>
      <c r="AE17" s="1498"/>
    </row>
    <row r="18" spans="1:31" s="751" customFormat="1">
      <c r="A18" s="1499" t="s">
        <v>327</v>
      </c>
      <c r="B18" s="1465"/>
      <c r="C18" s="1500" t="s">
        <v>372</v>
      </c>
      <c r="D18" s="1501">
        <v>494.26490000000001</v>
      </c>
      <c r="E18" s="1501" t="s">
        <v>372</v>
      </c>
      <c r="F18" s="1502">
        <v>494.26490000000001</v>
      </c>
      <c r="G18" s="766"/>
      <c r="H18" s="767">
        <v>0</v>
      </c>
      <c r="I18" s="1495"/>
      <c r="J18" s="1500" t="s">
        <v>372</v>
      </c>
      <c r="K18" s="1501" t="s">
        <v>372</v>
      </c>
      <c r="L18" s="1501" t="s">
        <v>372</v>
      </c>
      <c r="M18" s="1502" t="s">
        <v>372</v>
      </c>
      <c r="N18" s="766" t="s">
        <v>372</v>
      </c>
      <c r="O18" s="768" t="s">
        <v>372</v>
      </c>
      <c r="P18" s="1465"/>
      <c r="Q18" s="1500" t="s">
        <v>372</v>
      </c>
      <c r="R18" s="1501" t="s">
        <v>372</v>
      </c>
      <c r="S18" s="1501" t="s">
        <v>372</v>
      </c>
      <c r="T18" s="1502" t="s">
        <v>372</v>
      </c>
      <c r="U18" s="766" t="s">
        <v>372</v>
      </c>
      <c r="V18" s="768" t="s">
        <v>372</v>
      </c>
      <c r="W18" s="1465"/>
      <c r="X18" s="1503">
        <v>494.26490000000001</v>
      </c>
      <c r="Y18" s="1466"/>
      <c r="Z18" s="769" t="s">
        <v>372</v>
      </c>
      <c r="AA18" s="768" t="s">
        <v>372</v>
      </c>
      <c r="AB18" s="1498"/>
      <c r="AC18" s="1498"/>
      <c r="AD18" s="1498"/>
      <c r="AE18" s="1498"/>
    </row>
    <row r="19" spans="1:31" s="751" customFormat="1">
      <c r="A19" s="1499" t="s">
        <v>328</v>
      </c>
      <c r="B19" s="1465"/>
      <c r="C19" s="1500">
        <v>441.53070000000002</v>
      </c>
      <c r="D19" s="1501">
        <v>451.42700000000002</v>
      </c>
      <c r="E19" s="1501">
        <v>449.37720000000002</v>
      </c>
      <c r="F19" s="1502">
        <v>448.1447</v>
      </c>
      <c r="G19" s="766">
        <v>-0.23959999999999582</v>
      </c>
      <c r="H19" s="767">
        <v>-5.3436304527165746E-4</v>
      </c>
      <c r="I19" s="1495"/>
      <c r="J19" s="1500" t="s">
        <v>372</v>
      </c>
      <c r="K19" s="1501" t="s">
        <v>372</v>
      </c>
      <c r="L19" s="1501" t="s">
        <v>372</v>
      </c>
      <c r="M19" s="1502" t="s">
        <v>372</v>
      </c>
      <c r="N19" s="766" t="s">
        <v>372</v>
      </c>
      <c r="O19" s="768" t="s">
        <v>372</v>
      </c>
      <c r="P19" s="1465"/>
      <c r="Q19" s="1500" t="s">
        <v>372</v>
      </c>
      <c r="R19" s="1501" t="s">
        <v>511</v>
      </c>
      <c r="S19" s="1501" t="s">
        <v>511</v>
      </c>
      <c r="T19" s="1502" t="s">
        <v>511</v>
      </c>
      <c r="U19" s="766" t="s">
        <v>372</v>
      </c>
      <c r="V19" s="768" t="s">
        <v>372</v>
      </c>
      <c r="W19" s="1465"/>
      <c r="X19" s="1503" t="s">
        <v>511</v>
      </c>
      <c r="Y19" s="1466"/>
      <c r="Z19" s="769" t="s">
        <v>372</v>
      </c>
      <c r="AA19" s="768" t="s">
        <v>372</v>
      </c>
      <c r="AB19" s="1498"/>
      <c r="AC19" s="1498"/>
      <c r="AD19" s="1498"/>
      <c r="AE19" s="1498"/>
    </row>
    <row r="20" spans="1:31" s="751" customFormat="1">
      <c r="A20" s="1499" t="s">
        <v>329</v>
      </c>
      <c r="B20" s="1465"/>
      <c r="C20" s="1500" t="s">
        <v>372</v>
      </c>
      <c r="D20" s="1501">
        <v>459.18180000000001</v>
      </c>
      <c r="E20" s="1501">
        <v>442.22910000000002</v>
      </c>
      <c r="F20" s="1502">
        <v>448.50920000000002</v>
      </c>
      <c r="G20" s="766">
        <v>-4.4124999999999659</v>
      </c>
      <c r="H20" s="767">
        <v>-9.7423020358705648E-3</v>
      </c>
      <c r="I20" s="1495"/>
      <c r="J20" s="1500" t="s">
        <v>372</v>
      </c>
      <c r="K20" s="1501" t="s">
        <v>372</v>
      </c>
      <c r="L20" s="1501" t="s">
        <v>372</v>
      </c>
      <c r="M20" s="1502" t="s">
        <v>372</v>
      </c>
      <c r="N20" s="766" t="s">
        <v>372</v>
      </c>
      <c r="O20" s="768" t="s">
        <v>372</v>
      </c>
      <c r="P20" s="1465"/>
      <c r="Q20" s="1500" t="s">
        <v>372</v>
      </c>
      <c r="R20" s="1501">
        <v>483.44260000000003</v>
      </c>
      <c r="S20" s="1501">
        <v>501.32889999999998</v>
      </c>
      <c r="T20" s="1502">
        <v>496.94600000000003</v>
      </c>
      <c r="U20" s="766">
        <v>0.47660000000001901</v>
      </c>
      <c r="V20" s="768">
        <v>9.5997860089669373E-4</v>
      </c>
      <c r="W20" s="1465"/>
      <c r="X20" s="1504">
        <v>481.89600000000002</v>
      </c>
      <c r="Y20" s="1465"/>
      <c r="Z20" s="769">
        <v>-1.0424999999999613</v>
      </c>
      <c r="AA20" s="768">
        <v>-2.1586599535965423E-3</v>
      </c>
      <c r="AB20" s="1498"/>
      <c r="AC20" s="1498"/>
      <c r="AD20" s="1498"/>
      <c r="AE20" s="1498"/>
    </row>
    <row r="21" spans="1:31" s="751" customFormat="1">
      <c r="A21" s="1499" t="s">
        <v>330</v>
      </c>
      <c r="B21" s="1465"/>
      <c r="C21" s="1500">
        <v>443.3295</v>
      </c>
      <c r="D21" s="1501">
        <v>458.4085</v>
      </c>
      <c r="E21" s="1501" t="s">
        <v>372</v>
      </c>
      <c r="F21" s="1502">
        <v>450.5865</v>
      </c>
      <c r="G21" s="766">
        <v>-5.7755000000000223</v>
      </c>
      <c r="H21" s="767">
        <v>-1.2655523466020391E-2</v>
      </c>
      <c r="I21" s="1495"/>
      <c r="J21" s="1500" t="s">
        <v>372</v>
      </c>
      <c r="K21" s="1501" t="s">
        <v>372</v>
      </c>
      <c r="L21" s="1501" t="s">
        <v>372</v>
      </c>
      <c r="M21" s="1502" t="s">
        <v>372</v>
      </c>
      <c r="N21" s="766" t="s">
        <v>372</v>
      </c>
      <c r="O21" s="768" t="s">
        <v>372</v>
      </c>
      <c r="P21" s="1465"/>
      <c r="Q21" s="1500" t="s">
        <v>372</v>
      </c>
      <c r="R21" s="1501" t="s">
        <v>372</v>
      </c>
      <c r="S21" s="1501" t="s">
        <v>372</v>
      </c>
      <c r="T21" s="1502" t="s">
        <v>372</v>
      </c>
      <c r="U21" s="766" t="s">
        <v>372</v>
      </c>
      <c r="V21" s="768" t="s">
        <v>372</v>
      </c>
      <c r="W21" s="1465"/>
      <c r="X21" s="1504">
        <v>450.5865</v>
      </c>
      <c r="Y21" s="1466"/>
      <c r="Z21" s="769">
        <v>-5.7755000000000223</v>
      </c>
      <c r="AA21" s="768">
        <v>-1.2655523466020391E-2</v>
      </c>
      <c r="AB21" s="1498"/>
      <c r="AC21" s="1498"/>
      <c r="AD21" s="1498"/>
      <c r="AE21" s="1498"/>
    </row>
    <row r="22" spans="1:31" s="751" customFormat="1">
      <c r="A22" s="1499" t="s">
        <v>331</v>
      </c>
      <c r="B22" s="1465"/>
      <c r="C22" s="1500" t="s">
        <v>372</v>
      </c>
      <c r="D22" s="1501" t="s">
        <v>511</v>
      </c>
      <c r="E22" s="1501" t="s">
        <v>372</v>
      </c>
      <c r="F22" s="1502" t="s">
        <v>511</v>
      </c>
      <c r="G22" s="780" t="s">
        <v>372</v>
      </c>
      <c r="H22" s="781" t="s">
        <v>372</v>
      </c>
      <c r="I22" s="1495"/>
      <c r="J22" s="1500" t="s">
        <v>372</v>
      </c>
      <c r="K22" s="1501" t="s">
        <v>372</v>
      </c>
      <c r="L22" s="1501" t="s">
        <v>372</v>
      </c>
      <c r="M22" s="1502" t="s">
        <v>372</v>
      </c>
      <c r="N22" s="766" t="s">
        <v>372</v>
      </c>
      <c r="O22" s="768" t="s">
        <v>372</v>
      </c>
      <c r="P22" s="1465"/>
      <c r="Q22" s="1500" t="s">
        <v>372</v>
      </c>
      <c r="R22" s="1501" t="s">
        <v>372</v>
      </c>
      <c r="S22" s="1501" t="s">
        <v>372</v>
      </c>
      <c r="T22" s="1502" t="s">
        <v>372</v>
      </c>
      <c r="U22" s="766" t="s">
        <v>372</v>
      </c>
      <c r="V22" s="768" t="s">
        <v>372</v>
      </c>
      <c r="W22" s="1465"/>
      <c r="X22" s="1504" t="s">
        <v>511</v>
      </c>
      <c r="Y22" s="1466"/>
      <c r="Z22" s="769"/>
      <c r="AA22" s="768"/>
      <c r="AB22" s="1498"/>
      <c r="AC22" s="1498"/>
      <c r="AD22" s="1498"/>
      <c r="AE22" s="1498"/>
    </row>
    <row r="23" spans="1:31" s="751" customFormat="1">
      <c r="A23" s="1499" t="s">
        <v>332</v>
      </c>
      <c r="B23" s="1465"/>
      <c r="C23" s="1505" t="s">
        <v>372</v>
      </c>
      <c r="D23" s="1506" t="s">
        <v>372</v>
      </c>
      <c r="E23" s="1506" t="s">
        <v>372</v>
      </c>
      <c r="F23" s="1507" t="s">
        <v>372</v>
      </c>
      <c r="G23" s="766"/>
      <c r="H23" s="767"/>
      <c r="I23" s="1508"/>
      <c r="J23" s="1505">
        <v>508.197</v>
      </c>
      <c r="K23" s="1506">
        <v>524.79309999999998</v>
      </c>
      <c r="L23" s="1506">
        <v>547.01409999999998</v>
      </c>
      <c r="M23" s="1507">
        <v>534.69380000000001</v>
      </c>
      <c r="N23" s="766">
        <v>-2.5868000000000393</v>
      </c>
      <c r="O23" s="768">
        <v>-4.814616422033513E-3</v>
      </c>
      <c r="P23" s="1465"/>
      <c r="Q23" s="1505" t="s">
        <v>372</v>
      </c>
      <c r="R23" s="1506" t="s">
        <v>372</v>
      </c>
      <c r="S23" s="1506" t="s">
        <v>372</v>
      </c>
      <c r="T23" s="1507" t="s">
        <v>372</v>
      </c>
      <c r="U23" s="766" t="s">
        <v>372</v>
      </c>
      <c r="V23" s="768" t="s">
        <v>372</v>
      </c>
      <c r="W23" s="1465"/>
      <c r="X23" s="1504">
        <v>534.69380000000001</v>
      </c>
      <c r="Y23" s="1497"/>
      <c r="Z23" s="769">
        <v>-2.5868000000000393</v>
      </c>
      <c r="AA23" s="768">
        <v>-4.814616422033513E-3</v>
      </c>
      <c r="AB23" s="1498"/>
      <c r="AC23" s="1498"/>
      <c r="AD23" s="1498"/>
      <c r="AE23" s="1498"/>
    </row>
    <row r="24" spans="1:31" s="751" customFormat="1">
      <c r="A24" s="1499" t="s">
        <v>333</v>
      </c>
      <c r="B24" s="1465"/>
      <c r="C24" s="1500" t="s">
        <v>372</v>
      </c>
      <c r="D24" s="1501" t="s">
        <v>372</v>
      </c>
      <c r="E24" s="1501" t="s">
        <v>372</v>
      </c>
      <c r="F24" s="1502" t="s">
        <v>372</v>
      </c>
      <c r="G24" s="766">
        <v>0</v>
      </c>
      <c r="H24" s="767" t="s">
        <v>372</v>
      </c>
      <c r="I24" s="1495"/>
      <c r="J24" s="1500" t="s">
        <v>372</v>
      </c>
      <c r="K24" s="1501" t="s">
        <v>372</v>
      </c>
      <c r="L24" s="1501" t="s">
        <v>372</v>
      </c>
      <c r="M24" s="1502" t="s">
        <v>372</v>
      </c>
      <c r="N24" s="766" t="s">
        <v>372</v>
      </c>
      <c r="O24" s="768" t="s">
        <v>372</v>
      </c>
      <c r="P24" s="1465"/>
      <c r="Q24" s="1500" t="s">
        <v>372</v>
      </c>
      <c r="R24" s="1501" t="s">
        <v>372</v>
      </c>
      <c r="S24" s="1501" t="s">
        <v>372</v>
      </c>
      <c r="T24" s="1502" t="s">
        <v>372</v>
      </c>
      <c r="U24" s="766" t="s">
        <v>372</v>
      </c>
      <c r="V24" s="768" t="s">
        <v>372</v>
      </c>
      <c r="W24" s="1465"/>
      <c r="X24" s="1504" t="s">
        <v>372</v>
      </c>
      <c r="Y24" s="1497"/>
      <c r="Z24" s="769" t="s">
        <v>372</v>
      </c>
      <c r="AA24" s="768" t="s">
        <v>372</v>
      </c>
      <c r="AB24" s="1498"/>
      <c r="AC24" s="1498"/>
      <c r="AD24" s="1498"/>
      <c r="AE24" s="1498"/>
    </row>
    <row r="25" spans="1:31" s="751" customFormat="1">
      <c r="A25" s="1499" t="s">
        <v>334</v>
      </c>
      <c r="B25" s="1465"/>
      <c r="C25" s="1500">
        <v>512.33230000000003</v>
      </c>
      <c r="D25" s="1501">
        <v>517.38689999999997</v>
      </c>
      <c r="E25" s="1501" t="s">
        <v>372</v>
      </c>
      <c r="F25" s="1502">
        <v>514.2097</v>
      </c>
      <c r="G25" s="766">
        <v>-6.2648000000000366</v>
      </c>
      <c r="H25" s="767">
        <v>-1.2036708810902463E-2</v>
      </c>
      <c r="I25" s="1495"/>
      <c r="J25" s="1500" t="s">
        <v>372</v>
      </c>
      <c r="K25" s="1501" t="s">
        <v>372</v>
      </c>
      <c r="L25" s="1501" t="s">
        <v>372</v>
      </c>
      <c r="M25" s="1502" t="s">
        <v>372</v>
      </c>
      <c r="N25" s="766" t="s">
        <v>372</v>
      </c>
      <c r="O25" s="768" t="s">
        <v>372</v>
      </c>
      <c r="P25" s="1465"/>
      <c r="Q25" s="1500">
        <v>516.20140000000004</v>
      </c>
      <c r="R25" s="1501">
        <v>528.24869999999999</v>
      </c>
      <c r="S25" s="1501" t="s">
        <v>372</v>
      </c>
      <c r="T25" s="1502">
        <v>523.60019999999997</v>
      </c>
      <c r="U25" s="766">
        <v>-7.8830000000000382</v>
      </c>
      <c r="V25" s="768">
        <v>-1.4832077476766958E-2</v>
      </c>
      <c r="W25" s="1465"/>
      <c r="X25" s="1504">
        <v>519.37329999999997</v>
      </c>
      <c r="Y25" s="1497"/>
      <c r="Z25" s="769">
        <v>-7.154700000000048</v>
      </c>
      <c r="AA25" s="768">
        <v>-1.3588451136501867E-2</v>
      </c>
      <c r="AB25" s="1498"/>
      <c r="AC25" s="1498"/>
      <c r="AD25" s="1498"/>
      <c r="AE25" s="1498"/>
    </row>
    <row r="26" spans="1:31" s="751" customFormat="1">
      <c r="A26" s="1499" t="s">
        <v>335</v>
      </c>
      <c r="B26" s="1465"/>
      <c r="C26" s="1505">
        <v>519.51580000000001</v>
      </c>
      <c r="D26" s="1506">
        <v>525.04369999999994</v>
      </c>
      <c r="E26" s="1506">
        <v>525.8107</v>
      </c>
      <c r="F26" s="1507">
        <v>521.9692</v>
      </c>
      <c r="G26" s="766">
        <v>-1.5969000000000051</v>
      </c>
      <c r="H26" s="767">
        <v>-3.0500446839473172E-3</v>
      </c>
      <c r="I26" s="1495"/>
      <c r="J26" s="1505" t="s">
        <v>372</v>
      </c>
      <c r="K26" s="1506">
        <v>533</v>
      </c>
      <c r="L26" s="1506" t="s">
        <v>95</v>
      </c>
      <c r="M26" s="1507">
        <v>529.51639999999998</v>
      </c>
      <c r="N26" s="766">
        <v>-2.1533000000000584</v>
      </c>
      <c r="O26" s="768">
        <v>-4.0500709368994636E-3</v>
      </c>
      <c r="P26" s="1465"/>
      <c r="Q26" s="1505" t="s">
        <v>372</v>
      </c>
      <c r="R26" s="1506" t="s">
        <v>372</v>
      </c>
      <c r="S26" s="1506" t="s">
        <v>372</v>
      </c>
      <c r="T26" s="1507" t="s">
        <v>372</v>
      </c>
      <c r="U26" s="766" t="s">
        <v>372</v>
      </c>
      <c r="V26" s="768" t="s">
        <v>372</v>
      </c>
      <c r="W26" s="1465"/>
      <c r="X26" s="1504">
        <v>523.14440000000002</v>
      </c>
      <c r="Y26" s="1466"/>
      <c r="Z26" s="769">
        <v>-1.6835999999999558</v>
      </c>
      <c r="AA26" s="768">
        <v>-3.207908114658431E-3</v>
      </c>
      <c r="AB26" s="1498"/>
      <c r="AC26" s="1498"/>
      <c r="AD26" s="1498"/>
      <c r="AE26" s="1498"/>
    </row>
    <row r="27" spans="1:31" s="751" customFormat="1">
      <c r="A27" s="1499" t="s">
        <v>336</v>
      </c>
      <c r="B27" s="1465"/>
      <c r="C27" s="1505">
        <v>506.17520000000002</v>
      </c>
      <c r="D27" s="1506">
        <v>515.76329999999996</v>
      </c>
      <c r="E27" s="1506" t="s">
        <v>372</v>
      </c>
      <c r="F27" s="1507">
        <v>513.37670000000003</v>
      </c>
      <c r="G27" s="766">
        <v>8.7713000000000534</v>
      </c>
      <c r="H27" s="767">
        <v>1.7382493330432069E-2</v>
      </c>
      <c r="I27" s="1495"/>
      <c r="J27" s="1505" t="s">
        <v>372</v>
      </c>
      <c r="K27" s="1506" t="s">
        <v>372</v>
      </c>
      <c r="L27" s="1506" t="s">
        <v>372</v>
      </c>
      <c r="M27" s="1507" t="s">
        <v>372</v>
      </c>
      <c r="N27" s="766" t="s">
        <v>372</v>
      </c>
      <c r="O27" s="768" t="s">
        <v>372</v>
      </c>
      <c r="P27" s="1465"/>
      <c r="Q27" s="1505" t="s">
        <v>372</v>
      </c>
      <c r="R27" s="1506" t="s">
        <v>372</v>
      </c>
      <c r="S27" s="1506" t="s">
        <v>372</v>
      </c>
      <c r="T27" s="1507" t="s">
        <v>372</v>
      </c>
      <c r="U27" s="766" t="s">
        <v>372</v>
      </c>
      <c r="V27" s="768" t="s">
        <v>372</v>
      </c>
      <c r="W27" s="1465"/>
      <c r="X27" s="1504">
        <v>513.37670000000003</v>
      </c>
      <c r="Y27" s="1466"/>
      <c r="Z27" s="769">
        <v>8.4769000000000005</v>
      </c>
      <c r="AA27" s="768">
        <v>1.6789271851563425E-2</v>
      </c>
      <c r="AB27" s="1498"/>
      <c r="AC27" s="1498"/>
      <c r="AD27" s="1498"/>
      <c r="AE27" s="1498"/>
    </row>
    <row r="28" spans="1:31" s="751" customFormat="1">
      <c r="A28" s="1499" t="s">
        <v>337</v>
      </c>
      <c r="B28" s="1465"/>
      <c r="C28" s="1500">
        <v>523.01099999999997</v>
      </c>
      <c r="D28" s="1501">
        <v>487.27300000000002</v>
      </c>
      <c r="E28" s="1501">
        <v>477.05119999999999</v>
      </c>
      <c r="F28" s="1502">
        <v>517.99620000000004</v>
      </c>
      <c r="G28" s="770">
        <v>-7.588799999999992</v>
      </c>
      <c r="H28" s="767">
        <v>-1.4438768229686927E-2</v>
      </c>
      <c r="I28" s="1495"/>
      <c r="J28" s="1500" t="s">
        <v>372</v>
      </c>
      <c r="K28" s="1501" t="s">
        <v>372</v>
      </c>
      <c r="L28" s="1501" t="s">
        <v>372</v>
      </c>
      <c r="M28" s="1502" t="s">
        <v>372</v>
      </c>
      <c r="N28" s="766" t="s">
        <v>372</v>
      </c>
      <c r="O28" s="768" t="s">
        <v>372</v>
      </c>
      <c r="P28" s="1465"/>
      <c r="Q28" s="1500">
        <v>572.66330000000005</v>
      </c>
      <c r="R28" s="1501">
        <v>523.15869999999995</v>
      </c>
      <c r="S28" s="1501">
        <v>623.80319999999995</v>
      </c>
      <c r="T28" s="1502">
        <v>564.74540000000002</v>
      </c>
      <c r="U28" s="766">
        <v>-14.922900000000027</v>
      </c>
      <c r="V28" s="768">
        <v>-2.5743860756229031E-2</v>
      </c>
      <c r="W28" s="1465"/>
      <c r="X28" s="1504">
        <v>520.33860000000004</v>
      </c>
      <c r="Y28" s="1466"/>
      <c r="Z28" s="769">
        <v>-7.956299999999942</v>
      </c>
      <c r="AA28" s="768">
        <v>-1.5060338458690259E-2</v>
      </c>
      <c r="AB28" s="1498"/>
      <c r="AC28" s="1498"/>
      <c r="AD28" s="1498"/>
      <c r="AE28" s="1498"/>
    </row>
    <row r="29" spans="1:31" s="751" customFormat="1">
      <c r="A29" s="1499" t="s">
        <v>338</v>
      </c>
      <c r="B29" s="1465"/>
      <c r="C29" s="1500" t="s">
        <v>372</v>
      </c>
      <c r="D29" s="1501" t="s">
        <v>372</v>
      </c>
      <c r="E29" s="1501" t="s">
        <v>372</v>
      </c>
      <c r="F29" s="1502" t="s">
        <v>372</v>
      </c>
      <c r="G29" s="766">
        <v>0</v>
      </c>
      <c r="H29" s="767">
        <v>0</v>
      </c>
      <c r="I29" s="1495"/>
      <c r="J29" s="1500" t="s">
        <v>372</v>
      </c>
      <c r="K29" s="1501" t="s">
        <v>372</v>
      </c>
      <c r="L29" s="1501" t="s">
        <v>372</v>
      </c>
      <c r="M29" s="1502" t="s">
        <v>372</v>
      </c>
      <c r="N29" s="766" t="s">
        <v>372</v>
      </c>
      <c r="O29" s="768" t="s">
        <v>372</v>
      </c>
      <c r="P29" s="1465"/>
      <c r="Q29" s="1500" t="s">
        <v>372</v>
      </c>
      <c r="R29" s="1501" t="s">
        <v>372</v>
      </c>
      <c r="S29" s="1501" t="s">
        <v>372</v>
      </c>
      <c r="T29" s="1502" t="s">
        <v>372</v>
      </c>
      <c r="U29" s="766" t="s">
        <v>372</v>
      </c>
      <c r="V29" s="768" t="s">
        <v>372</v>
      </c>
      <c r="W29" s="1465"/>
      <c r="X29" s="1504" t="s">
        <v>372</v>
      </c>
      <c r="Y29" s="1497"/>
      <c r="Z29" s="769" t="s">
        <v>372</v>
      </c>
      <c r="AA29" s="768" t="s">
        <v>372</v>
      </c>
      <c r="AB29" s="1498"/>
      <c r="AC29" s="1498"/>
      <c r="AD29" s="1498"/>
      <c r="AE29" s="1498"/>
    </row>
    <row r="30" spans="1:31" s="751" customFormat="1">
      <c r="A30" s="1499" t="s">
        <v>339</v>
      </c>
      <c r="B30" s="1465"/>
      <c r="C30" s="1500" t="s">
        <v>372</v>
      </c>
      <c r="D30" s="1501">
        <v>392.23540000000003</v>
      </c>
      <c r="E30" s="1501" t="s">
        <v>372</v>
      </c>
      <c r="F30" s="1502">
        <v>392.23540000000003</v>
      </c>
      <c r="G30" s="766">
        <v>19.225500000000011</v>
      </c>
      <c r="H30" s="767">
        <v>5.1541527450075675E-2</v>
      </c>
      <c r="I30" s="1495"/>
      <c r="J30" s="1500" t="s">
        <v>372</v>
      </c>
      <c r="K30" s="1501" t="s">
        <v>372</v>
      </c>
      <c r="L30" s="1501" t="s">
        <v>372</v>
      </c>
      <c r="M30" s="1502" t="s">
        <v>372</v>
      </c>
      <c r="N30" s="766" t="s">
        <v>372</v>
      </c>
      <c r="O30" s="768" t="s">
        <v>372</v>
      </c>
      <c r="P30" s="1465"/>
      <c r="Q30" s="1500" t="s">
        <v>372</v>
      </c>
      <c r="R30" s="1501">
        <v>392.1173</v>
      </c>
      <c r="S30" s="1501" t="s">
        <v>372</v>
      </c>
      <c r="T30" s="1502">
        <v>392.1173</v>
      </c>
      <c r="U30" s="766">
        <v>88.769999999999982</v>
      </c>
      <c r="V30" s="768">
        <v>0.29263487758091133</v>
      </c>
      <c r="W30" s="1465"/>
      <c r="X30" s="1504">
        <v>392.21050000000002</v>
      </c>
      <c r="Y30" s="1497"/>
      <c r="Z30" s="769">
        <v>33.906900000000007</v>
      </c>
      <c r="AA30" s="768">
        <v>9.4631759212020272E-2</v>
      </c>
      <c r="AB30" s="1498"/>
      <c r="AC30" s="1498"/>
      <c r="AD30" s="1498"/>
      <c r="AE30" s="1498"/>
    </row>
    <row r="31" spans="1:31" s="751" customFormat="1">
      <c r="A31" s="1499" t="s">
        <v>340</v>
      </c>
      <c r="B31" s="1465"/>
      <c r="C31" s="1500" t="s">
        <v>372</v>
      </c>
      <c r="D31" s="1501">
        <v>405.89319999999998</v>
      </c>
      <c r="E31" s="1501">
        <v>408.52420000000001</v>
      </c>
      <c r="F31" s="1502">
        <v>407.77679999999998</v>
      </c>
      <c r="G31" s="766">
        <v>-11.348100000000045</v>
      </c>
      <c r="H31" s="767">
        <v>-2.7075699868941316E-2</v>
      </c>
      <c r="I31" s="1495"/>
      <c r="J31" s="1500" t="s">
        <v>372</v>
      </c>
      <c r="K31" s="1501" t="s">
        <v>372</v>
      </c>
      <c r="L31" s="1501" t="s">
        <v>372</v>
      </c>
      <c r="M31" s="1502" t="s">
        <v>372</v>
      </c>
      <c r="N31" s="766" t="s">
        <v>372</v>
      </c>
      <c r="O31" s="768" t="s">
        <v>372</v>
      </c>
      <c r="P31" s="1465"/>
      <c r="Q31" s="1500" t="s">
        <v>372</v>
      </c>
      <c r="R31" s="1501" t="s">
        <v>511</v>
      </c>
      <c r="S31" s="1501" t="s">
        <v>372</v>
      </c>
      <c r="T31" s="1502" t="s">
        <v>511</v>
      </c>
      <c r="U31" s="766" t="s">
        <v>372</v>
      </c>
      <c r="V31" s="768" t="s">
        <v>372</v>
      </c>
      <c r="W31" s="1465"/>
      <c r="X31" s="1504" t="s">
        <v>511</v>
      </c>
      <c r="Y31" s="1497"/>
      <c r="Z31" s="769" t="s">
        <v>372</v>
      </c>
      <c r="AA31" s="768" t="s">
        <v>372</v>
      </c>
      <c r="AB31" s="1498"/>
      <c r="AC31" s="1498"/>
      <c r="AD31" s="1498"/>
      <c r="AE31" s="1498"/>
    </row>
    <row r="32" spans="1:31" s="751" customFormat="1">
      <c r="A32" s="1499" t="s">
        <v>341</v>
      </c>
      <c r="B32" s="1465"/>
      <c r="C32" s="1500" t="s">
        <v>511</v>
      </c>
      <c r="D32" s="1506">
        <v>500.51690000000002</v>
      </c>
      <c r="E32" s="1506" t="s">
        <v>372</v>
      </c>
      <c r="F32" s="1507" t="s">
        <v>511</v>
      </c>
      <c r="G32" s="766" t="s">
        <v>372</v>
      </c>
      <c r="H32" s="767" t="s">
        <v>372</v>
      </c>
      <c r="I32" s="1495"/>
      <c r="J32" s="1500" t="s">
        <v>372</v>
      </c>
      <c r="K32" s="1506" t="s">
        <v>372</v>
      </c>
      <c r="L32" s="1506" t="s">
        <v>372</v>
      </c>
      <c r="M32" s="1507" t="s">
        <v>372</v>
      </c>
      <c r="N32" s="766" t="s">
        <v>372</v>
      </c>
      <c r="O32" s="768" t="s">
        <v>372</v>
      </c>
      <c r="P32" s="1465"/>
      <c r="Q32" s="1500" t="s">
        <v>372</v>
      </c>
      <c r="R32" s="1506" t="s">
        <v>372</v>
      </c>
      <c r="S32" s="1506" t="s">
        <v>372</v>
      </c>
      <c r="T32" s="1507" t="s">
        <v>372</v>
      </c>
      <c r="U32" s="766" t="s">
        <v>372</v>
      </c>
      <c r="V32" s="768" t="s">
        <v>372</v>
      </c>
      <c r="W32" s="1465"/>
      <c r="X32" s="1504" t="s">
        <v>511</v>
      </c>
      <c r="Y32" s="1497"/>
      <c r="Z32" s="769" t="s">
        <v>372</v>
      </c>
      <c r="AA32" s="768" t="s">
        <v>372</v>
      </c>
      <c r="AB32" s="1498"/>
      <c r="AC32" s="1498"/>
      <c r="AD32" s="1498"/>
      <c r="AE32" s="1498"/>
    </row>
    <row r="33" spans="1:31" s="751" customFormat="1">
      <c r="A33" s="1499" t="s">
        <v>342</v>
      </c>
      <c r="B33" s="1465"/>
      <c r="C33" s="1500" t="s">
        <v>372</v>
      </c>
      <c r="D33" s="1506">
        <v>210.95480000000001</v>
      </c>
      <c r="E33" s="1506" t="s">
        <v>372</v>
      </c>
      <c r="F33" s="1507">
        <v>210.95480000000001</v>
      </c>
      <c r="G33" s="766">
        <v>1.5063000000000102</v>
      </c>
      <c r="H33" s="767">
        <v>7.1917440325426352E-3</v>
      </c>
      <c r="I33" s="1495"/>
      <c r="J33" s="1500" t="s">
        <v>372</v>
      </c>
      <c r="K33" s="1506" t="s">
        <v>372</v>
      </c>
      <c r="L33" s="1506" t="s">
        <v>372</v>
      </c>
      <c r="M33" s="1507" t="s">
        <v>372</v>
      </c>
      <c r="N33" s="766" t="s">
        <v>372</v>
      </c>
      <c r="O33" s="768" t="s">
        <v>372</v>
      </c>
      <c r="P33" s="1465"/>
      <c r="Q33" s="1500" t="s">
        <v>372</v>
      </c>
      <c r="R33" s="1506" t="s">
        <v>372</v>
      </c>
      <c r="S33" s="1506" t="s">
        <v>372</v>
      </c>
      <c r="T33" s="1507" t="s">
        <v>372</v>
      </c>
      <c r="U33" s="766" t="s">
        <v>372</v>
      </c>
      <c r="V33" s="768" t="s">
        <v>372</v>
      </c>
      <c r="W33" s="1465"/>
      <c r="X33" s="1504">
        <v>210.95480000000001</v>
      </c>
      <c r="Y33" s="1497"/>
      <c r="Z33" s="769">
        <v>1.5063000000000102</v>
      </c>
      <c r="AA33" s="768">
        <v>7.1917440325426352E-3</v>
      </c>
      <c r="AB33" s="1498"/>
      <c r="AC33" s="1498"/>
      <c r="AD33" s="1498"/>
      <c r="AE33" s="1498"/>
    </row>
    <row r="34" spans="1:31" s="751" customFormat="1">
      <c r="A34" s="1499" t="s">
        <v>343</v>
      </c>
      <c r="B34" s="1465"/>
      <c r="C34" s="1500" t="s">
        <v>372</v>
      </c>
      <c r="D34" s="1506" t="s">
        <v>372</v>
      </c>
      <c r="E34" s="1506" t="s">
        <v>372</v>
      </c>
      <c r="F34" s="1507" t="s">
        <v>372</v>
      </c>
      <c r="G34" s="766"/>
      <c r="H34" s="767" t="s">
        <v>372</v>
      </c>
      <c r="I34" s="1495"/>
      <c r="J34" s="1500" t="s">
        <v>372</v>
      </c>
      <c r="K34" s="1506" t="s">
        <v>372</v>
      </c>
      <c r="L34" s="1506" t="s">
        <v>372</v>
      </c>
      <c r="M34" s="1507" t="s">
        <v>372</v>
      </c>
      <c r="N34" s="766" t="s">
        <v>372</v>
      </c>
      <c r="O34" s="768" t="s">
        <v>372</v>
      </c>
      <c r="P34" s="1465"/>
      <c r="Q34" s="1500" t="s">
        <v>372</v>
      </c>
      <c r="R34" s="1506" t="s">
        <v>372</v>
      </c>
      <c r="S34" s="1506" t="s">
        <v>372</v>
      </c>
      <c r="T34" s="1507" t="s">
        <v>372</v>
      </c>
      <c r="U34" s="766" t="s">
        <v>372</v>
      </c>
      <c r="V34" s="768" t="s">
        <v>372</v>
      </c>
      <c r="W34" s="1465"/>
      <c r="X34" s="1504" t="s">
        <v>372</v>
      </c>
      <c r="Y34" s="1497"/>
      <c r="Z34" s="769" t="s">
        <v>372</v>
      </c>
      <c r="AA34" s="768" t="s">
        <v>372</v>
      </c>
      <c r="AB34" s="1498"/>
      <c r="AC34" s="1498"/>
      <c r="AD34" s="1498"/>
      <c r="AE34" s="1498"/>
    </row>
    <row r="35" spans="1:31" s="751" customFormat="1">
      <c r="A35" s="1499" t="s">
        <v>344</v>
      </c>
      <c r="B35" s="1465"/>
      <c r="C35" s="1500" t="s">
        <v>372</v>
      </c>
      <c r="D35" s="1501">
        <v>407.3433</v>
      </c>
      <c r="E35" s="1501">
        <v>112.3117</v>
      </c>
      <c r="F35" s="1502">
        <v>259.33069999999998</v>
      </c>
      <c r="G35" s="766">
        <v>-12.777900000000045</v>
      </c>
      <c r="H35" s="767">
        <v>-4.6958824528148146E-2</v>
      </c>
      <c r="I35" s="1495"/>
      <c r="J35" s="1500" t="s">
        <v>372</v>
      </c>
      <c r="K35" s="1501" t="s">
        <v>372</v>
      </c>
      <c r="L35" s="1501" t="s">
        <v>372</v>
      </c>
      <c r="M35" s="1502" t="s">
        <v>372</v>
      </c>
      <c r="N35" s="766" t="s">
        <v>372</v>
      </c>
      <c r="O35" s="768" t="s">
        <v>372</v>
      </c>
      <c r="P35" s="1465"/>
      <c r="Q35" s="1500" t="s">
        <v>372</v>
      </c>
      <c r="R35" s="1501">
        <v>495.34100000000001</v>
      </c>
      <c r="S35" s="1501">
        <v>474.70729999999998</v>
      </c>
      <c r="T35" s="1502">
        <v>477.80029999999999</v>
      </c>
      <c r="U35" s="766">
        <v>-4.5842000000000098</v>
      </c>
      <c r="V35" s="768">
        <v>-9.5032075035578201E-3</v>
      </c>
      <c r="W35" s="1465"/>
      <c r="X35" s="1504">
        <v>433.00510000000003</v>
      </c>
      <c r="Y35" s="1466"/>
      <c r="Z35" s="769">
        <v>-6.2642999999999915</v>
      </c>
      <c r="AA35" s="768">
        <v>-1.4260724739761033E-2</v>
      </c>
      <c r="AB35" s="1498"/>
      <c r="AC35" s="1498"/>
      <c r="AD35" s="1498"/>
      <c r="AE35" s="1498"/>
    </row>
    <row r="36" spans="1:31" s="751" customFormat="1">
      <c r="A36" s="1499" t="s">
        <v>345</v>
      </c>
      <c r="B36" s="1465"/>
      <c r="C36" s="1500">
        <v>443.67329999999998</v>
      </c>
      <c r="D36" s="1501">
        <v>452.38389999999998</v>
      </c>
      <c r="E36" s="1501" t="s">
        <v>372</v>
      </c>
      <c r="F36" s="1502">
        <v>446.54199999999997</v>
      </c>
      <c r="G36" s="766">
        <v>-5.3806000000000154</v>
      </c>
      <c r="H36" s="767">
        <v>-1.1906021075290374E-2</v>
      </c>
      <c r="I36" s="1495"/>
      <c r="J36" s="1500" t="s">
        <v>372</v>
      </c>
      <c r="K36" s="1501" t="s">
        <v>372</v>
      </c>
      <c r="L36" s="1501" t="s">
        <v>372</v>
      </c>
      <c r="M36" s="1502" t="s">
        <v>372</v>
      </c>
      <c r="N36" s="766" t="s">
        <v>372</v>
      </c>
      <c r="O36" s="768" t="s">
        <v>372</v>
      </c>
      <c r="P36" s="1465"/>
      <c r="Q36" s="1500">
        <v>536.36749999999995</v>
      </c>
      <c r="R36" s="1501">
        <v>519.89679999999998</v>
      </c>
      <c r="S36" s="1501" t="s">
        <v>372</v>
      </c>
      <c r="T36" s="1502">
        <v>529.74710000000005</v>
      </c>
      <c r="U36" s="766">
        <v>-1.6403999999999996</v>
      </c>
      <c r="V36" s="768">
        <v>-3.087012773164588E-3</v>
      </c>
      <c r="W36" s="1465"/>
      <c r="X36" s="1504">
        <v>450.7851</v>
      </c>
      <c r="Y36" s="1466"/>
      <c r="Z36" s="769">
        <v>-5.1897999999999911</v>
      </c>
      <c r="AA36" s="768">
        <v>-1.1381766847254116E-2</v>
      </c>
      <c r="AB36" s="1498"/>
      <c r="AC36" s="1498"/>
      <c r="AD36" s="1498"/>
      <c r="AE36" s="1498"/>
    </row>
    <row r="37" spans="1:31" s="751" customFormat="1">
      <c r="A37" s="1499" t="s">
        <v>346</v>
      </c>
      <c r="B37" s="1465"/>
      <c r="C37" s="1500" t="s">
        <v>372</v>
      </c>
      <c r="D37" s="1501">
        <v>463.05090000000001</v>
      </c>
      <c r="E37" s="1501">
        <v>471.70569999999998</v>
      </c>
      <c r="F37" s="1502">
        <v>468.84690000000001</v>
      </c>
      <c r="G37" s="766">
        <v>-5.9753000000000043</v>
      </c>
      <c r="H37" s="767">
        <v>-1.2584289445607189E-2</v>
      </c>
      <c r="I37" s="1495"/>
      <c r="J37" s="1500" t="s">
        <v>372</v>
      </c>
      <c r="K37" s="1501" t="s">
        <v>372</v>
      </c>
      <c r="L37" s="1501" t="s">
        <v>372</v>
      </c>
      <c r="M37" s="1502" t="s">
        <v>372</v>
      </c>
      <c r="N37" s="766" t="s">
        <v>372</v>
      </c>
      <c r="O37" s="768" t="s">
        <v>372</v>
      </c>
      <c r="P37" s="1465"/>
      <c r="Q37" s="1500" t="s">
        <v>372</v>
      </c>
      <c r="R37" s="1501">
        <v>486.64879999999999</v>
      </c>
      <c r="S37" s="1501">
        <v>470.83300000000003</v>
      </c>
      <c r="T37" s="1502">
        <v>474.61369999999999</v>
      </c>
      <c r="U37" s="766">
        <v>-0.66509999999999536</v>
      </c>
      <c r="V37" s="768">
        <v>-1.3993891585317719E-3</v>
      </c>
      <c r="W37" s="1465"/>
      <c r="X37" s="1504">
        <v>468.89159999999998</v>
      </c>
      <c r="Y37" s="1466"/>
      <c r="Z37" s="769">
        <v>-5.9341000000000008</v>
      </c>
      <c r="AA37" s="768">
        <v>-1.2497428003581112E-2</v>
      </c>
      <c r="AB37" s="1498"/>
      <c r="AC37" s="1498"/>
      <c r="AD37" s="1498"/>
      <c r="AE37" s="1498"/>
    </row>
    <row r="38" spans="1:31" s="751" customFormat="1">
      <c r="A38" s="1499" t="s">
        <v>347</v>
      </c>
      <c r="B38" s="1465"/>
      <c r="C38" s="1500">
        <v>519.86180000000002</v>
      </c>
      <c r="D38" s="1501">
        <v>500.3682</v>
      </c>
      <c r="E38" s="1501" t="s">
        <v>372</v>
      </c>
      <c r="F38" s="1502">
        <v>511.14229999999998</v>
      </c>
      <c r="G38" s="766">
        <v>-2.6137999999999693</v>
      </c>
      <c r="H38" s="767">
        <v>-5.0876281566291093E-3</v>
      </c>
      <c r="I38" s="1495"/>
      <c r="J38" s="1500" t="s">
        <v>372</v>
      </c>
      <c r="K38" s="1501" t="s">
        <v>372</v>
      </c>
      <c r="L38" s="1501" t="s">
        <v>372</v>
      </c>
      <c r="M38" s="1502" t="s">
        <v>372</v>
      </c>
      <c r="N38" s="766" t="s">
        <v>372</v>
      </c>
      <c r="O38" s="768" t="s">
        <v>372</v>
      </c>
      <c r="P38" s="1465"/>
      <c r="Q38" s="1500">
        <v>462.6814</v>
      </c>
      <c r="R38" s="1501">
        <v>466.55180000000001</v>
      </c>
      <c r="S38" s="1501" t="s">
        <v>372</v>
      </c>
      <c r="T38" s="1502">
        <v>465.98110000000003</v>
      </c>
      <c r="U38" s="766">
        <v>-6.5574999999999477</v>
      </c>
      <c r="V38" s="768">
        <v>-1.3877173208707072E-2</v>
      </c>
      <c r="W38" s="1465"/>
      <c r="X38" s="1504">
        <v>489.97859999999997</v>
      </c>
      <c r="Y38" s="1466"/>
      <c r="Z38" s="769">
        <v>-4.4619000000000142</v>
      </c>
      <c r="AA38" s="768">
        <v>-9.0241394060559532E-3</v>
      </c>
      <c r="AB38" s="1464"/>
      <c r="AC38" s="1464"/>
      <c r="AD38" s="1464"/>
      <c r="AE38" s="1464"/>
    </row>
    <row r="39" spans="1:31" s="751" customFormat="1">
      <c r="A39" s="1499" t="s">
        <v>348</v>
      </c>
      <c r="B39" s="1465"/>
      <c r="C39" s="1500">
        <v>399.88380000000001</v>
      </c>
      <c r="D39" s="1501">
        <v>440.26510000000002</v>
      </c>
      <c r="E39" s="1501">
        <v>446.68579999999997</v>
      </c>
      <c r="F39" s="1502">
        <v>443.73270000000002</v>
      </c>
      <c r="G39" s="766">
        <v>23.596400000000017</v>
      </c>
      <c r="H39" s="767">
        <v>5.6163678311062393E-2</v>
      </c>
      <c r="I39" s="1495"/>
      <c r="J39" s="1500" t="s">
        <v>372</v>
      </c>
      <c r="K39" s="1501" t="s">
        <v>372</v>
      </c>
      <c r="L39" s="1501" t="s">
        <v>372</v>
      </c>
      <c r="M39" s="1502" t="s">
        <v>372</v>
      </c>
      <c r="N39" s="766" t="s">
        <v>372</v>
      </c>
      <c r="O39" s="768" t="s">
        <v>372</v>
      </c>
      <c r="P39" s="1465"/>
      <c r="Q39" s="1500">
        <v>386.63049999999998</v>
      </c>
      <c r="R39" s="1501">
        <v>407.36279999999999</v>
      </c>
      <c r="S39" s="1501">
        <v>455.83109999999999</v>
      </c>
      <c r="T39" s="1502">
        <v>448.92579999999998</v>
      </c>
      <c r="U39" s="766">
        <v>15.150699999999972</v>
      </c>
      <c r="V39" s="768">
        <v>3.492754655580721E-2</v>
      </c>
      <c r="W39" s="1465"/>
      <c r="X39" s="1504">
        <v>447.40440000000001</v>
      </c>
      <c r="Y39" s="1466"/>
      <c r="Z39" s="769">
        <v>17.625</v>
      </c>
      <c r="AA39" s="768">
        <v>4.1009410874509156E-2</v>
      </c>
      <c r="AB39" s="1498"/>
      <c r="AC39" s="1498"/>
      <c r="AD39" s="1498"/>
      <c r="AE39" s="1498"/>
    </row>
    <row r="40" spans="1:31" s="751" customFormat="1">
      <c r="A40" s="1499" t="s">
        <v>349</v>
      </c>
      <c r="B40" s="1465"/>
      <c r="C40" s="1500">
        <v>459.91699999999997</v>
      </c>
      <c r="D40" s="1501">
        <v>469.76010000000002</v>
      </c>
      <c r="E40" s="1501">
        <v>469.74900000000002</v>
      </c>
      <c r="F40" s="1502">
        <v>466.41469999999998</v>
      </c>
      <c r="G40" s="766">
        <v>3.7709999999999582</v>
      </c>
      <c r="H40" s="767">
        <v>8.150980981692646E-3</v>
      </c>
      <c r="I40" s="1495"/>
      <c r="J40" s="1500" t="s">
        <v>372</v>
      </c>
      <c r="K40" s="1501" t="s">
        <v>372</v>
      </c>
      <c r="L40" s="1501" t="s">
        <v>372</v>
      </c>
      <c r="M40" s="1502" t="s">
        <v>372</v>
      </c>
      <c r="N40" s="766" t="s">
        <v>372</v>
      </c>
      <c r="O40" s="768" t="s">
        <v>372</v>
      </c>
      <c r="P40" s="1465"/>
      <c r="Q40" s="1500">
        <v>358.86579999999998</v>
      </c>
      <c r="R40" s="1501">
        <v>437.87549999999999</v>
      </c>
      <c r="S40" s="1501">
        <v>439.88490000000002</v>
      </c>
      <c r="T40" s="1502">
        <v>430.00729999999999</v>
      </c>
      <c r="U40" s="766">
        <v>19.071799999999996</v>
      </c>
      <c r="V40" s="768">
        <v>4.6410689755448153E-2</v>
      </c>
      <c r="W40" s="1465"/>
      <c r="X40" s="1504">
        <v>463.7063</v>
      </c>
      <c r="Y40" s="1466"/>
      <c r="Z40" s="769">
        <v>4.9091999999999985</v>
      </c>
      <c r="AA40" s="768">
        <v>1.0700154817892216E-2</v>
      </c>
      <c r="AB40" s="1498"/>
      <c r="AC40" s="1498"/>
      <c r="AD40" s="1498"/>
      <c r="AE40" s="1498"/>
    </row>
    <row r="41" spans="1:31" s="751" customFormat="1">
      <c r="A41" s="1499" t="s">
        <v>350</v>
      </c>
      <c r="B41" s="1465"/>
      <c r="C41" s="1500" t="s">
        <v>372</v>
      </c>
      <c r="D41" s="1501" t="s">
        <v>511</v>
      </c>
      <c r="E41" s="1501" t="s">
        <v>511</v>
      </c>
      <c r="F41" s="1502" t="s">
        <v>511</v>
      </c>
      <c r="G41" s="766" t="s">
        <v>372</v>
      </c>
      <c r="H41" s="767" t="s">
        <v>372</v>
      </c>
      <c r="I41" s="1495"/>
      <c r="J41" s="1500" t="s">
        <v>372</v>
      </c>
      <c r="K41" s="1501" t="s">
        <v>372</v>
      </c>
      <c r="L41" s="1501" t="s">
        <v>372</v>
      </c>
      <c r="M41" s="1502" t="s">
        <v>372</v>
      </c>
      <c r="N41" s="766" t="s">
        <v>372</v>
      </c>
      <c r="O41" s="768" t="s">
        <v>372</v>
      </c>
      <c r="P41" s="1465"/>
      <c r="Q41" s="1500" t="s">
        <v>372</v>
      </c>
      <c r="R41" s="1501" t="s">
        <v>511</v>
      </c>
      <c r="S41" s="1501" t="s">
        <v>511</v>
      </c>
      <c r="T41" s="1502" t="s">
        <v>511</v>
      </c>
      <c r="U41" s="766" t="s">
        <v>372</v>
      </c>
      <c r="V41" s="768" t="s">
        <v>372</v>
      </c>
      <c r="W41" s="1465"/>
      <c r="X41" s="1504" t="s">
        <v>511</v>
      </c>
      <c r="Y41" s="1466"/>
      <c r="Z41" s="769" t="s">
        <v>372</v>
      </c>
      <c r="AA41" s="768" t="s">
        <v>372</v>
      </c>
      <c r="AB41" s="1498"/>
      <c r="AC41" s="1498"/>
      <c r="AD41" s="1498"/>
      <c r="AE41" s="1498"/>
    </row>
    <row r="42" spans="1:31" s="751" customFormat="1">
      <c r="A42" s="1499" t="s">
        <v>351</v>
      </c>
      <c r="B42" s="1465"/>
      <c r="C42" s="1500" t="s">
        <v>372</v>
      </c>
      <c r="D42" s="1501">
        <v>498.8888</v>
      </c>
      <c r="E42" s="1501">
        <v>494.34620000000001</v>
      </c>
      <c r="F42" s="1502">
        <v>495.25330000000002</v>
      </c>
      <c r="G42" s="766">
        <v>-1.4852999999999952</v>
      </c>
      <c r="H42" s="767">
        <v>-2.9901038493888032E-3</v>
      </c>
      <c r="I42" s="1495"/>
      <c r="J42" s="1500" t="s">
        <v>372</v>
      </c>
      <c r="K42" s="1501" t="s">
        <v>372</v>
      </c>
      <c r="L42" s="1501" t="s">
        <v>372</v>
      </c>
      <c r="M42" s="1502" t="s">
        <v>372</v>
      </c>
      <c r="N42" s="766" t="s">
        <v>372</v>
      </c>
      <c r="O42" s="768" t="s">
        <v>372</v>
      </c>
      <c r="P42" s="1465"/>
      <c r="Q42" s="1500" t="s">
        <v>372</v>
      </c>
      <c r="R42" s="1501" t="s">
        <v>372</v>
      </c>
      <c r="S42" s="1501" t="s">
        <v>372</v>
      </c>
      <c r="T42" s="1502" t="s">
        <v>372</v>
      </c>
      <c r="U42" s="766" t="s">
        <v>372</v>
      </c>
      <c r="V42" s="768" t="s">
        <v>372</v>
      </c>
      <c r="W42" s="1465"/>
      <c r="X42" s="1504">
        <v>495.25330000000002</v>
      </c>
      <c r="Y42" s="1466"/>
      <c r="Z42" s="769">
        <v>-1.4852999999999952</v>
      </c>
      <c r="AA42" s="768">
        <v>-2.9901038493888032E-3</v>
      </c>
      <c r="AB42" s="1498"/>
      <c r="AC42" s="1498"/>
      <c r="AD42" s="1498"/>
      <c r="AE42" s="1498"/>
    </row>
    <row r="43" spans="1:31" s="751" customFormat="1" ht="13.5" thickBot="1">
      <c r="A43" s="1509" t="s">
        <v>352</v>
      </c>
      <c r="B43" s="1465"/>
      <c r="C43" s="1510" t="s">
        <v>372</v>
      </c>
      <c r="D43" s="1511">
        <v>498.22230000000002</v>
      </c>
      <c r="E43" s="1511">
        <v>525.70249999999999</v>
      </c>
      <c r="F43" s="1512">
        <v>514.24350000000004</v>
      </c>
      <c r="G43" s="771">
        <v>-5.2582999999999629</v>
      </c>
      <c r="H43" s="772">
        <v>-1.0121812859936075E-2</v>
      </c>
      <c r="I43" s="1495"/>
      <c r="J43" s="1510" t="s">
        <v>372</v>
      </c>
      <c r="K43" s="1511" t="s">
        <v>372</v>
      </c>
      <c r="L43" s="1511" t="s">
        <v>372</v>
      </c>
      <c r="M43" s="1512" t="s">
        <v>372</v>
      </c>
      <c r="N43" s="771" t="s">
        <v>372</v>
      </c>
      <c r="O43" s="773" t="s">
        <v>372</v>
      </c>
      <c r="P43" s="1465"/>
      <c r="Q43" s="1510" t="s">
        <v>372</v>
      </c>
      <c r="R43" s="1511">
        <v>535.24760000000003</v>
      </c>
      <c r="S43" s="1511" t="s">
        <v>372</v>
      </c>
      <c r="T43" s="1512">
        <v>535.24760000000003</v>
      </c>
      <c r="U43" s="771">
        <v>-5.4730999999999312</v>
      </c>
      <c r="V43" s="773">
        <v>-1.0121861434193136E-2</v>
      </c>
      <c r="W43" s="1465"/>
      <c r="X43" s="1513">
        <v>515.59310000000005</v>
      </c>
      <c r="Y43" s="1466"/>
      <c r="Z43" s="774">
        <v>-5.2720999999999094</v>
      </c>
      <c r="AA43" s="773">
        <v>-1.012181270701118E-2</v>
      </c>
      <c r="AB43" s="1464"/>
      <c r="AC43" s="1464"/>
      <c r="AD43" s="1464"/>
      <c r="AE43" s="1464"/>
    </row>
    <row r="44" spans="1:31">
      <c r="A44" s="1514" t="s">
        <v>401</v>
      </c>
    </row>
    <row r="55" spans="3:5" ht="15">
      <c r="D55" s="1464"/>
      <c r="E55" s="754"/>
    </row>
    <row r="59" spans="3:5" ht="20.85" customHeight="1">
      <c r="C59" s="739"/>
      <c r="D59" s="775" t="s">
        <v>426</v>
      </c>
    </row>
    <row r="60" spans="3:5">
      <c r="C60" s="742"/>
      <c r="D60" s="74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C1" sqref="A1:XFD1048576"/>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19" t="s">
        <v>416</v>
      </c>
      <c r="D1" s="820"/>
      <c r="E1" s="820"/>
      <c r="F1" s="1333"/>
      <c r="G1" s="1333"/>
      <c r="H1" s="820"/>
      <c r="I1" s="820"/>
      <c r="J1" s="820"/>
      <c r="K1" s="820"/>
      <c r="L1" s="820"/>
      <c r="M1" s="820"/>
      <c r="N1" s="820"/>
      <c r="O1" s="820"/>
      <c r="P1" s="820"/>
      <c r="Q1" s="820"/>
      <c r="R1" s="820"/>
      <c r="S1" s="821" t="s">
        <v>417</v>
      </c>
      <c r="U1" s="710">
        <v>0</v>
      </c>
      <c r="AE1" s="3">
        <v>0</v>
      </c>
    </row>
    <row r="2" spans="1:31" s="659" customFormat="1" ht="20.85" customHeight="1">
      <c r="A2" s="878"/>
      <c r="B2" s="878"/>
      <c r="C2" s="822"/>
      <c r="D2" s="823"/>
      <c r="E2" s="823"/>
      <c r="F2" s="1334"/>
      <c r="G2" s="1334"/>
      <c r="H2" s="823"/>
      <c r="I2" s="823"/>
      <c r="J2" s="823"/>
      <c r="K2" s="823"/>
      <c r="L2" s="823"/>
      <c r="M2" s="823"/>
      <c r="N2" s="823"/>
      <c r="O2" s="823"/>
      <c r="P2" s="823"/>
      <c r="Q2" s="823"/>
      <c r="R2" s="823"/>
      <c r="S2" s="824" t="s">
        <v>519</v>
      </c>
      <c r="U2" s="878"/>
    </row>
    <row r="3" spans="1:31" s="711" customFormat="1">
      <c r="C3" s="879"/>
      <c r="Q3" s="880" t="s">
        <v>521</v>
      </c>
      <c r="R3" s="881" t="s">
        <v>418</v>
      </c>
      <c r="S3" s="882">
        <v>45075</v>
      </c>
    </row>
    <row r="4" spans="1:31" s="711" customFormat="1">
      <c r="C4" s="879"/>
      <c r="R4" s="881" t="s">
        <v>419</v>
      </c>
      <c r="S4" s="882">
        <v>45081</v>
      </c>
    </row>
    <row r="5" spans="1:31" ht="6.6" customHeight="1">
      <c r="C5" s="825"/>
    </row>
    <row r="6" spans="1:31" ht="28.35" customHeight="1">
      <c r="C6" s="1630" t="s">
        <v>420</v>
      </c>
      <c r="D6" s="1630"/>
      <c r="E6" s="1630"/>
      <c r="F6" s="1630"/>
      <c r="G6" s="1630"/>
      <c r="H6" s="1630"/>
      <c r="I6" s="1630"/>
      <c r="J6" s="1630"/>
      <c r="K6" s="1630"/>
      <c r="L6" s="1630"/>
      <c r="M6" s="1630"/>
      <c r="N6" s="1630"/>
      <c r="O6" s="1630"/>
      <c r="P6" s="1630"/>
      <c r="Q6" s="1630"/>
      <c r="R6" s="1630"/>
      <c r="S6" s="1630"/>
    </row>
    <row r="7" spans="1:31" ht="5.85" customHeight="1">
      <c r="C7" s="826"/>
      <c r="D7" s="826"/>
      <c r="E7" s="826"/>
      <c r="F7" s="826"/>
      <c r="G7" s="826"/>
      <c r="H7" s="826"/>
      <c r="I7" s="826"/>
      <c r="J7" s="826"/>
      <c r="K7" s="826"/>
      <c r="L7" s="826"/>
      <c r="M7" s="826"/>
      <c r="N7" s="826"/>
      <c r="O7" s="826"/>
      <c r="P7" s="826"/>
      <c r="Q7" s="827"/>
      <c r="R7" s="826"/>
      <c r="S7" s="826"/>
    </row>
    <row r="8" spans="1:31" ht="13.5" thickBot="1">
      <c r="A8" s="883"/>
      <c r="B8" s="883"/>
      <c r="C8" s="826"/>
      <c r="D8" s="826"/>
      <c r="E8" s="826"/>
      <c r="F8" s="826"/>
      <c r="G8" s="826"/>
      <c r="H8" s="826"/>
      <c r="I8" s="826"/>
      <c r="J8" s="826"/>
      <c r="K8" s="826"/>
      <c r="L8" s="826"/>
      <c r="M8" s="826"/>
      <c r="N8" s="826"/>
      <c r="O8" s="826"/>
      <c r="P8" s="826"/>
      <c r="Q8" s="826"/>
      <c r="R8" s="826"/>
      <c r="S8" s="826"/>
    </row>
    <row r="9" spans="1:31" ht="18.75" thickBot="1">
      <c r="A9" s="883"/>
      <c r="B9" s="883"/>
      <c r="C9" s="828" t="s">
        <v>376</v>
      </c>
      <c r="D9" s="829"/>
      <c r="E9" s="829"/>
      <c r="F9" s="829"/>
      <c r="G9" s="829"/>
      <c r="H9" s="829"/>
      <c r="I9" s="829"/>
      <c r="J9" s="829"/>
      <c r="K9" s="829"/>
      <c r="L9" s="829"/>
      <c r="M9" s="829"/>
      <c r="N9" s="829"/>
      <c r="O9" s="829"/>
      <c r="P9" s="829"/>
      <c r="Q9" s="829"/>
      <c r="R9" s="830"/>
      <c r="S9" s="826"/>
    </row>
    <row r="10" spans="1:31" ht="13.5" thickBot="1">
      <c r="A10" s="710" t="s">
        <v>378</v>
      </c>
      <c r="B10" s="710" t="s">
        <v>379</v>
      </c>
      <c r="C10" s="831"/>
      <c r="D10" s="832" t="s">
        <v>326</v>
      </c>
      <c r="E10" s="833" t="s">
        <v>329</v>
      </c>
      <c r="F10" s="833" t="s">
        <v>330</v>
      </c>
      <c r="G10" s="833" t="s">
        <v>332</v>
      </c>
      <c r="H10" s="833" t="s">
        <v>334</v>
      </c>
      <c r="I10" s="833" t="s">
        <v>335</v>
      </c>
      <c r="J10" s="833" t="s">
        <v>337</v>
      </c>
      <c r="K10" s="833" t="s">
        <v>344</v>
      </c>
      <c r="L10" s="833" t="s">
        <v>345</v>
      </c>
      <c r="M10" s="833" t="s">
        <v>346</v>
      </c>
      <c r="N10" s="833" t="s">
        <v>347</v>
      </c>
      <c r="O10" s="833" t="s">
        <v>348</v>
      </c>
      <c r="P10" s="834" t="s">
        <v>349</v>
      </c>
      <c r="Q10" s="834" t="s">
        <v>352</v>
      </c>
      <c r="R10" s="835" t="s">
        <v>377</v>
      </c>
      <c r="S10" s="826"/>
    </row>
    <row r="11" spans="1:31" ht="14.25">
      <c r="C11" s="836" t="s">
        <v>380</v>
      </c>
      <c r="D11" s="837"/>
      <c r="E11" s="838"/>
      <c r="F11" s="838"/>
      <c r="G11" s="838"/>
      <c r="H11" s="838"/>
      <c r="I11" s="838"/>
      <c r="J11" s="838"/>
      <c r="K11" s="838"/>
      <c r="L11" s="838"/>
      <c r="M11" s="838"/>
      <c r="N11" s="838"/>
      <c r="O11" s="838"/>
      <c r="P11" s="838"/>
      <c r="Q11" s="838"/>
      <c r="R11" s="839"/>
      <c r="S11" s="826"/>
    </row>
    <row r="12" spans="1:31">
      <c r="C12" s="840" t="s">
        <v>381</v>
      </c>
      <c r="D12" s="884">
        <v>122</v>
      </c>
      <c r="E12" s="885">
        <v>97.334100000000007</v>
      </c>
      <c r="F12" s="885">
        <v>169.52</v>
      </c>
      <c r="G12" s="885">
        <v>137.83000000000001</v>
      </c>
      <c r="H12" s="885">
        <v>152.44</v>
      </c>
      <c r="I12" s="885">
        <v>108</v>
      </c>
      <c r="J12" s="885">
        <v>165.63</v>
      </c>
      <c r="K12" s="885">
        <v>165</v>
      </c>
      <c r="L12" s="885">
        <v>150.16</v>
      </c>
      <c r="M12" s="885">
        <v>190.09559999999999</v>
      </c>
      <c r="N12" s="885" t="e">
        <v>#N/A</v>
      </c>
      <c r="O12" s="885">
        <v>52.139400000000002</v>
      </c>
      <c r="P12" s="886" t="e">
        <v>#N/A</v>
      </c>
      <c r="Q12" s="886" t="e">
        <v>#N/A</v>
      </c>
      <c r="R12" s="887">
        <v>144.4658</v>
      </c>
      <c r="S12" s="826"/>
    </row>
    <row r="13" spans="1:31">
      <c r="A13" s="888"/>
      <c r="B13" s="888"/>
      <c r="C13" s="841" t="s">
        <v>382</v>
      </c>
      <c r="D13" s="889">
        <v>118.67</v>
      </c>
      <c r="E13" s="890">
        <v>97.335800000000006</v>
      </c>
      <c r="F13" s="890">
        <v>168.75</v>
      </c>
      <c r="G13" s="890">
        <v>135.03</v>
      </c>
      <c r="H13" s="890">
        <v>150.16</v>
      </c>
      <c r="I13" s="890">
        <v>105.01</v>
      </c>
      <c r="J13" s="890">
        <v>166.08</v>
      </c>
      <c r="K13" s="890">
        <v>163</v>
      </c>
      <c r="L13" s="890">
        <v>114.77</v>
      </c>
      <c r="M13" s="890">
        <v>190.3621</v>
      </c>
      <c r="N13" s="890" t="e">
        <v>#N/A</v>
      </c>
      <c r="O13" s="890">
        <v>34.104300000000002</v>
      </c>
      <c r="P13" s="891" t="e">
        <v>#N/A</v>
      </c>
      <c r="Q13" s="891" t="e">
        <v>#N/A</v>
      </c>
      <c r="R13" s="892">
        <v>141.02420000000001</v>
      </c>
      <c r="S13" s="826"/>
    </row>
    <row r="14" spans="1:31">
      <c r="A14" s="888"/>
      <c r="B14" s="888"/>
      <c r="C14" s="842" t="s">
        <v>383</v>
      </c>
      <c r="D14" s="893">
        <v>-3.3299999999999983</v>
      </c>
      <c r="E14" s="894">
        <v>-1.6999999999995907E-3</v>
      </c>
      <c r="F14" s="894">
        <v>0.77000000000001023</v>
      </c>
      <c r="G14" s="894">
        <v>2.8000000000000114</v>
      </c>
      <c r="H14" s="894">
        <v>2.2800000000000011</v>
      </c>
      <c r="I14" s="894">
        <v>2.9899999999999949</v>
      </c>
      <c r="J14" s="894">
        <v>-0.45000000000001705</v>
      </c>
      <c r="K14" s="894">
        <v>2</v>
      </c>
      <c r="L14" s="894">
        <v>35.39</v>
      </c>
      <c r="M14" s="894">
        <v>-0.26650000000000773</v>
      </c>
      <c r="N14" s="895" t="e">
        <v>#N/A</v>
      </c>
      <c r="O14" s="894">
        <v>18.0351</v>
      </c>
      <c r="P14" s="896"/>
      <c r="Q14" s="897"/>
      <c r="R14" s="898">
        <v>3.441599999999994</v>
      </c>
      <c r="S14" s="826"/>
    </row>
    <row r="15" spans="1:31">
      <c r="A15" s="899"/>
      <c r="B15" s="899"/>
      <c r="C15" s="842" t="s">
        <v>384</v>
      </c>
      <c r="D15" s="843">
        <v>84.449052993857364</v>
      </c>
      <c r="E15" s="844">
        <v>67.375184991880431</v>
      </c>
      <c r="F15" s="844">
        <v>117.34265134031723</v>
      </c>
      <c r="G15" s="844">
        <v>95.40666372248657</v>
      </c>
      <c r="H15" s="844">
        <v>105.51978392117718</v>
      </c>
      <c r="I15" s="844">
        <v>74.758178060136032</v>
      </c>
      <c r="J15" s="844">
        <v>114.6499725194475</v>
      </c>
      <c r="K15" s="844">
        <v>114.21388314743004</v>
      </c>
      <c r="L15" s="844">
        <v>103.94155571768542</v>
      </c>
      <c r="M15" s="844">
        <v>131.58519178933699</v>
      </c>
      <c r="N15" s="844"/>
      <c r="O15" s="844">
        <v>36.09117175137645</v>
      </c>
      <c r="P15" s="845"/>
      <c r="Q15" s="845"/>
      <c r="R15" s="846"/>
      <c r="S15" s="826"/>
    </row>
    <row r="16" spans="1:31">
      <c r="A16" s="710" t="s">
        <v>378</v>
      </c>
      <c r="B16" s="710" t="s">
        <v>386</v>
      </c>
      <c r="C16" s="847" t="s">
        <v>385</v>
      </c>
      <c r="D16" s="848">
        <v>3.05</v>
      </c>
      <c r="E16" s="849">
        <v>3.17</v>
      </c>
      <c r="F16" s="849">
        <v>21.77</v>
      </c>
      <c r="G16" s="849">
        <v>8.5500000000000007</v>
      </c>
      <c r="H16" s="849">
        <v>4.59</v>
      </c>
      <c r="I16" s="849">
        <v>18.87</v>
      </c>
      <c r="J16" s="849">
        <v>10.48</v>
      </c>
      <c r="K16" s="849">
        <v>8.83</v>
      </c>
      <c r="L16" s="849">
        <v>2.99</v>
      </c>
      <c r="M16" s="849">
        <v>11.56</v>
      </c>
      <c r="N16" s="849">
        <v>0</v>
      </c>
      <c r="O16" s="849">
        <v>6.14</v>
      </c>
      <c r="P16" s="850"/>
      <c r="Q16" s="851"/>
      <c r="R16" s="852">
        <v>100</v>
      </c>
      <c r="S16" s="826"/>
    </row>
    <row r="17" spans="1:19" ht="14.25">
      <c r="C17" s="836" t="s">
        <v>387</v>
      </c>
      <c r="D17" s="853"/>
      <c r="E17" s="854"/>
      <c r="F17" s="854"/>
      <c r="G17" s="854"/>
      <c r="H17" s="854"/>
      <c r="I17" s="854"/>
      <c r="J17" s="854"/>
      <c r="K17" s="854"/>
      <c r="L17" s="854"/>
      <c r="M17" s="854"/>
      <c r="N17" s="854"/>
      <c r="O17" s="854"/>
      <c r="P17" s="854"/>
      <c r="Q17" s="854"/>
      <c r="R17" s="855"/>
      <c r="S17" s="826"/>
    </row>
    <row r="18" spans="1:19">
      <c r="C18" s="840" t="s">
        <v>381</v>
      </c>
      <c r="D18" s="884">
        <v>397.5</v>
      </c>
      <c r="E18" s="885">
        <v>164.60220000000001</v>
      </c>
      <c r="F18" s="885">
        <v>263.39999999999998</v>
      </c>
      <c r="G18" s="885">
        <v>204.53</v>
      </c>
      <c r="H18" s="885">
        <v>282.79000000000002</v>
      </c>
      <c r="I18" s="885">
        <v>268.58</v>
      </c>
      <c r="J18" s="885">
        <v>283.61</v>
      </c>
      <c r="K18" s="885">
        <v>285</v>
      </c>
      <c r="L18" s="885">
        <v>422.55</v>
      </c>
      <c r="M18" s="885">
        <v>289.2647</v>
      </c>
      <c r="N18" s="885" t="e">
        <v>#N/A</v>
      </c>
      <c r="O18" s="885">
        <v>349.40960000000001</v>
      </c>
      <c r="P18" s="886"/>
      <c r="Q18" s="886"/>
      <c r="R18" s="887">
        <v>279.81490000000002</v>
      </c>
      <c r="S18" s="826"/>
    </row>
    <row r="19" spans="1:19">
      <c r="A19" s="888"/>
      <c r="B19" s="888"/>
      <c r="C19" s="841" t="s">
        <v>382</v>
      </c>
      <c r="D19" s="889">
        <v>399.17</v>
      </c>
      <c r="E19" s="890">
        <v>164.60220000000001</v>
      </c>
      <c r="F19" s="890">
        <v>260.8</v>
      </c>
      <c r="G19" s="890">
        <v>188.85</v>
      </c>
      <c r="H19" s="890">
        <v>279.05</v>
      </c>
      <c r="I19" s="890">
        <v>266.10000000000002</v>
      </c>
      <c r="J19" s="890">
        <v>281.82</v>
      </c>
      <c r="K19" s="890">
        <v>285</v>
      </c>
      <c r="L19" s="890">
        <v>417.76</v>
      </c>
      <c r="M19" s="890">
        <v>289.67009999999999</v>
      </c>
      <c r="N19" s="890" t="e">
        <v>#N/A</v>
      </c>
      <c r="O19" s="890">
        <v>353.7337</v>
      </c>
      <c r="P19" s="891"/>
      <c r="Q19" s="891"/>
      <c r="R19" s="892">
        <v>276.79340000000002</v>
      </c>
      <c r="S19" s="826"/>
    </row>
    <row r="20" spans="1:19">
      <c r="A20" s="888"/>
      <c r="B20" s="888"/>
      <c r="C20" s="842" t="s">
        <v>383</v>
      </c>
      <c r="D20" s="893">
        <v>1.6700000000000159</v>
      </c>
      <c r="E20" s="895">
        <v>0</v>
      </c>
      <c r="F20" s="894">
        <v>2.5999999999999659</v>
      </c>
      <c r="G20" s="894">
        <v>15.680000000000007</v>
      </c>
      <c r="H20" s="894">
        <v>3.7400000000000091</v>
      </c>
      <c r="I20" s="894">
        <v>2.4799999999999613</v>
      </c>
      <c r="J20" s="894">
        <v>1.7900000000000205</v>
      </c>
      <c r="K20" s="894">
        <v>0</v>
      </c>
      <c r="L20" s="894">
        <v>4.7900000000000205</v>
      </c>
      <c r="M20" s="894">
        <v>-0.40539999999998599</v>
      </c>
      <c r="N20" s="895">
        <v>0</v>
      </c>
      <c r="O20" s="894">
        <v>-4.3240999999999872</v>
      </c>
      <c r="P20" s="896"/>
      <c r="Q20" s="897"/>
      <c r="R20" s="898">
        <v>3.0215000000000032</v>
      </c>
      <c r="S20" s="826"/>
    </row>
    <row r="21" spans="1:19">
      <c r="A21" s="899"/>
      <c r="B21" s="899"/>
      <c r="C21" s="842" t="s">
        <v>384</v>
      </c>
      <c r="D21" s="843">
        <v>142.05819632907324</v>
      </c>
      <c r="E21" s="856">
        <v>58.825387783138062</v>
      </c>
      <c r="F21" s="844">
        <v>94.133657642963243</v>
      </c>
      <c r="G21" s="844">
        <v>73.09474942184994</v>
      </c>
      <c r="H21" s="844">
        <v>101.06323859093993</v>
      </c>
      <c r="I21" s="844">
        <v>95.984881434119472</v>
      </c>
      <c r="J21" s="844">
        <v>101.35628946135462</v>
      </c>
      <c r="K21" s="844">
        <v>101.85304642461854</v>
      </c>
      <c r="L21" s="844">
        <v>151.01054304113183</v>
      </c>
      <c r="M21" s="844">
        <v>103.37716111615214</v>
      </c>
      <c r="N21" s="844"/>
      <c r="O21" s="844">
        <v>124.87169196493824</v>
      </c>
      <c r="P21" s="845"/>
      <c r="Q21" s="845"/>
      <c r="R21" s="846"/>
      <c r="S21" s="826"/>
    </row>
    <row r="22" spans="1:19" ht="13.5" thickBot="1">
      <c r="C22" s="857" t="s">
        <v>385</v>
      </c>
      <c r="D22" s="858">
        <v>3.47</v>
      </c>
      <c r="E22" s="859">
        <v>2.4</v>
      </c>
      <c r="F22" s="859">
        <v>16.829999999999998</v>
      </c>
      <c r="G22" s="859">
        <v>9.07</v>
      </c>
      <c r="H22" s="859">
        <v>10.98</v>
      </c>
      <c r="I22" s="859">
        <v>27.29</v>
      </c>
      <c r="J22" s="859">
        <v>8.31</v>
      </c>
      <c r="K22" s="859">
        <v>6.06</v>
      </c>
      <c r="L22" s="859">
        <v>2.7</v>
      </c>
      <c r="M22" s="859">
        <v>8.67</v>
      </c>
      <c r="N22" s="859">
        <v>0</v>
      </c>
      <c r="O22" s="859">
        <v>4.2300000000000004</v>
      </c>
      <c r="P22" s="860"/>
      <c r="Q22" s="861"/>
      <c r="R22" s="862">
        <v>100.01</v>
      </c>
      <c r="S22" s="826"/>
    </row>
    <row r="23" spans="1:19" ht="13.5" thickBot="1">
      <c r="A23" s="883"/>
      <c r="B23" s="883"/>
      <c r="C23" s="826"/>
      <c r="D23" s="826"/>
      <c r="E23" s="826"/>
      <c r="F23" s="826"/>
      <c r="G23" s="826"/>
      <c r="H23" s="826"/>
      <c r="I23" s="826"/>
      <c r="J23" s="826"/>
      <c r="K23" s="826"/>
      <c r="L23" s="826"/>
      <c r="M23" s="826"/>
      <c r="N23" s="826"/>
      <c r="O23" s="826"/>
      <c r="P23" s="826"/>
      <c r="Q23" s="826"/>
      <c r="R23" s="826"/>
      <c r="S23" s="826"/>
    </row>
    <row r="24" spans="1:19" ht="18.75" thickBot="1">
      <c r="A24" s="883"/>
      <c r="B24" s="883"/>
      <c r="C24" s="863" t="s">
        <v>388</v>
      </c>
      <c r="D24" s="829"/>
      <c r="E24" s="829"/>
      <c r="F24" s="829"/>
      <c r="G24" s="829"/>
      <c r="H24" s="829"/>
      <c r="I24" s="829"/>
      <c r="J24" s="829"/>
      <c r="K24" s="829"/>
      <c r="L24" s="829"/>
      <c r="M24" s="829"/>
      <c r="N24" s="829"/>
      <c r="O24" s="829"/>
      <c r="P24" s="829"/>
      <c r="Q24" s="829"/>
      <c r="R24" s="830"/>
      <c r="S24" s="826"/>
    </row>
    <row r="25" spans="1:19" ht="13.5" thickBot="1">
      <c r="A25" s="710" t="s">
        <v>389</v>
      </c>
      <c r="B25" s="710" t="s">
        <v>390</v>
      </c>
      <c r="C25" s="831"/>
      <c r="D25" s="832" t="s">
        <v>326</v>
      </c>
      <c r="E25" s="833" t="s">
        <v>329</v>
      </c>
      <c r="F25" s="833" t="s">
        <v>330</v>
      </c>
      <c r="G25" s="833" t="s">
        <v>332</v>
      </c>
      <c r="H25" s="833" t="s">
        <v>334</v>
      </c>
      <c r="I25" s="833" t="s">
        <v>335</v>
      </c>
      <c r="J25" s="833" t="s">
        <v>337</v>
      </c>
      <c r="K25" s="833" t="s">
        <v>344</v>
      </c>
      <c r="L25" s="833" t="s">
        <v>345</v>
      </c>
      <c r="M25" s="833" t="s">
        <v>346</v>
      </c>
      <c r="N25" s="833" t="s">
        <v>347</v>
      </c>
      <c r="O25" s="833" t="s">
        <v>348</v>
      </c>
      <c r="P25" s="834" t="s">
        <v>349</v>
      </c>
      <c r="Q25" s="834" t="s">
        <v>352</v>
      </c>
      <c r="R25" s="835" t="s">
        <v>377</v>
      </c>
      <c r="S25" s="826"/>
    </row>
    <row r="26" spans="1:19" ht="14.25">
      <c r="C26" s="836" t="s">
        <v>391</v>
      </c>
      <c r="D26" s="837"/>
      <c r="E26" s="838"/>
      <c r="F26" s="838"/>
      <c r="G26" s="838"/>
      <c r="H26" s="838"/>
      <c r="I26" s="838"/>
      <c r="J26" s="838"/>
      <c r="K26" s="838"/>
      <c r="L26" s="838"/>
      <c r="M26" s="838"/>
      <c r="N26" s="838"/>
      <c r="O26" s="838"/>
      <c r="P26" s="838"/>
      <c r="Q26" s="838"/>
      <c r="R26" s="839"/>
      <c r="S26" s="826"/>
    </row>
    <row r="27" spans="1:19">
      <c r="C27" s="840" t="s">
        <v>392</v>
      </c>
      <c r="D27" s="884">
        <v>4.6500000000000004</v>
      </c>
      <c r="E27" s="885"/>
      <c r="F27" s="885"/>
      <c r="G27" s="885">
        <v>2.7</v>
      </c>
      <c r="H27" s="885">
        <v>3.49</v>
      </c>
      <c r="I27" s="885">
        <v>3.54</v>
      </c>
      <c r="J27" s="885">
        <v>3.49</v>
      </c>
      <c r="K27" s="885"/>
      <c r="L27" s="885">
        <v>2.82</v>
      </c>
      <c r="M27" s="885" t="s">
        <v>372</v>
      </c>
      <c r="N27" s="885">
        <v>3.06</v>
      </c>
      <c r="O27" s="885"/>
      <c r="P27" s="886"/>
      <c r="Q27" s="886">
        <v>2.3199999999999998</v>
      </c>
      <c r="R27" s="887">
        <v>3.3075000000000001</v>
      </c>
      <c r="S27" s="826"/>
    </row>
    <row r="28" spans="1:19">
      <c r="A28" s="888"/>
      <c r="B28" s="888"/>
      <c r="C28" s="841" t="s">
        <v>382</v>
      </c>
      <c r="D28" s="889">
        <v>4.6500000000000004</v>
      </c>
      <c r="E28" s="864"/>
      <c r="F28" s="865"/>
      <c r="G28" s="865">
        <v>2.82</v>
      </c>
      <c r="H28" s="865">
        <v>3.49</v>
      </c>
      <c r="I28" s="865">
        <v>3.54</v>
      </c>
      <c r="J28" s="865">
        <v>3.49</v>
      </c>
      <c r="K28" s="865"/>
      <c r="L28" s="865">
        <v>2.65</v>
      </c>
      <c r="M28" s="865" t="s">
        <v>372</v>
      </c>
      <c r="N28" s="865">
        <v>3.08</v>
      </c>
      <c r="O28" s="865"/>
      <c r="P28" s="866"/>
      <c r="Q28" s="866">
        <v>2.3437999999999999</v>
      </c>
      <c r="R28" s="892">
        <v>3.3268</v>
      </c>
      <c r="S28" s="826"/>
    </row>
    <row r="29" spans="1:19">
      <c r="A29" s="888"/>
      <c r="B29" s="888"/>
      <c r="C29" s="842" t="s">
        <v>383</v>
      </c>
      <c r="D29" s="893">
        <v>0</v>
      </c>
      <c r="E29" s="895"/>
      <c r="F29" s="894"/>
      <c r="G29" s="894">
        <v>-0.11999999999999966</v>
      </c>
      <c r="H29" s="894">
        <v>0</v>
      </c>
      <c r="I29" s="894">
        <v>0</v>
      </c>
      <c r="J29" s="894">
        <v>0</v>
      </c>
      <c r="K29" s="894"/>
      <c r="L29" s="894">
        <v>0.16999999999999993</v>
      </c>
      <c r="M29" s="894" t="e">
        <v>#VALUE!</v>
      </c>
      <c r="N29" s="894">
        <v>-2.0000000000000018E-2</v>
      </c>
      <c r="O29" s="895"/>
      <c r="P29" s="897"/>
      <c r="Q29" s="896">
        <v>-2.3800000000000043E-2</v>
      </c>
      <c r="R29" s="898">
        <v>-1.9299999999999873E-2</v>
      </c>
      <c r="S29" s="826"/>
    </row>
    <row r="30" spans="1:19">
      <c r="A30" s="899"/>
      <c r="B30" s="899"/>
      <c r="C30" s="842" t="s">
        <v>384</v>
      </c>
      <c r="D30" s="843">
        <v>140.58956916099774</v>
      </c>
      <c r="E30" s="856"/>
      <c r="F30" s="844"/>
      <c r="G30" s="844">
        <v>81.632653061224488</v>
      </c>
      <c r="H30" s="844">
        <v>105.51776266061981</v>
      </c>
      <c r="I30" s="844">
        <v>107.02947845804988</v>
      </c>
      <c r="J30" s="844">
        <v>105.51776266061981</v>
      </c>
      <c r="K30" s="844"/>
      <c r="L30" s="844">
        <v>85.260770975056673</v>
      </c>
      <c r="M30" s="844" t="e">
        <v>#VALUE!</v>
      </c>
      <c r="N30" s="844">
        <v>0</v>
      </c>
      <c r="O30" s="844"/>
      <c r="P30" s="845"/>
      <c r="Q30" s="845">
        <v>70.143613000755849</v>
      </c>
      <c r="R30" s="867"/>
      <c r="S30" s="826"/>
    </row>
    <row r="31" spans="1:19">
      <c r="A31" s="710" t="s">
        <v>389</v>
      </c>
      <c r="B31" s="710" t="s">
        <v>393</v>
      </c>
      <c r="C31" s="847" t="s">
        <v>385</v>
      </c>
      <c r="D31" s="848">
        <v>5.46</v>
      </c>
      <c r="E31" s="849"/>
      <c r="F31" s="849">
        <v>0</v>
      </c>
      <c r="G31" s="849">
        <v>21.03</v>
      </c>
      <c r="H31" s="849">
        <v>8</v>
      </c>
      <c r="I31" s="849">
        <v>44.32</v>
      </c>
      <c r="J31" s="849">
        <v>7.76</v>
      </c>
      <c r="K31" s="849"/>
      <c r="L31" s="849">
        <v>4.62</v>
      </c>
      <c r="M31" s="849">
        <v>0</v>
      </c>
      <c r="N31" s="849">
        <v>4.3499999999999996</v>
      </c>
      <c r="O31" s="849"/>
      <c r="P31" s="850"/>
      <c r="Q31" s="851">
        <v>4.46</v>
      </c>
      <c r="R31" s="852">
        <v>100</v>
      </c>
      <c r="S31" s="826"/>
    </row>
    <row r="32" spans="1:19" ht="14.25">
      <c r="C32" s="836" t="s">
        <v>394</v>
      </c>
      <c r="D32" s="853"/>
      <c r="E32" s="854"/>
      <c r="F32" s="854"/>
      <c r="G32" s="854"/>
      <c r="H32" s="854"/>
      <c r="I32" s="854"/>
      <c r="J32" s="854"/>
      <c r="K32" s="854"/>
      <c r="L32" s="854"/>
      <c r="M32" s="854"/>
      <c r="N32" s="854"/>
      <c r="O32" s="854"/>
      <c r="P32" s="854"/>
      <c r="Q32" s="854"/>
      <c r="R32" s="855"/>
      <c r="S32" s="826"/>
    </row>
    <row r="33" spans="1:19">
      <c r="C33" s="840" t="s">
        <v>392</v>
      </c>
      <c r="D33" s="884">
        <v>4.4400000000000004</v>
      </c>
      <c r="E33" s="885"/>
      <c r="F33" s="885">
        <v>5.58</v>
      </c>
      <c r="G33" s="885">
        <v>2.36</v>
      </c>
      <c r="H33" s="885" t="e">
        <v>#N/A</v>
      </c>
      <c r="I33" s="885">
        <v>3.43</v>
      </c>
      <c r="J33" s="885">
        <v>3.79</v>
      </c>
      <c r="K33" s="885"/>
      <c r="L33" s="885">
        <v>2.44</v>
      </c>
      <c r="M33" s="885"/>
      <c r="N33" s="885">
        <v>2.85</v>
      </c>
      <c r="O33" s="885"/>
      <c r="P33" s="886"/>
      <c r="Q33" s="886">
        <v>2.3010999999999999</v>
      </c>
      <c r="R33" s="887">
        <v>3.6894999999999998</v>
      </c>
      <c r="S33" s="826"/>
    </row>
    <row r="34" spans="1:19">
      <c r="A34" s="888"/>
      <c r="B34" s="888"/>
      <c r="C34" s="841" t="s">
        <v>382</v>
      </c>
      <c r="D34" s="889">
        <v>4.4400000000000004</v>
      </c>
      <c r="E34" s="890"/>
      <c r="F34" s="890">
        <v>5.6</v>
      </c>
      <c r="G34" s="890">
        <v>2.44</v>
      </c>
      <c r="H34" s="890" t="e">
        <v>#N/A</v>
      </c>
      <c r="I34" s="890">
        <v>3.39</v>
      </c>
      <c r="J34" s="890">
        <v>3.77</v>
      </c>
      <c r="K34" s="890"/>
      <c r="L34" s="890">
        <v>2.3199999999999998</v>
      </c>
      <c r="M34" s="890"/>
      <c r="N34" s="890">
        <v>2.87</v>
      </c>
      <c r="O34" s="890"/>
      <c r="P34" s="891"/>
      <c r="Q34" s="891">
        <v>2.3246000000000002</v>
      </c>
      <c r="R34" s="892">
        <v>3.6972</v>
      </c>
      <c r="S34" s="826"/>
    </row>
    <row r="35" spans="1:19">
      <c r="A35" s="888"/>
      <c r="B35" s="888"/>
      <c r="C35" s="842" t="s">
        <v>383</v>
      </c>
      <c r="D35" s="893">
        <v>0</v>
      </c>
      <c r="E35" s="895"/>
      <c r="F35" s="894">
        <v>-1.9999999999999574E-2</v>
      </c>
      <c r="G35" s="894">
        <v>-8.0000000000000071E-2</v>
      </c>
      <c r="H35" s="894" t="e">
        <v>#N/A</v>
      </c>
      <c r="I35" s="894">
        <v>4.0000000000000036E-2</v>
      </c>
      <c r="J35" s="894">
        <v>2.0000000000000018E-2</v>
      </c>
      <c r="K35" s="894"/>
      <c r="L35" s="894">
        <v>0.12000000000000011</v>
      </c>
      <c r="M35" s="894"/>
      <c r="N35" s="894">
        <v>-2.0000000000000018E-2</v>
      </c>
      <c r="O35" s="895"/>
      <c r="P35" s="897"/>
      <c r="Q35" s="896">
        <v>-2.3500000000000298E-2</v>
      </c>
      <c r="R35" s="898">
        <v>-7.7000000000002622E-3</v>
      </c>
      <c r="S35" s="826"/>
    </row>
    <row r="36" spans="1:19">
      <c r="A36" s="899"/>
      <c r="B36" s="899"/>
      <c r="C36" s="842" t="s">
        <v>384</v>
      </c>
      <c r="D36" s="843">
        <v>120.34150968965986</v>
      </c>
      <c r="E36" s="856"/>
      <c r="F36" s="844">
        <v>151.24000542078872</v>
      </c>
      <c r="G36" s="844">
        <v>63.965306952161541</v>
      </c>
      <c r="H36" s="844" t="e">
        <v>#N/A</v>
      </c>
      <c r="I36" s="844">
        <v>92.966526629624624</v>
      </c>
      <c r="J36" s="844">
        <v>102.72394633419164</v>
      </c>
      <c r="K36" s="844"/>
      <c r="L36" s="844">
        <v>66.133622442065317</v>
      </c>
      <c r="M36" s="844"/>
      <c r="N36" s="844">
        <v>0</v>
      </c>
      <c r="O36" s="844"/>
      <c r="P36" s="845"/>
      <c r="Q36" s="845">
        <v>62.368884672719879</v>
      </c>
      <c r="R36" s="846"/>
      <c r="S36" s="826"/>
    </row>
    <row r="37" spans="1:19">
      <c r="A37" s="710" t="s">
        <v>389</v>
      </c>
      <c r="B37" s="710" t="s">
        <v>395</v>
      </c>
      <c r="C37" s="847" t="s">
        <v>385</v>
      </c>
      <c r="D37" s="848">
        <v>2.91</v>
      </c>
      <c r="E37" s="849"/>
      <c r="F37" s="849">
        <v>24.6</v>
      </c>
      <c r="G37" s="849">
        <v>24.33</v>
      </c>
      <c r="H37" s="849">
        <v>0</v>
      </c>
      <c r="I37" s="849">
        <v>21.81</v>
      </c>
      <c r="J37" s="849">
        <v>16.37</v>
      </c>
      <c r="K37" s="849"/>
      <c r="L37" s="849">
        <v>4.87</v>
      </c>
      <c r="M37" s="849"/>
      <c r="N37" s="849">
        <v>1.58</v>
      </c>
      <c r="O37" s="849"/>
      <c r="P37" s="850"/>
      <c r="Q37" s="851">
        <v>3.54</v>
      </c>
      <c r="R37" s="852">
        <v>100.01000000000002</v>
      </c>
      <c r="S37" s="826"/>
    </row>
    <row r="38" spans="1:19" ht="14.25">
      <c r="C38" s="836" t="s">
        <v>396</v>
      </c>
      <c r="D38" s="853"/>
      <c r="E38" s="854"/>
      <c r="F38" s="854"/>
      <c r="G38" s="854"/>
      <c r="H38" s="854"/>
      <c r="I38" s="854"/>
      <c r="J38" s="854"/>
      <c r="K38" s="854"/>
      <c r="L38" s="854"/>
      <c r="M38" s="854"/>
      <c r="N38" s="854"/>
      <c r="O38" s="854"/>
      <c r="P38" s="854"/>
      <c r="Q38" s="854"/>
      <c r="R38" s="855"/>
      <c r="S38" s="826"/>
    </row>
    <row r="39" spans="1:19">
      <c r="C39" s="840" t="s">
        <v>392</v>
      </c>
      <c r="D39" s="884">
        <v>3.2</v>
      </c>
      <c r="E39" s="885"/>
      <c r="F39" s="885">
        <v>3.09</v>
      </c>
      <c r="G39" s="885">
        <v>2.5499999999999998</v>
      </c>
      <c r="H39" s="885" t="e">
        <v>#N/A</v>
      </c>
      <c r="I39" s="885">
        <v>3.08</v>
      </c>
      <c r="J39" s="885">
        <v>2.98</v>
      </c>
      <c r="K39" s="885"/>
      <c r="L39" s="885">
        <v>2.37</v>
      </c>
      <c r="M39" s="885"/>
      <c r="N39" s="885">
        <v>2.76</v>
      </c>
      <c r="O39" s="885"/>
      <c r="P39" s="886"/>
      <c r="Q39" s="886">
        <v>2.2751999999999999</v>
      </c>
      <c r="R39" s="887">
        <v>2.9426999999999999</v>
      </c>
      <c r="S39" s="826"/>
    </row>
    <row r="40" spans="1:19">
      <c r="A40" s="888"/>
      <c r="B40" s="888"/>
      <c r="C40" s="841" t="s">
        <v>382</v>
      </c>
      <c r="D40" s="889">
        <v>3.2</v>
      </c>
      <c r="E40" s="890"/>
      <c r="F40" s="890">
        <v>3.16</v>
      </c>
      <c r="G40" s="890">
        <v>2.5099999999999998</v>
      </c>
      <c r="H40" s="890" t="e">
        <v>#N/A</v>
      </c>
      <c r="I40" s="890">
        <v>3.06</v>
      </c>
      <c r="J40" s="890">
        <v>2.98</v>
      </c>
      <c r="K40" s="890"/>
      <c r="L40" s="890">
        <v>2.31</v>
      </c>
      <c r="M40" s="890"/>
      <c r="N40" s="890">
        <v>2.67</v>
      </c>
      <c r="O40" s="890"/>
      <c r="P40" s="891"/>
      <c r="Q40" s="891">
        <v>2.2984</v>
      </c>
      <c r="R40" s="892">
        <v>2.9445000000000001</v>
      </c>
      <c r="S40" s="826"/>
    </row>
    <row r="41" spans="1:19">
      <c r="A41" s="888"/>
      <c r="B41" s="888"/>
      <c r="C41" s="842" t="s">
        <v>383</v>
      </c>
      <c r="D41" s="893">
        <v>0</v>
      </c>
      <c r="E41" s="895"/>
      <c r="F41" s="894">
        <v>-7.0000000000000284E-2</v>
      </c>
      <c r="G41" s="894">
        <v>4.0000000000000036E-2</v>
      </c>
      <c r="H41" s="894" t="e">
        <v>#N/A</v>
      </c>
      <c r="I41" s="894">
        <v>2.0000000000000018E-2</v>
      </c>
      <c r="J41" s="894">
        <v>0</v>
      </c>
      <c r="K41" s="894"/>
      <c r="L41" s="894">
        <v>6.0000000000000053E-2</v>
      </c>
      <c r="M41" s="894"/>
      <c r="N41" s="894">
        <v>8.9999999999999858E-2</v>
      </c>
      <c r="O41" s="895"/>
      <c r="P41" s="897"/>
      <c r="Q41" s="896">
        <v>-2.3200000000000109E-2</v>
      </c>
      <c r="R41" s="898">
        <v>-1.8000000000002458E-3</v>
      </c>
      <c r="S41" s="826"/>
    </row>
    <row r="42" spans="1:19">
      <c r="A42" s="899"/>
      <c r="B42" s="899"/>
      <c r="C42" s="842" t="s">
        <v>384</v>
      </c>
      <c r="D42" s="843">
        <v>108.74367077853672</v>
      </c>
      <c r="E42" s="856"/>
      <c r="F42" s="844">
        <v>105.00560709552451</v>
      </c>
      <c r="G42" s="844">
        <v>86.655112651646448</v>
      </c>
      <c r="H42" s="844" t="e">
        <v>#N/A</v>
      </c>
      <c r="I42" s="844">
        <v>104.6657831243416</v>
      </c>
      <c r="J42" s="844">
        <v>101.26754341251231</v>
      </c>
      <c r="K42" s="844"/>
      <c r="L42" s="844">
        <v>80.53828117035377</v>
      </c>
      <c r="M42" s="844"/>
      <c r="N42" s="844">
        <v>0</v>
      </c>
      <c r="O42" s="844"/>
      <c r="P42" s="845"/>
      <c r="Q42" s="845">
        <v>77.316749923539604</v>
      </c>
      <c r="R42" s="846"/>
      <c r="S42" s="826"/>
    </row>
    <row r="43" spans="1:19" ht="13.5" thickBot="1">
      <c r="C43" s="857" t="s">
        <v>385</v>
      </c>
      <c r="D43" s="858">
        <v>5.08</v>
      </c>
      <c r="E43" s="859"/>
      <c r="F43" s="859">
        <v>24.92</v>
      </c>
      <c r="G43" s="859">
        <v>13.78</v>
      </c>
      <c r="H43" s="859">
        <v>0</v>
      </c>
      <c r="I43" s="859">
        <v>32.659999999999997</v>
      </c>
      <c r="J43" s="859">
        <v>14.49</v>
      </c>
      <c r="K43" s="859"/>
      <c r="L43" s="859">
        <v>3.69</v>
      </c>
      <c r="M43" s="859"/>
      <c r="N43" s="859">
        <v>2.2999999999999998</v>
      </c>
      <c r="O43" s="859"/>
      <c r="P43" s="860"/>
      <c r="Q43" s="861">
        <v>3.08</v>
      </c>
      <c r="R43" s="862">
        <v>99.999999999999986</v>
      </c>
      <c r="S43" s="826"/>
    </row>
    <row r="44" spans="1:19" ht="13.5" thickBot="1">
      <c r="A44" s="883" t="s">
        <v>397</v>
      </c>
      <c r="B44" s="883" t="s">
        <v>398</v>
      </c>
      <c r="C44" s="826"/>
      <c r="D44" s="826"/>
      <c r="E44" s="826"/>
      <c r="F44" s="826"/>
      <c r="G44" s="826"/>
      <c r="H44" s="826"/>
      <c r="I44" s="826"/>
      <c r="J44" s="826"/>
      <c r="K44" s="826"/>
      <c r="L44" s="826"/>
      <c r="M44" s="826"/>
      <c r="N44" s="826"/>
      <c r="O44" s="826"/>
      <c r="P44" s="826"/>
      <c r="Q44" s="826"/>
      <c r="R44" s="826"/>
      <c r="S44" s="826"/>
    </row>
    <row r="45" spans="1:19" ht="18.75" thickBot="1">
      <c r="A45" s="883"/>
      <c r="B45" s="883"/>
      <c r="C45" s="828" t="s">
        <v>399</v>
      </c>
      <c r="D45" s="829"/>
      <c r="E45" s="829"/>
      <c r="F45" s="829"/>
      <c r="G45" s="829"/>
      <c r="H45" s="829"/>
      <c r="I45" s="829"/>
      <c r="J45" s="829"/>
      <c r="K45" s="829"/>
      <c r="L45" s="829"/>
      <c r="M45" s="829"/>
      <c r="N45" s="829"/>
      <c r="O45" s="829"/>
      <c r="P45" s="829"/>
      <c r="Q45" s="829"/>
      <c r="R45" s="830"/>
      <c r="S45" s="826"/>
    </row>
    <row r="46" spans="1:19" ht="13.5" thickBot="1">
      <c r="C46" s="831"/>
      <c r="D46" s="832" t="s">
        <v>326</v>
      </c>
      <c r="E46" s="833" t="s">
        <v>329</v>
      </c>
      <c r="F46" s="833" t="s">
        <v>330</v>
      </c>
      <c r="G46" s="833" t="s">
        <v>332</v>
      </c>
      <c r="H46" s="833" t="s">
        <v>334</v>
      </c>
      <c r="I46" s="833" t="s">
        <v>335</v>
      </c>
      <c r="J46" s="833" t="s">
        <v>337</v>
      </c>
      <c r="K46" s="833" t="s">
        <v>344</v>
      </c>
      <c r="L46" s="833" t="s">
        <v>345</v>
      </c>
      <c r="M46" s="833" t="s">
        <v>346</v>
      </c>
      <c r="N46" s="833" t="s">
        <v>347</v>
      </c>
      <c r="O46" s="833" t="s">
        <v>348</v>
      </c>
      <c r="P46" s="834" t="s">
        <v>349</v>
      </c>
      <c r="Q46" s="834" t="s">
        <v>352</v>
      </c>
      <c r="R46" s="835" t="s">
        <v>377</v>
      </c>
      <c r="S46" s="826"/>
    </row>
    <row r="47" spans="1:19">
      <c r="C47" s="868" t="s">
        <v>400</v>
      </c>
      <c r="D47" s="869">
        <v>699.55</v>
      </c>
      <c r="E47" s="870"/>
      <c r="F47" s="871">
        <v>575</v>
      </c>
      <c r="G47" s="871"/>
      <c r="H47" s="871"/>
      <c r="I47" s="871">
        <v>697</v>
      </c>
      <c r="J47" s="871">
        <v>575.83000000000004</v>
      </c>
      <c r="K47" s="870">
        <v>582.63</v>
      </c>
      <c r="L47" s="870"/>
      <c r="M47" s="870"/>
      <c r="N47" s="870">
        <v>468.64</v>
      </c>
      <c r="O47" s="870"/>
      <c r="P47" s="870">
        <v>440.19</v>
      </c>
      <c r="Q47" s="870"/>
      <c r="R47" s="872">
        <v>622.52120000000002</v>
      </c>
      <c r="S47" s="826"/>
    </row>
    <row r="48" spans="1:19">
      <c r="A48" s="888"/>
      <c r="B48" s="888"/>
      <c r="C48" s="873" t="s">
        <v>382</v>
      </c>
      <c r="D48" s="874">
        <v>701.25</v>
      </c>
      <c r="E48" s="875"/>
      <c r="F48" s="875">
        <v>575</v>
      </c>
      <c r="G48" s="875"/>
      <c r="H48" s="875"/>
      <c r="I48" s="875">
        <v>707.6</v>
      </c>
      <c r="J48" s="875">
        <v>575.62</v>
      </c>
      <c r="K48" s="875">
        <v>582.63</v>
      </c>
      <c r="L48" s="875"/>
      <c r="M48" s="875"/>
      <c r="N48" s="875">
        <v>496.57</v>
      </c>
      <c r="O48" s="875"/>
      <c r="P48" s="875">
        <v>442.39</v>
      </c>
      <c r="Q48" s="876"/>
      <c r="R48" s="877">
        <v>626.23419999999999</v>
      </c>
      <c r="S48" s="826"/>
    </row>
    <row r="49" spans="1:19">
      <c r="A49" s="888"/>
      <c r="B49" s="888"/>
      <c r="C49" s="842" t="s">
        <v>383</v>
      </c>
      <c r="D49" s="893">
        <v>-1.7000000000000455</v>
      </c>
      <c r="E49" s="895"/>
      <c r="F49" s="894">
        <v>0</v>
      </c>
      <c r="G49" s="894"/>
      <c r="H49" s="894"/>
      <c r="I49" s="894">
        <v>-10.600000000000023</v>
      </c>
      <c r="J49" s="894">
        <v>0.21000000000003638</v>
      </c>
      <c r="K49" s="894">
        <v>0</v>
      </c>
      <c r="L49" s="894"/>
      <c r="M49" s="894"/>
      <c r="N49" s="894">
        <v>-27.930000000000007</v>
      </c>
      <c r="O49" s="894"/>
      <c r="P49" s="894">
        <v>-2.1999999999999886</v>
      </c>
      <c r="Q49" s="897"/>
      <c r="R49" s="898">
        <v>-3.7129999999999654</v>
      </c>
      <c r="S49" s="826"/>
    </row>
    <row r="50" spans="1:19">
      <c r="A50" s="899"/>
      <c r="B50" s="899"/>
      <c r="C50" s="842" t="s">
        <v>384</v>
      </c>
      <c r="D50" s="843">
        <v>112.37368301673902</v>
      </c>
      <c r="E50" s="844"/>
      <c r="F50" s="844">
        <v>92.366332263061878</v>
      </c>
      <c r="G50" s="844"/>
      <c r="H50" s="844"/>
      <c r="I50" s="844">
        <v>111.9640584127898</v>
      </c>
      <c r="J50" s="844">
        <v>92.499661055719869</v>
      </c>
      <c r="K50" s="844">
        <v>93.591993332917809</v>
      </c>
      <c r="L50" s="844"/>
      <c r="M50" s="844"/>
      <c r="N50" s="844">
        <v>75.280970350889248</v>
      </c>
      <c r="O50" s="844"/>
      <c r="P50" s="844">
        <v>70.710844867612536</v>
      </c>
      <c r="Q50" s="845"/>
      <c r="R50" s="867"/>
      <c r="S50" s="826"/>
    </row>
    <row r="51" spans="1:19" ht="13.5" thickBot="1">
      <c r="C51" s="857" t="s">
        <v>385</v>
      </c>
      <c r="D51" s="858">
        <v>7.56</v>
      </c>
      <c r="E51" s="859"/>
      <c r="F51" s="859">
        <v>8.02</v>
      </c>
      <c r="G51" s="859"/>
      <c r="H51" s="859"/>
      <c r="I51" s="859">
        <v>30.45</v>
      </c>
      <c r="J51" s="859">
        <v>15.93</v>
      </c>
      <c r="K51" s="859">
        <v>36.32</v>
      </c>
      <c r="L51" s="859"/>
      <c r="M51" s="859"/>
      <c r="N51" s="859">
        <v>1.37</v>
      </c>
      <c r="O51" s="859"/>
      <c r="P51" s="860">
        <v>0.36</v>
      </c>
      <c r="Q51" s="861"/>
      <c r="R51" s="862">
        <v>100.01</v>
      </c>
      <c r="S51" s="826"/>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O20" sqref="O20"/>
    </sheetView>
  </sheetViews>
  <sheetFormatPr defaultRowHeight="12.75"/>
  <cols>
    <col min="1" max="1" width="18.85546875" style="1120" customWidth="1"/>
    <col min="2" max="2" width="14.28515625" style="1120" customWidth="1"/>
    <col min="3" max="3" width="13.7109375" style="1120" customWidth="1"/>
    <col min="4" max="4" width="15" style="1120" customWidth="1"/>
    <col min="5" max="5" width="14.28515625" style="1120" customWidth="1"/>
    <col min="6" max="6" width="18.42578125" style="1120" customWidth="1"/>
    <col min="7" max="7" width="9.140625" style="1120"/>
    <col min="8" max="8" width="18.85546875" style="1120" bestFit="1" customWidth="1"/>
    <col min="9" max="9" width="12.5703125" style="1120" customWidth="1"/>
    <col min="10" max="251" width="9.140625" style="1120"/>
    <col min="252" max="252" width="4.42578125" style="1120" customWidth="1"/>
    <col min="253" max="253" width="20.85546875" style="1120" customWidth="1"/>
    <col min="254" max="255" width="12" style="1120" customWidth="1"/>
    <col min="256" max="256" width="14.5703125" style="1120" customWidth="1"/>
    <col min="257" max="257" width="12.42578125" style="1120" customWidth="1"/>
    <col min="258" max="258" width="19.7109375" style="1120" customWidth="1"/>
    <col min="259" max="259" width="9.140625" style="1120"/>
    <col min="260" max="260" width="16.85546875" style="1120" customWidth="1"/>
    <col min="261" max="261" width="12.5703125" style="1120" customWidth="1"/>
    <col min="262" max="262" width="11.7109375" style="1120" customWidth="1"/>
    <col min="263" max="263" width="12.28515625" style="1120" customWidth="1"/>
    <col min="264" max="507" width="9.140625" style="1120"/>
    <col min="508" max="508" width="4.42578125" style="1120" customWidth="1"/>
    <col min="509" max="509" width="20.85546875" style="1120" customWidth="1"/>
    <col min="510" max="511" width="12" style="1120" customWidth="1"/>
    <col min="512" max="512" width="14.5703125" style="1120" customWidth="1"/>
    <col min="513" max="513" width="12.42578125" style="1120" customWidth="1"/>
    <col min="514" max="514" width="19.7109375" style="1120" customWidth="1"/>
    <col min="515" max="515" width="9.140625" style="1120"/>
    <col min="516" max="516" width="16.85546875" style="1120" customWidth="1"/>
    <col min="517" max="517" width="12.5703125" style="1120" customWidth="1"/>
    <col min="518" max="518" width="11.7109375" style="1120" customWidth="1"/>
    <col min="519" max="519" width="12.28515625" style="1120" customWidth="1"/>
    <col min="520" max="763" width="9.140625" style="1120"/>
    <col min="764" max="764" width="4.42578125" style="1120" customWidth="1"/>
    <col min="765" max="765" width="20.85546875" style="1120" customWidth="1"/>
    <col min="766" max="767" width="12" style="1120" customWidth="1"/>
    <col min="768" max="768" width="14.5703125" style="1120" customWidth="1"/>
    <col min="769" max="769" width="12.42578125" style="1120" customWidth="1"/>
    <col min="770" max="770" width="19.7109375" style="1120" customWidth="1"/>
    <col min="771" max="771" width="9.140625" style="1120"/>
    <col min="772" max="772" width="16.85546875" style="1120" customWidth="1"/>
    <col min="773" max="773" width="12.5703125" style="1120" customWidth="1"/>
    <col min="774" max="774" width="11.7109375" style="1120" customWidth="1"/>
    <col min="775" max="775" width="12.28515625" style="1120" customWidth="1"/>
    <col min="776" max="1019" width="9.140625" style="1120"/>
    <col min="1020" max="1020" width="4.42578125" style="1120" customWidth="1"/>
    <col min="1021" max="1021" width="20.85546875" style="1120" customWidth="1"/>
    <col min="1022" max="1023" width="12" style="1120" customWidth="1"/>
    <col min="1024" max="1024" width="14.5703125" style="1120" customWidth="1"/>
    <col min="1025" max="1025" width="12.42578125" style="1120" customWidth="1"/>
    <col min="1026" max="1026" width="19.7109375" style="1120" customWidth="1"/>
    <col min="1027" max="1027" width="9.140625" style="1120"/>
    <col min="1028" max="1028" width="16.85546875" style="1120" customWidth="1"/>
    <col min="1029" max="1029" width="12.5703125" style="1120" customWidth="1"/>
    <col min="1030" max="1030" width="11.7109375" style="1120" customWidth="1"/>
    <col min="1031" max="1031" width="12.28515625" style="1120" customWidth="1"/>
    <col min="1032" max="1275" width="9.140625" style="1120"/>
    <col min="1276" max="1276" width="4.42578125" style="1120" customWidth="1"/>
    <col min="1277" max="1277" width="20.85546875" style="1120" customWidth="1"/>
    <col min="1278" max="1279" width="12" style="1120" customWidth="1"/>
    <col min="1280" max="1280" width="14.5703125" style="1120" customWidth="1"/>
    <col min="1281" max="1281" width="12.42578125" style="1120" customWidth="1"/>
    <col min="1282" max="1282" width="19.7109375" style="1120" customWidth="1"/>
    <col min="1283" max="1283" width="9.140625" style="1120"/>
    <col min="1284" max="1284" width="16.85546875" style="1120" customWidth="1"/>
    <col min="1285" max="1285" width="12.5703125" style="1120" customWidth="1"/>
    <col min="1286" max="1286" width="11.7109375" style="1120" customWidth="1"/>
    <col min="1287" max="1287" width="12.28515625" style="1120" customWidth="1"/>
    <col min="1288" max="1531" width="9.140625" style="1120"/>
    <col min="1532" max="1532" width="4.42578125" style="1120" customWidth="1"/>
    <col min="1533" max="1533" width="20.85546875" style="1120" customWidth="1"/>
    <col min="1534" max="1535" width="12" style="1120" customWidth="1"/>
    <col min="1536" max="1536" width="14.5703125" style="1120" customWidth="1"/>
    <col min="1537" max="1537" width="12.42578125" style="1120" customWidth="1"/>
    <col min="1538" max="1538" width="19.7109375" style="1120" customWidth="1"/>
    <col min="1539" max="1539" width="9.140625" style="1120"/>
    <col min="1540" max="1540" width="16.85546875" style="1120" customWidth="1"/>
    <col min="1541" max="1541" width="12.5703125" style="1120" customWidth="1"/>
    <col min="1542" max="1542" width="11.7109375" style="1120" customWidth="1"/>
    <col min="1543" max="1543" width="12.28515625" style="1120" customWidth="1"/>
    <col min="1544" max="1787" width="9.140625" style="1120"/>
    <col min="1788" max="1788" width="4.42578125" style="1120" customWidth="1"/>
    <col min="1789" max="1789" width="20.85546875" style="1120" customWidth="1"/>
    <col min="1790" max="1791" width="12" style="1120" customWidth="1"/>
    <col min="1792" max="1792" width="14.5703125" style="1120" customWidth="1"/>
    <col min="1793" max="1793" width="12.42578125" style="1120" customWidth="1"/>
    <col min="1794" max="1794" width="19.7109375" style="1120" customWidth="1"/>
    <col min="1795" max="1795" width="9.140625" style="1120"/>
    <col min="1796" max="1796" width="16.85546875" style="1120" customWidth="1"/>
    <col min="1797" max="1797" width="12.5703125" style="1120" customWidth="1"/>
    <col min="1798" max="1798" width="11.7109375" style="1120" customWidth="1"/>
    <col min="1799" max="1799" width="12.28515625" style="1120" customWidth="1"/>
    <col min="1800" max="2043" width="9.140625" style="1120"/>
    <col min="2044" max="2044" width="4.42578125" style="1120" customWidth="1"/>
    <col min="2045" max="2045" width="20.85546875" style="1120" customWidth="1"/>
    <col min="2046" max="2047" width="12" style="1120" customWidth="1"/>
    <col min="2048" max="2048" width="14.5703125" style="1120" customWidth="1"/>
    <col min="2049" max="2049" width="12.42578125" style="1120" customWidth="1"/>
    <col min="2050" max="2050" width="19.7109375" style="1120" customWidth="1"/>
    <col min="2051" max="2051" width="9.140625" style="1120"/>
    <col min="2052" max="2052" width="16.85546875" style="1120" customWidth="1"/>
    <col min="2053" max="2053" width="12.5703125" style="1120" customWidth="1"/>
    <col min="2054" max="2054" width="11.7109375" style="1120" customWidth="1"/>
    <col min="2055" max="2055" width="12.28515625" style="1120" customWidth="1"/>
    <col min="2056" max="2299" width="9.140625" style="1120"/>
    <col min="2300" max="2300" width="4.42578125" style="1120" customWidth="1"/>
    <col min="2301" max="2301" width="20.85546875" style="1120" customWidth="1"/>
    <col min="2302" max="2303" width="12" style="1120" customWidth="1"/>
    <col min="2304" max="2304" width="14.5703125" style="1120" customWidth="1"/>
    <col min="2305" max="2305" width="12.42578125" style="1120" customWidth="1"/>
    <col min="2306" max="2306" width="19.7109375" style="1120" customWidth="1"/>
    <col min="2307" max="2307" width="9.140625" style="1120"/>
    <col min="2308" max="2308" width="16.85546875" style="1120" customWidth="1"/>
    <col min="2309" max="2309" width="12.5703125" style="1120" customWidth="1"/>
    <col min="2310" max="2310" width="11.7109375" style="1120" customWidth="1"/>
    <col min="2311" max="2311" width="12.28515625" style="1120" customWidth="1"/>
    <col min="2312" max="2555" width="9.140625" style="1120"/>
    <col min="2556" max="2556" width="4.42578125" style="1120" customWidth="1"/>
    <col min="2557" max="2557" width="20.85546875" style="1120" customWidth="1"/>
    <col min="2558" max="2559" width="12" style="1120" customWidth="1"/>
    <col min="2560" max="2560" width="14.5703125" style="1120" customWidth="1"/>
    <col min="2561" max="2561" width="12.42578125" style="1120" customWidth="1"/>
    <col min="2562" max="2562" width="19.7109375" style="1120" customWidth="1"/>
    <col min="2563" max="2563" width="9.140625" style="1120"/>
    <col min="2564" max="2564" width="16.85546875" style="1120" customWidth="1"/>
    <col min="2565" max="2565" width="12.5703125" style="1120" customWidth="1"/>
    <col min="2566" max="2566" width="11.7109375" style="1120" customWidth="1"/>
    <col min="2567" max="2567" width="12.28515625" style="1120" customWidth="1"/>
    <col min="2568" max="2811" width="9.140625" style="1120"/>
    <col min="2812" max="2812" width="4.42578125" style="1120" customWidth="1"/>
    <col min="2813" max="2813" width="20.85546875" style="1120" customWidth="1"/>
    <col min="2814" max="2815" width="12" style="1120" customWidth="1"/>
    <col min="2816" max="2816" width="14.5703125" style="1120" customWidth="1"/>
    <col min="2817" max="2817" width="12.42578125" style="1120" customWidth="1"/>
    <col min="2818" max="2818" width="19.7109375" style="1120" customWidth="1"/>
    <col min="2819" max="2819" width="9.140625" style="1120"/>
    <col min="2820" max="2820" width="16.85546875" style="1120" customWidth="1"/>
    <col min="2821" max="2821" width="12.5703125" style="1120" customWidth="1"/>
    <col min="2822" max="2822" width="11.7109375" style="1120" customWidth="1"/>
    <col min="2823" max="2823" width="12.28515625" style="1120" customWidth="1"/>
    <col min="2824" max="3067" width="9.140625" style="1120"/>
    <col min="3068" max="3068" width="4.42578125" style="1120" customWidth="1"/>
    <col min="3069" max="3069" width="20.85546875" style="1120" customWidth="1"/>
    <col min="3070" max="3071" width="12" style="1120" customWidth="1"/>
    <col min="3072" max="3072" width="14.5703125" style="1120" customWidth="1"/>
    <col min="3073" max="3073" width="12.42578125" style="1120" customWidth="1"/>
    <col min="3074" max="3074" width="19.7109375" style="1120" customWidth="1"/>
    <col min="3075" max="3075" width="9.140625" style="1120"/>
    <col min="3076" max="3076" width="16.85546875" style="1120" customWidth="1"/>
    <col min="3077" max="3077" width="12.5703125" style="1120" customWidth="1"/>
    <col min="3078" max="3078" width="11.7109375" style="1120" customWidth="1"/>
    <col min="3079" max="3079" width="12.28515625" style="1120" customWidth="1"/>
    <col min="3080" max="3323" width="9.140625" style="1120"/>
    <col min="3324" max="3324" width="4.42578125" style="1120" customWidth="1"/>
    <col min="3325" max="3325" width="20.85546875" style="1120" customWidth="1"/>
    <col min="3326" max="3327" width="12" style="1120" customWidth="1"/>
    <col min="3328" max="3328" width="14.5703125" style="1120" customWidth="1"/>
    <col min="3329" max="3329" width="12.42578125" style="1120" customWidth="1"/>
    <col min="3330" max="3330" width="19.7109375" style="1120" customWidth="1"/>
    <col min="3331" max="3331" width="9.140625" style="1120"/>
    <col min="3332" max="3332" width="16.85546875" style="1120" customWidth="1"/>
    <col min="3333" max="3333" width="12.5703125" style="1120" customWidth="1"/>
    <col min="3334" max="3334" width="11.7109375" style="1120" customWidth="1"/>
    <col min="3335" max="3335" width="12.28515625" style="1120" customWidth="1"/>
    <col min="3336" max="3579" width="9.140625" style="1120"/>
    <col min="3580" max="3580" width="4.42578125" style="1120" customWidth="1"/>
    <col min="3581" max="3581" width="20.85546875" style="1120" customWidth="1"/>
    <col min="3582" max="3583" width="12" style="1120" customWidth="1"/>
    <col min="3584" max="3584" width="14.5703125" style="1120" customWidth="1"/>
    <col min="3585" max="3585" width="12.42578125" style="1120" customWidth="1"/>
    <col min="3586" max="3586" width="19.7109375" style="1120" customWidth="1"/>
    <col min="3587" max="3587" width="9.140625" style="1120"/>
    <col min="3588" max="3588" width="16.85546875" style="1120" customWidth="1"/>
    <col min="3589" max="3589" width="12.5703125" style="1120" customWidth="1"/>
    <col min="3590" max="3590" width="11.7109375" style="1120" customWidth="1"/>
    <col min="3591" max="3591" width="12.28515625" style="1120" customWidth="1"/>
    <col min="3592" max="3835" width="9.140625" style="1120"/>
    <col min="3836" max="3836" width="4.42578125" style="1120" customWidth="1"/>
    <col min="3837" max="3837" width="20.85546875" style="1120" customWidth="1"/>
    <col min="3838" max="3839" width="12" style="1120" customWidth="1"/>
    <col min="3840" max="3840" width="14.5703125" style="1120" customWidth="1"/>
    <col min="3841" max="3841" width="12.42578125" style="1120" customWidth="1"/>
    <col min="3842" max="3842" width="19.7109375" style="1120" customWidth="1"/>
    <col min="3843" max="3843" width="9.140625" style="1120"/>
    <col min="3844" max="3844" width="16.85546875" style="1120" customWidth="1"/>
    <col min="3845" max="3845" width="12.5703125" style="1120" customWidth="1"/>
    <col min="3846" max="3846" width="11.7109375" style="1120" customWidth="1"/>
    <col min="3847" max="3847" width="12.28515625" style="1120" customWidth="1"/>
    <col min="3848" max="4091" width="9.140625" style="1120"/>
    <col min="4092" max="4092" width="4.42578125" style="1120" customWidth="1"/>
    <col min="4093" max="4093" width="20.85546875" style="1120" customWidth="1"/>
    <col min="4094" max="4095" width="12" style="1120" customWidth="1"/>
    <col min="4096" max="4096" width="14.5703125" style="1120" customWidth="1"/>
    <col min="4097" max="4097" width="12.42578125" style="1120" customWidth="1"/>
    <col min="4098" max="4098" width="19.7109375" style="1120" customWidth="1"/>
    <col min="4099" max="4099" width="9.140625" style="1120"/>
    <col min="4100" max="4100" width="16.85546875" style="1120" customWidth="1"/>
    <col min="4101" max="4101" width="12.5703125" style="1120" customWidth="1"/>
    <col min="4102" max="4102" width="11.7109375" style="1120" customWidth="1"/>
    <col min="4103" max="4103" width="12.28515625" style="1120" customWidth="1"/>
    <col min="4104" max="4347" width="9.140625" style="1120"/>
    <col min="4348" max="4348" width="4.42578125" style="1120" customWidth="1"/>
    <col min="4349" max="4349" width="20.85546875" style="1120" customWidth="1"/>
    <col min="4350" max="4351" width="12" style="1120" customWidth="1"/>
    <col min="4352" max="4352" width="14.5703125" style="1120" customWidth="1"/>
    <col min="4353" max="4353" width="12.42578125" style="1120" customWidth="1"/>
    <col min="4354" max="4354" width="19.7109375" style="1120" customWidth="1"/>
    <col min="4355" max="4355" width="9.140625" style="1120"/>
    <col min="4356" max="4356" width="16.85546875" style="1120" customWidth="1"/>
    <col min="4357" max="4357" width="12.5703125" style="1120" customWidth="1"/>
    <col min="4358" max="4358" width="11.7109375" style="1120" customWidth="1"/>
    <col min="4359" max="4359" width="12.28515625" style="1120" customWidth="1"/>
    <col min="4360" max="4603" width="9.140625" style="1120"/>
    <col min="4604" max="4604" width="4.42578125" style="1120" customWidth="1"/>
    <col min="4605" max="4605" width="20.85546875" style="1120" customWidth="1"/>
    <col min="4606" max="4607" width="12" style="1120" customWidth="1"/>
    <col min="4608" max="4608" width="14.5703125" style="1120" customWidth="1"/>
    <col min="4609" max="4609" width="12.42578125" style="1120" customWidth="1"/>
    <col min="4610" max="4610" width="19.7109375" style="1120" customWidth="1"/>
    <col min="4611" max="4611" width="9.140625" style="1120"/>
    <col min="4612" max="4612" width="16.85546875" style="1120" customWidth="1"/>
    <col min="4613" max="4613" width="12.5703125" style="1120" customWidth="1"/>
    <col min="4614" max="4614" width="11.7109375" style="1120" customWidth="1"/>
    <col min="4615" max="4615" width="12.28515625" style="1120" customWidth="1"/>
    <col min="4616" max="4859" width="9.140625" style="1120"/>
    <col min="4860" max="4860" width="4.42578125" style="1120" customWidth="1"/>
    <col min="4861" max="4861" width="20.85546875" style="1120" customWidth="1"/>
    <col min="4862" max="4863" width="12" style="1120" customWidth="1"/>
    <col min="4864" max="4864" width="14.5703125" style="1120" customWidth="1"/>
    <col min="4865" max="4865" width="12.42578125" style="1120" customWidth="1"/>
    <col min="4866" max="4866" width="19.7109375" style="1120" customWidth="1"/>
    <col min="4867" max="4867" width="9.140625" style="1120"/>
    <col min="4868" max="4868" width="16.85546875" style="1120" customWidth="1"/>
    <col min="4869" max="4869" width="12.5703125" style="1120" customWidth="1"/>
    <col min="4870" max="4870" width="11.7109375" style="1120" customWidth="1"/>
    <col min="4871" max="4871" width="12.28515625" style="1120" customWidth="1"/>
    <col min="4872" max="5115" width="9.140625" style="1120"/>
    <col min="5116" max="5116" width="4.42578125" style="1120" customWidth="1"/>
    <col min="5117" max="5117" width="20.85546875" style="1120" customWidth="1"/>
    <col min="5118" max="5119" width="12" style="1120" customWidth="1"/>
    <col min="5120" max="5120" width="14.5703125" style="1120" customWidth="1"/>
    <col min="5121" max="5121" width="12.42578125" style="1120" customWidth="1"/>
    <col min="5122" max="5122" width="19.7109375" style="1120" customWidth="1"/>
    <col min="5123" max="5123" width="9.140625" style="1120"/>
    <col min="5124" max="5124" width="16.85546875" style="1120" customWidth="1"/>
    <col min="5125" max="5125" width="12.5703125" style="1120" customWidth="1"/>
    <col min="5126" max="5126" width="11.7109375" style="1120" customWidth="1"/>
    <col min="5127" max="5127" width="12.28515625" style="1120" customWidth="1"/>
    <col min="5128" max="5371" width="9.140625" style="1120"/>
    <col min="5372" max="5372" width="4.42578125" style="1120" customWidth="1"/>
    <col min="5373" max="5373" width="20.85546875" style="1120" customWidth="1"/>
    <col min="5374" max="5375" width="12" style="1120" customWidth="1"/>
    <col min="5376" max="5376" width="14.5703125" style="1120" customWidth="1"/>
    <col min="5377" max="5377" width="12.42578125" style="1120" customWidth="1"/>
    <col min="5378" max="5378" width="19.7109375" style="1120" customWidth="1"/>
    <col min="5379" max="5379" width="9.140625" style="1120"/>
    <col min="5380" max="5380" width="16.85546875" style="1120" customWidth="1"/>
    <col min="5381" max="5381" width="12.5703125" style="1120" customWidth="1"/>
    <col min="5382" max="5382" width="11.7109375" style="1120" customWidth="1"/>
    <col min="5383" max="5383" width="12.28515625" style="1120" customWidth="1"/>
    <col min="5384" max="5627" width="9.140625" style="1120"/>
    <col min="5628" max="5628" width="4.42578125" style="1120" customWidth="1"/>
    <col min="5629" max="5629" width="20.85546875" style="1120" customWidth="1"/>
    <col min="5630" max="5631" width="12" style="1120" customWidth="1"/>
    <col min="5632" max="5632" width="14.5703125" style="1120" customWidth="1"/>
    <col min="5633" max="5633" width="12.42578125" style="1120" customWidth="1"/>
    <col min="5634" max="5634" width="19.7109375" style="1120" customWidth="1"/>
    <col min="5635" max="5635" width="9.140625" style="1120"/>
    <col min="5636" max="5636" width="16.85546875" style="1120" customWidth="1"/>
    <col min="5637" max="5637" width="12.5703125" style="1120" customWidth="1"/>
    <col min="5638" max="5638" width="11.7109375" style="1120" customWidth="1"/>
    <col min="5639" max="5639" width="12.28515625" style="1120" customWidth="1"/>
    <col min="5640" max="5883" width="9.140625" style="1120"/>
    <col min="5884" max="5884" width="4.42578125" style="1120" customWidth="1"/>
    <col min="5885" max="5885" width="20.85546875" style="1120" customWidth="1"/>
    <col min="5886" max="5887" width="12" style="1120" customWidth="1"/>
    <col min="5888" max="5888" width="14.5703125" style="1120" customWidth="1"/>
    <col min="5889" max="5889" width="12.42578125" style="1120" customWidth="1"/>
    <col min="5890" max="5890" width="19.7109375" style="1120" customWidth="1"/>
    <col min="5891" max="5891" width="9.140625" style="1120"/>
    <col min="5892" max="5892" width="16.85546875" style="1120" customWidth="1"/>
    <col min="5893" max="5893" width="12.5703125" style="1120" customWidth="1"/>
    <col min="5894" max="5894" width="11.7109375" style="1120" customWidth="1"/>
    <col min="5895" max="5895" width="12.28515625" style="1120" customWidth="1"/>
    <col min="5896" max="6139" width="9.140625" style="1120"/>
    <col min="6140" max="6140" width="4.42578125" style="1120" customWidth="1"/>
    <col min="6141" max="6141" width="20.85546875" style="1120" customWidth="1"/>
    <col min="6142" max="6143" width="12" style="1120" customWidth="1"/>
    <col min="6144" max="6144" width="14.5703125" style="1120" customWidth="1"/>
    <col min="6145" max="6145" width="12.42578125" style="1120" customWidth="1"/>
    <col min="6146" max="6146" width="19.7109375" style="1120" customWidth="1"/>
    <col min="6147" max="6147" width="9.140625" style="1120"/>
    <col min="6148" max="6148" width="16.85546875" style="1120" customWidth="1"/>
    <col min="6149" max="6149" width="12.5703125" style="1120" customWidth="1"/>
    <col min="6150" max="6150" width="11.7109375" style="1120" customWidth="1"/>
    <col min="6151" max="6151" width="12.28515625" style="1120" customWidth="1"/>
    <col min="6152" max="6395" width="9.140625" style="1120"/>
    <col min="6396" max="6396" width="4.42578125" style="1120" customWidth="1"/>
    <col min="6397" max="6397" width="20.85546875" style="1120" customWidth="1"/>
    <col min="6398" max="6399" width="12" style="1120" customWidth="1"/>
    <col min="6400" max="6400" width="14.5703125" style="1120" customWidth="1"/>
    <col min="6401" max="6401" width="12.42578125" style="1120" customWidth="1"/>
    <col min="6402" max="6402" width="19.7109375" style="1120" customWidth="1"/>
    <col min="6403" max="6403" width="9.140625" style="1120"/>
    <col min="6404" max="6404" width="16.85546875" style="1120" customWidth="1"/>
    <col min="6405" max="6405" width="12.5703125" style="1120" customWidth="1"/>
    <col min="6406" max="6406" width="11.7109375" style="1120" customWidth="1"/>
    <col min="6407" max="6407" width="12.28515625" style="1120" customWidth="1"/>
    <col min="6408" max="6651" width="9.140625" style="1120"/>
    <col min="6652" max="6652" width="4.42578125" style="1120" customWidth="1"/>
    <col min="6653" max="6653" width="20.85546875" style="1120" customWidth="1"/>
    <col min="6654" max="6655" width="12" style="1120" customWidth="1"/>
    <col min="6656" max="6656" width="14.5703125" style="1120" customWidth="1"/>
    <col min="6657" max="6657" width="12.42578125" style="1120" customWidth="1"/>
    <col min="6658" max="6658" width="19.7109375" style="1120" customWidth="1"/>
    <col min="6659" max="6659" width="9.140625" style="1120"/>
    <col min="6660" max="6660" width="16.85546875" style="1120" customWidth="1"/>
    <col min="6661" max="6661" width="12.5703125" style="1120" customWidth="1"/>
    <col min="6662" max="6662" width="11.7109375" style="1120" customWidth="1"/>
    <col min="6663" max="6663" width="12.28515625" style="1120" customWidth="1"/>
    <col min="6664" max="6907" width="9.140625" style="1120"/>
    <col min="6908" max="6908" width="4.42578125" style="1120" customWidth="1"/>
    <col min="6909" max="6909" width="20.85546875" style="1120" customWidth="1"/>
    <col min="6910" max="6911" width="12" style="1120" customWidth="1"/>
    <col min="6912" max="6912" width="14.5703125" style="1120" customWidth="1"/>
    <col min="6913" max="6913" width="12.42578125" style="1120" customWidth="1"/>
    <col min="6914" max="6914" width="19.7109375" style="1120" customWidth="1"/>
    <col min="6915" max="6915" width="9.140625" style="1120"/>
    <col min="6916" max="6916" width="16.85546875" style="1120" customWidth="1"/>
    <col min="6917" max="6917" width="12.5703125" style="1120" customWidth="1"/>
    <col min="6918" max="6918" width="11.7109375" style="1120" customWidth="1"/>
    <col min="6919" max="6919" width="12.28515625" style="1120" customWidth="1"/>
    <col min="6920" max="7163" width="9.140625" style="1120"/>
    <col min="7164" max="7164" width="4.42578125" style="1120" customWidth="1"/>
    <col min="7165" max="7165" width="20.85546875" style="1120" customWidth="1"/>
    <col min="7166" max="7167" width="12" style="1120" customWidth="1"/>
    <col min="7168" max="7168" width="14.5703125" style="1120" customWidth="1"/>
    <col min="7169" max="7169" width="12.42578125" style="1120" customWidth="1"/>
    <col min="7170" max="7170" width="19.7109375" style="1120" customWidth="1"/>
    <col min="7171" max="7171" width="9.140625" style="1120"/>
    <col min="7172" max="7172" width="16.85546875" style="1120" customWidth="1"/>
    <col min="7173" max="7173" width="12.5703125" style="1120" customWidth="1"/>
    <col min="7174" max="7174" width="11.7109375" style="1120" customWidth="1"/>
    <col min="7175" max="7175" width="12.28515625" style="1120" customWidth="1"/>
    <col min="7176" max="7419" width="9.140625" style="1120"/>
    <col min="7420" max="7420" width="4.42578125" style="1120" customWidth="1"/>
    <col min="7421" max="7421" width="20.85546875" style="1120" customWidth="1"/>
    <col min="7422" max="7423" width="12" style="1120" customWidth="1"/>
    <col min="7424" max="7424" width="14.5703125" style="1120" customWidth="1"/>
    <col min="7425" max="7425" width="12.42578125" style="1120" customWidth="1"/>
    <col min="7426" max="7426" width="19.7109375" style="1120" customWidth="1"/>
    <col min="7427" max="7427" width="9.140625" style="1120"/>
    <col min="7428" max="7428" width="16.85546875" style="1120" customWidth="1"/>
    <col min="7429" max="7429" width="12.5703125" style="1120" customWidth="1"/>
    <col min="7430" max="7430" width="11.7109375" style="1120" customWidth="1"/>
    <col min="7431" max="7431" width="12.28515625" style="1120" customWidth="1"/>
    <col min="7432" max="7675" width="9.140625" style="1120"/>
    <col min="7676" max="7676" width="4.42578125" style="1120" customWidth="1"/>
    <col min="7677" max="7677" width="20.85546875" style="1120" customWidth="1"/>
    <col min="7678" max="7679" width="12" style="1120" customWidth="1"/>
    <col min="7680" max="7680" width="14.5703125" style="1120" customWidth="1"/>
    <col min="7681" max="7681" width="12.42578125" style="1120" customWidth="1"/>
    <col min="7682" max="7682" width="19.7109375" style="1120" customWidth="1"/>
    <col min="7683" max="7683" width="9.140625" style="1120"/>
    <col min="7684" max="7684" width="16.85546875" style="1120" customWidth="1"/>
    <col min="7685" max="7685" width="12.5703125" style="1120" customWidth="1"/>
    <col min="7686" max="7686" width="11.7109375" style="1120" customWidth="1"/>
    <col min="7687" max="7687" width="12.28515625" style="1120" customWidth="1"/>
    <col min="7688" max="7931" width="9.140625" style="1120"/>
    <col min="7932" max="7932" width="4.42578125" style="1120" customWidth="1"/>
    <col min="7933" max="7933" width="20.85546875" style="1120" customWidth="1"/>
    <col min="7934" max="7935" width="12" style="1120" customWidth="1"/>
    <col min="7936" max="7936" width="14.5703125" style="1120" customWidth="1"/>
    <col min="7937" max="7937" width="12.42578125" style="1120" customWidth="1"/>
    <col min="7938" max="7938" width="19.7109375" style="1120" customWidth="1"/>
    <col min="7939" max="7939" width="9.140625" style="1120"/>
    <col min="7940" max="7940" width="16.85546875" style="1120" customWidth="1"/>
    <col min="7941" max="7941" width="12.5703125" style="1120" customWidth="1"/>
    <col min="7942" max="7942" width="11.7109375" style="1120" customWidth="1"/>
    <col min="7943" max="7943" width="12.28515625" style="1120" customWidth="1"/>
    <col min="7944" max="8187" width="9.140625" style="1120"/>
    <col min="8188" max="8188" width="4.42578125" style="1120" customWidth="1"/>
    <col min="8189" max="8189" width="20.85546875" style="1120" customWidth="1"/>
    <col min="8190" max="8191" width="12" style="1120" customWidth="1"/>
    <col min="8192" max="8192" width="14.5703125" style="1120" customWidth="1"/>
    <col min="8193" max="8193" width="12.42578125" style="1120" customWidth="1"/>
    <col min="8194" max="8194" width="19.7109375" style="1120" customWidth="1"/>
    <col min="8195" max="8195" width="9.140625" style="1120"/>
    <col min="8196" max="8196" width="16.85546875" style="1120" customWidth="1"/>
    <col min="8197" max="8197" width="12.5703125" style="1120" customWidth="1"/>
    <col min="8198" max="8198" width="11.7109375" style="1120" customWidth="1"/>
    <col min="8199" max="8199" width="12.28515625" style="1120" customWidth="1"/>
    <col min="8200" max="8443" width="9.140625" style="1120"/>
    <col min="8444" max="8444" width="4.42578125" style="1120" customWidth="1"/>
    <col min="8445" max="8445" width="20.85546875" style="1120" customWidth="1"/>
    <col min="8446" max="8447" width="12" style="1120" customWidth="1"/>
    <col min="8448" max="8448" width="14.5703125" style="1120" customWidth="1"/>
    <col min="8449" max="8449" width="12.42578125" style="1120" customWidth="1"/>
    <col min="8450" max="8450" width="19.7109375" style="1120" customWidth="1"/>
    <col min="8451" max="8451" width="9.140625" style="1120"/>
    <col min="8452" max="8452" width="16.85546875" style="1120" customWidth="1"/>
    <col min="8453" max="8453" width="12.5703125" style="1120" customWidth="1"/>
    <col min="8454" max="8454" width="11.7109375" style="1120" customWidth="1"/>
    <col min="8455" max="8455" width="12.28515625" style="1120" customWidth="1"/>
    <col min="8456" max="8699" width="9.140625" style="1120"/>
    <col min="8700" max="8700" width="4.42578125" style="1120" customWidth="1"/>
    <col min="8701" max="8701" width="20.85546875" style="1120" customWidth="1"/>
    <col min="8702" max="8703" width="12" style="1120" customWidth="1"/>
    <col min="8704" max="8704" width="14.5703125" style="1120" customWidth="1"/>
    <col min="8705" max="8705" width="12.42578125" style="1120" customWidth="1"/>
    <col min="8706" max="8706" width="19.7109375" style="1120" customWidth="1"/>
    <col min="8707" max="8707" width="9.140625" style="1120"/>
    <col min="8708" max="8708" width="16.85546875" style="1120" customWidth="1"/>
    <col min="8709" max="8709" width="12.5703125" style="1120" customWidth="1"/>
    <col min="8710" max="8710" width="11.7109375" style="1120" customWidth="1"/>
    <col min="8711" max="8711" width="12.28515625" style="1120" customWidth="1"/>
    <col min="8712" max="8955" width="9.140625" style="1120"/>
    <col min="8956" max="8956" width="4.42578125" style="1120" customWidth="1"/>
    <col min="8957" max="8957" width="20.85546875" style="1120" customWidth="1"/>
    <col min="8958" max="8959" width="12" style="1120" customWidth="1"/>
    <col min="8960" max="8960" width="14.5703125" style="1120" customWidth="1"/>
    <col min="8961" max="8961" width="12.42578125" style="1120" customWidth="1"/>
    <col min="8962" max="8962" width="19.7109375" style="1120" customWidth="1"/>
    <col min="8963" max="8963" width="9.140625" style="1120"/>
    <col min="8964" max="8964" width="16.85546875" style="1120" customWidth="1"/>
    <col min="8965" max="8965" width="12.5703125" style="1120" customWidth="1"/>
    <col min="8966" max="8966" width="11.7109375" style="1120" customWidth="1"/>
    <col min="8967" max="8967" width="12.28515625" style="1120" customWidth="1"/>
    <col min="8968" max="9211" width="9.140625" style="1120"/>
    <col min="9212" max="9212" width="4.42578125" style="1120" customWidth="1"/>
    <col min="9213" max="9213" width="20.85546875" style="1120" customWidth="1"/>
    <col min="9214" max="9215" width="12" style="1120" customWidth="1"/>
    <col min="9216" max="9216" width="14.5703125" style="1120" customWidth="1"/>
    <col min="9217" max="9217" width="12.42578125" style="1120" customWidth="1"/>
    <col min="9218" max="9218" width="19.7109375" style="1120" customWidth="1"/>
    <col min="9219" max="9219" width="9.140625" style="1120"/>
    <col min="9220" max="9220" width="16.85546875" style="1120" customWidth="1"/>
    <col min="9221" max="9221" width="12.5703125" style="1120" customWidth="1"/>
    <col min="9222" max="9222" width="11.7109375" style="1120" customWidth="1"/>
    <col min="9223" max="9223" width="12.28515625" style="1120" customWidth="1"/>
    <col min="9224" max="9467" width="9.140625" style="1120"/>
    <col min="9468" max="9468" width="4.42578125" style="1120" customWidth="1"/>
    <col min="9469" max="9469" width="20.85546875" style="1120" customWidth="1"/>
    <col min="9470" max="9471" width="12" style="1120" customWidth="1"/>
    <col min="9472" max="9472" width="14.5703125" style="1120" customWidth="1"/>
    <col min="9473" max="9473" width="12.42578125" style="1120" customWidth="1"/>
    <col min="9474" max="9474" width="19.7109375" style="1120" customWidth="1"/>
    <col min="9475" max="9475" width="9.140625" style="1120"/>
    <col min="9476" max="9476" width="16.85546875" style="1120" customWidth="1"/>
    <col min="9477" max="9477" width="12.5703125" style="1120" customWidth="1"/>
    <col min="9478" max="9478" width="11.7109375" style="1120" customWidth="1"/>
    <col min="9479" max="9479" width="12.28515625" style="1120" customWidth="1"/>
    <col min="9480" max="9723" width="9.140625" style="1120"/>
    <col min="9724" max="9724" width="4.42578125" style="1120" customWidth="1"/>
    <col min="9725" max="9725" width="20.85546875" style="1120" customWidth="1"/>
    <col min="9726" max="9727" width="12" style="1120" customWidth="1"/>
    <col min="9728" max="9728" width="14.5703125" style="1120" customWidth="1"/>
    <col min="9729" max="9729" width="12.42578125" style="1120" customWidth="1"/>
    <col min="9730" max="9730" width="19.7109375" style="1120" customWidth="1"/>
    <col min="9731" max="9731" width="9.140625" style="1120"/>
    <col min="9732" max="9732" width="16.85546875" style="1120" customWidth="1"/>
    <col min="9733" max="9733" width="12.5703125" style="1120" customWidth="1"/>
    <col min="9734" max="9734" width="11.7109375" style="1120" customWidth="1"/>
    <col min="9735" max="9735" width="12.28515625" style="1120" customWidth="1"/>
    <col min="9736" max="9979" width="9.140625" style="1120"/>
    <col min="9980" max="9980" width="4.42578125" style="1120" customWidth="1"/>
    <col min="9981" max="9981" width="20.85546875" style="1120" customWidth="1"/>
    <col min="9982" max="9983" width="12" style="1120" customWidth="1"/>
    <col min="9984" max="9984" width="14.5703125" style="1120" customWidth="1"/>
    <col min="9985" max="9985" width="12.42578125" style="1120" customWidth="1"/>
    <col min="9986" max="9986" width="19.7109375" style="1120" customWidth="1"/>
    <col min="9987" max="9987" width="9.140625" style="1120"/>
    <col min="9988" max="9988" width="16.85546875" style="1120" customWidth="1"/>
    <col min="9989" max="9989" width="12.5703125" style="1120" customWidth="1"/>
    <col min="9990" max="9990" width="11.7109375" style="1120" customWidth="1"/>
    <col min="9991" max="9991" width="12.28515625" style="1120" customWidth="1"/>
    <col min="9992" max="10235" width="9.140625" style="1120"/>
    <col min="10236" max="10236" width="4.42578125" style="1120" customWidth="1"/>
    <col min="10237" max="10237" width="20.85546875" style="1120" customWidth="1"/>
    <col min="10238" max="10239" width="12" style="1120" customWidth="1"/>
    <col min="10240" max="10240" width="14.5703125" style="1120" customWidth="1"/>
    <col min="10241" max="10241" width="12.42578125" style="1120" customWidth="1"/>
    <col min="10242" max="10242" width="19.7109375" style="1120" customWidth="1"/>
    <col min="10243" max="10243" width="9.140625" style="1120"/>
    <col min="10244" max="10244" width="16.85546875" style="1120" customWidth="1"/>
    <col min="10245" max="10245" width="12.5703125" style="1120" customWidth="1"/>
    <col min="10246" max="10246" width="11.7109375" style="1120" customWidth="1"/>
    <col min="10247" max="10247" width="12.28515625" style="1120" customWidth="1"/>
    <col min="10248" max="10491" width="9.140625" style="1120"/>
    <col min="10492" max="10492" width="4.42578125" style="1120" customWidth="1"/>
    <col min="10493" max="10493" width="20.85546875" style="1120" customWidth="1"/>
    <col min="10494" max="10495" width="12" style="1120" customWidth="1"/>
    <col min="10496" max="10496" width="14.5703125" style="1120" customWidth="1"/>
    <col min="10497" max="10497" width="12.42578125" style="1120" customWidth="1"/>
    <col min="10498" max="10498" width="19.7109375" style="1120" customWidth="1"/>
    <col min="10499" max="10499" width="9.140625" style="1120"/>
    <col min="10500" max="10500" width="16.85546875" style="1120" customWidth="1"/>
    <col min="10501" max="10501" width="12.5703125" style="1120" customWidth="1"/>
    <col min="10502" max="10502" width="11.7109375" style="1120" customWidth="1"/>
    <col min="10503" max="10503" width="12.28515625" style="1120" customWidth="1"/>
    <col min="10504" max="10747" width="9.140625" style="1120"/>
    <col min="10748" max="10748" width="4.42578125" style="1120" customWidth="1"/>
    <col min="10749" max="10749" width="20.85546875" style="1120" customWidth="1"/>
    <col min="10750" max="10751" width="12" style="1120" customWidth="1"/>
    <col min="10752" max="10752" width="14.5703125" style="1120" customWidth="1"/>
    <col min="10753" max="10753" width="12.42578125" style="1120" customWidth="1"/>
    <col min="10754" max="10754" width="19.7109375" style="1120" customWidth="1"/>
    <col min="10755" max="10755" width="9.140625" style="1120"/>
    <col min="10756" max="10756" width="16.85546875" style="1120" customWidth="1"/>
    <col min="10757" max="10757" width="12.5703125" style="1120" customWidth="1"/>
    <col min="10758" max="10758" width="11.7109375" style="1120" customWidth="1"/>
    <col min="10759" max="10759" width="12.28515625" style="1120" customWidth="1"/>
    <col min="10760" max="11003" width="9.140625" style="1120"/>
    <col min="11004" max="11004" width="4.42578125" style="1120" customWidth="1"/>
    <col min="11005" max="11005" width="20.85546875" style="1120" customWidth="1"/>
    <col min="11006" max="11007" width="12" style="1120" customWidth="1"/>
    <col min="11008" max="11008" width="14.5703125" style="1120" customWidth="1"/>
    <col min="11009" max="11009" width="12.42578125" style="1120" customWidth="1"/>
    <col min="11010" max="11010" width="19.7109375" style="1120" customWidth="1"/>
    <col min="11011" max="11011" width="9.140625" style="1120"/>
    <col min="11012" max="11012" width="16.85546875" style="1120" customWidth="1"/>
    <col min="11013" max="11013" width="12.5703125" style="1120" customWidth="1"/>
    <col min="11014" max="11014" width="11.7109375" style="1120" customWidth="1"/>
    <col min="11015" max="11015" width="12.28515625" style="1120" customWidth="1"/>
    <col min="11016" max="11259" width="9.140625" style="1120"/>
    <col min="11260" max="11260" width="4.42578125" style="1120" customWidth="1"/>
    <col min="11261" max="11261" width="20.85546875" style="1120" customWidth="1"/>
    <col min="11262" max="11263" width="12" style="1120" customWidth="1"/>
    <col min="11264" max="11264" width="14.5703125" style="1120" customWidth="1"/>
    <col min="11265" max="11265" width="12.42578125" style="1120" customWidth="1"/>
    <col min="11266" max="11266" width="19.7109375" style="1120" customWidth="1"/>
    <col min="11267" max="11267" width="9.140625" style="1120"/>
    <col min="11268" max="11268" width="16.85546875" style="1120" customWidth="1"/>
    <col min="11269" max="11269" width="12.5703125" style="1120" customWidth="1"/>
    <col min="11270" max="11270" width="11.7109375" style="1120" customWidth="1"/>
    <col min="11271" max="11271" width="12.28515625" style="1120" customWidth="1"/>
    <col min="11272" max="11515" width="9.140625" style="1120"/>
    <col min="11516" max="11516" width="4.42578125" style="1120" customWidth="1"/>
    <col min="11517" max="11517" width="20.85546875" style="1120" customWidth="1"/>
    <col min="11518" max="11519" width="12" style="1120" customWidth="1"/>
    <col min="11520" max="11520" width="14.5703125" style="1120" customWidth="1"/>
    <col min="11521" max="11521" width="12.42578125" style="1120" customWidth="1"/>
    <col min="11522" max="11522" width="19.7109375" style="1120" customWidth="1"/>
    <col min="11523" max="11523" width="9.140625" style="1120"/>
    <col min="11524" max="11524" width="16.85546875" style="1120" customWidth="1"/>
    <col min="11525" max="11525" width="12.5703125" style="1120" customWidth="1"/>
    <col min="11526" max="11526" width="11.7109375" style="1120" customWidth="1"/>
    <col min="11527" max="11527" width="12.28515625" style="1120" customWidth="1"/>
    <col min="11528" max="11771" width="9.140625" style="1120"/>
    <col min="11772" max="11772" width="4.42578125" style="1120" customWidth="1"/>
    <col min="11773" max="11773" width="20.85546875" style="1120" customWidth="1"/>
    <col min="11774" max="11775" width="12" style="1120" customWidth="1"/>
    <col min="11776" max="11776" width="14.5703125" style="1120" customWidth="1"/>
    <col min="11777" max="11777" width="12.42578125" style="1120" customWidth="1"/>
    <col min="11778" max="11778" width="19.7109375" style="1120" customWidth="1"/>
    <col min="11779" max="11779" width="9.140625" style="1120"/>
    <col min="11780" max="11780" width="16.85546875" style="1120" customWidth="1"/>
    <col min="11781" max="11781" width="12.5703125" style="1120" customWidth="1"/>
    <col min="11782" max="11782" width="11.7109375" style="1120" customWidth="1"/>
    <col min="11783" max="11783" width="12.28515625" style="1120" customWidth="1"/>
    <col min="11784" max="12027" width="9.140625" style="1120"/>
    <col min="12028" max="12028" width="4.42578125" style="1120" customWidth="1"/>
    <col min="12029" max="12029" width="20.85546875" style="1120" customWidth="1"/>
    <col min="12030" max="12031" width="12" style="1120" customWidth="1"/>
    <col min="12032" max="12032" width="14.5703125" style="1120" customWidth="1"/>
    <col min="12033" max="12033" width="12.42578125" style="1120" customWidth="1"/>
    <col min="12034" max="12034" width="19.7109375" style="1120" customWidth="1"/>
    <col min="12035" max="12035" width="9.140625" style="1120"/>
    <col min="12036" max="12036" width="16.85546875" style="1120" customWidth="1"/>
    <col min="12037" max="12037" width="12.5703125" style="1120" customWidth="1"/>
    <col min="12038" max="12038" width="11.7109375" style="1120" customWidth="1"/>
    <col min="12039" max="12039" width="12.28515625" style="1120" customWidth="1"/>
    <col min="12040" max="12283" width="9.140625" style="1120"/>
    <col min="12284" max="12284" width="4.42578125" style="1120" customWidth="1"/>
    <col min="12285" max="12285" width="20.85546875" style="1120" customWidth="1"/>
    <col min="12286" max="12287" width="12" style="1120" customWidth="1"/>
    <col min="12288" max="12288" width="14.5703125" style="1120" customWidth="1"/>
    <col min="12289" max="12289" width="12.42578125" style="1120" customWidth="1"/>
    <col min="12290" max="12290" width="19.7109375" style="1120" customWidth="1"/>
    <col min="12291" max="12291" width="9.140625" style="1120"/>
    <col min="12292" max="12292" width="16.85546875" style="1120" customWidth="1"/>
    <col min="12293" max="12293" width="12.5703125" style="1120" customWidth="1"/>
    <col min="12294" max="12294" width="11.7109375" style="1120" customWidth="1"/>
    <col min="12295" max="12295" width="12.28515625" style="1120" customWidth="1"/>
    <col min="12296" max="12539" width="9.140625" style="1120"/>
    <col min="12540" max="12540" width="4.42578125" style="1120" customWidth="1"/>
    <col min="12541" max="12541" width="20.85546875" style="1120" customWidth="1"/>
    <col min="12542" max="12543" width="12" style="1120" customWidth="1"/>
    <col min="12544" max="12544" width="14.5703125" style="1120" customWidth="1"/>
    <col min="12545" max="12545" width="12.42578125" style="1120" customWidth="1"/>
    <col min="12546" max="12546" width="19.7109375" style="1120" customWidth="1"/>
    <col min="12547" max="12547" width="9.140625" style="1120"/>
    <col min="12548" max="12548" width="16.85546875" style="1120" customWidth="1"/>
    <col min="12549" max="12549" width="12.5703125" style="1120" customWidth="1"/>
    <col min="12550" max="12550" width="11.7109375" style="1120" customWidth="1"/>
    <col min="12551" max="12551" width="12.28515625" style="1120" customWidth="1"/>
    <col min="12552" max="12795" width="9.140625" style="1120"/>
    <col min="12796" max="12796" width="4.42578125" style="1120" customWidth="1"/>
    <col min="12797" max="12797" width="20.85546875" style="1120" customWidth="1"/>
    <col min="12798" max="12799" width="12" style="1120" customWidth="1"/>
    <col min="12800" max="12800" width="14.5703125" style="1120" customWidth="1"/>
    <col min="12801" max="12801" width="12.42578125" style="1120" customWidth="1"/>
    <col min="12802" max="12802" width="19.7109375" style="1120" customWidth="1"/>
    <col min="12803" max="12803" width="9.140625" style="1120"/>
    <col min="12804" max="12804" width="16.85546875" style="1120" customWidth="1"/>
    <col min="12805" max="12805" width="12.5703125" style="1120" customWidth="1"/>
    <col min="12806" max="12806" width="11.7109375" style="1120" customWidth="1"/>
    <col min="12807" max="12807" width="12.28515625" style="1120" customWidth="1"/>
    <col min="12808" max="13051" width="9.140625" style="1120"/>
    <col min="13052" max="13052" width="4.42578125" style="1120" customWidth="1"/>
    <col min="13053" max="13053" width="20.85546875" style="1120" customWidth="1"/>
    <col min="13054" max="13055" width="12" style="1120" customWidth="1"/>
    <col min="13056" max="13056" width="14.5703125" style="1120" customWidth="1"/>
    <col min="13057" max="13057" width="12.42578125" style="1120" customWidth="1"/>
    <col min="13058" max="13058" width="19.7109375" style="1120" customWidth="1"/>
    <col min="13059" max="13059" width="9.140625" style="1120"/>
    <col min="13060" max="13060" width="16.85546875" style="1120" customWidth="1"/>
    <col min="13061" max="13061" width="12.5703125" style="1120" customWidth="1"/>
    <col min="13062" max="13062" width="11.7109375" style="1120" customWidth="1"/>
    <col min="13063" max="13063" width="12.28515625" style="1120" customWidth="1"/>
    <col min="13064" max="13307" width="9.140625" style="1120"/>
    <col min="13308" max="13308" width="4.42578125" style="1120" customWidth="1"/>
    <col min="13309" max="13309" width="20.85546875" style="1120" customWidth="1"/>
    <col min="13310" max="13311" width="12" style="1120" customWidth="1"/>
    <col min="13312" max="13312" width="14.5703125" style="1120" customWidth="1"/>
    <col min="13313" max="13313" width="12.42578125" style="1120" customWidth="1"/>
    <col min="13314" max="13314" width="19.7109375" style="1120" customWidth="1"/>
    <col min="13315" max="13315" width="9.140625" style="1120"/>
    <col min="13316" max="13316" width="16.85546875" style="1120" customWidth="1"/>
    <col min="13317" max="13317" width="12.5703125" style="1120" customWidth="1"/>
    <col min="13318" max="13318" width="11.7109375" style="1120" customWidth="1"/>
    <col min="13319" max="13319" width="12.28515625" style="1120" customWidth="1"/>
    <col min="13320" max="13563" width="9.140625" style="1120"/>
    <col min="13564" max="13564" width="4.42578125" style="1120" customWidth="1"/>
    <col min="13565" max="13565" width="20.85546875" style="1120" customWidth="1"/>
    <col min="13566" max="13567" width="12" style="1120" customWidth="1"/>
    <col min="13568" max="13568" width="14.5703125" style="1120" customWidth="1"/>
    <col min="13569" max="13569" width="12.42578125" style="1120" customWidth="1"/>
    <col min="13570" max="13570" width="19.7109375" style="1120" customWidth="1"/>
    <col min="13571" max="13571" width="9.140625" style="1120"/>
    <col min="13572" max="13572" width="16.85546875" style="1120" customWidth="1"/>
    <col min="13573" max="13573" width="12.5703125" style="1120" customWidth="1"/>
    <col min="13574" max="13574" width="11.7109375" style="1120" customWidth="1"/>
    <col min="13575" max="13575" width="12.28515625" style="1120" customWidth="1"/>
    <col min="13576" max="13819" width="9.140625" style="1120"/>
    <col min="13820" max="13820" width="4.42578125" style="1120" customWidth="1"/>
    <col min="13821" max="13821" width="20.85546875" style="1120" customWidth="1"/>
    <col min="13822" max="13823" width="12" style="1120" customWidth="1"/>
    <col min="13824" max="13824" width="14.5703125" style="1120" customWidth="1"/>
    <col min="13825" max="13825" width="12.42578125" style="1120" customWidth="1"/>
    <col min="13826" max="13826" width="19.7109375" style="1120" customWidth="1"/>
    <col min="13827" max="13827" width="9.140625" style="1120"/>
    <col min="13828" max="13828" width="16.85546875" style="1120" customWidth="1"/>
    <col min="13829" max="13829" width="12.5703125" style="1120" customWidth="1"/>
    <col min="13830" max="13830" width="11.7109375" style="1120" customWidth="1"/>
    <col min="13831" max="13831" width="12.28515625" style="1120" customWidth="1"/>
    <col min="13832" max="14075" width="9.140625" style="1120"/>
    <col min="14076" max="14076" width="4.42578125" style="1120" customWidth="1"/>
    <col min="14077" max="14077" width="20.85546875" style="1120" customWidth="1"/>
    <col min="14078" max="14079" width="12" style="1120" customWidth="1"/>
    <col min="14080" max="14080" width="14.5703125" style="1120" customWidth="1"/>
    <col min="14081" max="14081" width="12.42578125" style="1120" customWidth="1"/>
    <col min="14082" max="14082" width="19.7109375" style="1120" customWidth="1"/>
    <col min="14083" max="14083" width="9.140625" style="1120"/>
    <col min="14084" max="14084" width="16.85546875" style="1120" customWidth="1"/>
    <col min="14085" max="14085" width="12.5703125" style="1120" customWidth="1"/>
    <col min="14086" max="14086" width="11.7109375" style="1120" customWidth="1"/>
    <col min="14087" max="14087" width="12.28515625" style="1120" customWidth="1"/>
    <col min="14088" max="14331" width="9.140625" style="1120"/>
    <col min="14332" max="14332" width="4.42578125" style="1120" customWidth="1"/>
    <col min="14333" max="14333" width="20.85546875" style="1120" customWidth="1"/>
    <col min="14334" max="14335" width="12" style="1120" customWidth="1"/>
    <col min="14336" max="14336" width="14.5703125" style="1120" customWidth="1"/>
    <col min="14337" max="14337" width="12.42578125" style="1120" customWidth="1"/>
    <col min="14338" max="14338" width="19.7109375" style="1120" customWidth="1"/>
    <col min="14339" max="14339" width="9.140625" style="1120"/>
    <col min="14340" max="14340" width="16.85546875" style="1120" customWidth="1"/>
    <col min="14341" max="14341" width="12.5703125" style="1120" customWidth="1"/>
    <col min="14342" max="14342" width="11.7109375" style="1120" customWidth="1"/>
    <col min="14343" max="14343" width="12.28515625" style="1120" customWidth="1"/>
    <col min="14344" max="14587" width="9.140625" style="1120"/>
    <col min="14588" max="14588" width="4.42578125" style="1120" customWidth="1"/>
    <col min="14589" max="14589" width="20.85546875" style="1120" customWidth="1"/>
    <col min="14590" max="14591" width="12" style="1120" customWidth="1"/>
    <col min="14592" max="14592" width="14.5703125" style="1120" customWidth="1"/>
    <col min="14593" max="14593" width="12.42578125" style="1120" customWidth="1"/>
    <col min="14594" max="14594" width="19.7109375" style="1120" customWidth="1"/>
    <col min="14595" max="14595" width="9.140625" style="1120"/>
    <col min="14596" max="14596" width="16.85546875" style="1120" customWidth="1"/>
    <col min="14597" max="14597" width="12.5703125" style="1120" customWidth="1"/>
    <col min="14598" max="14598" width="11.7109375" style="1120" customWidth="1"/>
    <col min="14599" max="14599" width="12.28515625" style="1120" customWidth="1"/>
    <col min="14600" max="14843" width="9.140625" style="1120"/>
    <col min="14844" max="14844" width="4.42578125" style="1120" customWidth="1"/>
    <col min="14845" max="14845" width="20.85546875" style="1120" customWidth="1"/>
    <col min="14846" max="14847" width="12" style="1120" customWidth="1"/>
    <col min="14848" max="14848" width="14.5703125" style="1120" customWidth="1"/>
    <col min="14849" max="14849" width="12.42578125" style="1120" customWidth="1"/>
    <col min="14850" max="14850" width="19.7109375" style="1120" customWidth="1"/>
    <col min="14851" max="14851" width="9.140625" style="1120"/>
    <col min="14852" max="14852" width="16.85546875" style="1120" customWidth="1"/>
    <col min="14853" max="14853" width="12.5703125" style="1120" customWidth="1"/>
    <col min="14854" max="14854" width="11.7109375" style="1120" customWidth="1"/>
    <col min="14855" max="14855" width="12.28515625" style="1120" customWidth="1"/>
    <col min="14856" max="15099" width="9.140625" style="1120"/>
    <col min="15100" max="15100" width="4.42578125" style="1120" customWidth="1"/>
    <col min="15101" max="15101" width="20.85546875" style="1120" customWidth="1"/>
    <col min="15102" max="15103" width="12" style="1120" customWidth="1"/>
    <col min="15104" max="15104" width="14.5703125" style="1120" customWidth="1"/>
    <col min="15105" max="15105" width="12.42578125" style="1120" customWidth="1"/>
    <col min="15106" max="15106" width="19.7109375" style="1120" customWidth="1"/>
    <col min="15107" max="15107" width="9.140625" style="1120"/>
    <col min="15108" max="15108" width="16.85546875" style="1120" customWidth="1"/>
    <col min="15109" max="15109" width="12.5703125" style="1120" customWidth="1"/>
    <col min="15110" max="15110" width="11.7109375" style="1120" customWidth="1"/>
    <col min="15111" max="15111" width="12.28515625" style="1120" customWidth="1"/>
    <col min="15112" max="15355" width="9.140625" style="1120"/>
    <col min="15356" max="15356" width="4.42578125" style="1120" customWidth="1"/>
    <col min="15357" max="15357" width="20.85546875" style="1120" customWidth="1"/>
    <col min="15358" max="15359" width="12" style="1120" customWidth="1"/>
    <col min="15360" max="15360" width="14.5703125" style="1120" customWidth="1"/>
    <col min="15361" max="15361" width="12.42578125" style="1120" customWidth="1"/>
    <col min="15362" max="15362" width="19.7109375" style="1120" customWidth="1"/>
    <col min="15363" max="15363" width="9.140625" style="1120"/>
    <col min="15364" max="15364" width="16.85546875" style="1120" customWidth="1"/>
    <col min="15365" max="15365" width="12.5703125" style="1120" customWidth="1"/>
    <col min="15366" max="15366" width="11.7109375" style="1120" customWidth="1"/>
    <col min="15367" max="15367" width="12.28515625" style="1120" customWidth="1"/>
    <col min="15368" max="15611" width="9.140625" style="1120"/>
    <col min="15612" max="15612" width="4.42578125" style="1120" customWidth="1"/>
    <col min="15613" max="15613" width="20.85546875" style="1120" customWidth="1"/>
    <col min="15614" max="15615" width="12" style="1120" customWidth="1"/>
    <col min="15616" max="15616" width="14.5703125" style="1120" customWidth="1"/>
    <col min="15617" max="15617" width="12.42578125" style="1120" customWidth="1"/>
    <col min="15618" max="15618" width="19.7109375" style="1120" customWidth="1"/>
    <col min="15619" max="15619" width="9.140625" style="1120"/>
    <col min="15620" max="15620" width="16.85546875" style="1120" customWidth="1"/>
    <col min="15621" max="15621" width="12.5703125" style="1120" customWidth="1"/>
    <col min="15622" max="15622" width="11.7109375" style="1120" customWidth="1"/>
    <col min="15623" max="15623" width="12.28515625" style="1120" customWidth="1"/>
    <col min="15624" max="15867" width="9.140625" style="1120"/>
    <col min="15868" max="15868" width="4.42578125" style="1120" customWidth="1"/>
    <col min="15869" max="15869" width="20.85546875" style="1120" customWidth="1"/>
    <col min="15870" max="15871" width="12" style="1120" customWidth="1"/>
    <col min="15872" max="15872" width="14.5703125" style="1120" customWidth="1"/>
    <col min="15873" max="15873" width="12.42578125" style="1120" customWidth="1"/>
    <col min="15874" max="15874" width="19.7109375" style="1120" customWidth="1"/>
    <col min="15875" max="15875" width="9.140625" style="1120"/>
    <col min="15876" max="15876" width="16.85546875" style="1120" customWidth="1"/>
    <col min="15877" max="15877" width="12.5703125" style="1120" customWidth="1"/>
    <col min="15878" max="15878" width="11.7109375" style="1120" customWidth="1"/>
    <col min="15879" max="15879" width="12.28515625" style="1120" customWidth="1"/>
    <col min="15880" max="16123" width="9.140625" style="1120"/>
    <col min="16124" max="16124" width="4.42578125" style="1120" customWidth="1"/>
    <col min="16125" max="16125" width="20.85546875" style="1120" customWidth="1"/>
    <col min="16126" max="16127" width="12" style="1120" customWidth="1"/>
    <col min="16128" max="16128" width="14.5703125" style="1120" customWidth="1"/>
    <col min="16129" max="16129" width="12.42578125" style="1120" customWidth="1"/>
    <col min="16130" max="16130" width="19.7109375" style="1120" customWidth="1"/>
    <col min="16131" max="16131" width="9.140625" style="1120"/>
    <col min="16132" max="16132" width="16.85546875" style="1120" customWidth="1"/>
    <col min="16133" max="16133" width="12.5703125" style="1120" customWidth="1"/>
    <col min="16134" max="16134" width="11.7109375" style="1120" customWidth="1"/>
    <col min="16135" max="16135" width="12.28515625" style="1120" customWidth="1"/>
    <col min="16136" max="16384" width="9.140625" style="1120"/>
  </cols>
  <sheetData>
    <row r="1" spans="1:20" ht="15.75">
      <c r="A1" s="1119" t="s">
        <v>247</v>
      </c>
    </row>
    <row r="2" spans="1:20" ht="26.25" customHeight="1">
      <c r="A2" s="1121" t="s">
        <v>248</v>
      </c>
    </row>
    <row r="5" spans="1:20" ht="38.25" customHeight="1" thickBot="1">
      <c r="A5" s="1632" t="s">
        <v>535</v>
      </c>
      <c r="B5" s="1632"/>
      <c r="C5" s="1632"/>
      <c r="D5" s="1632"/>
      <c r="E5" s="1632"/>
      <c r="F5" s="1632"/>
      <c r="H5" s="1122" t="s">
        <v>267</v>
      </c>
      <c r="K5" s="3"/>
      <c r="L5" s="3"/>
      <c r="M5" s="3"/>
      <c r="N5" s="3"/>
      <c r="O5" s="3"/>
      <c r="P5" s="3"/>
    </row>
    <row r="6" spans="1:20" ht="15.75" customHeight="1" thickBot="1">
      <c r="A6" s="1633" t="s">
        <v>116</v>
      </c>
      <c r="B6" s="1635" t="s">
        <v>534</v>
      </c>
      <c r="C6" s="1636"/>
      <c r="D6" s="1637"/>
      <c r="E6" s="1638" t="s">
        <v>541</v>
      </c>
      <c r="F6" s="1640" t="s">
        <v>542</v>
      </c>
      <c r="K6" s="3"/>
      <c r="L6" s="3"/>
      <c r="M6" s="3"/>
      <c r="N6" s="3"/>
      <c r="O6" s="3"/>
      <c r="P6" s="3"/>
    </row>
    <row r="7" spans="1:20" ht="21" customHeight="1" thickBot="1">
      <c r="A7" s="1634"/>
      <c r="B7" s="1123" t="s">
        <v>254</v>
      </c>
      <c r="C7" s="1123" t="s">
        <v>257</v>
      </c>
      <c r="D7" s="1123" t="s">
        <v>258</v>
      </c>
      <c r="E7" s="1639"/>
      <c r="F7" s="1641"/>
      <c r="K7"/>
      <c r="L7"/>
      <c r="M7"/>
      <c r="N7"/>
      <c r="O7"/>
      <c r="P7" s="3"/>
    </row>
    <row r="8" spans="1:20" ht="17.25" customHeight="1" thickBot="1">
      <c r="A8" s="1124" t="s">
        <v>117</v>
      </c>
      <c r="B8" s="1125">
        <v>4544.3760000000002</v>
      </c>
      <c r="C8" s="1126">
        <v>3366.6419999999998</v>
      </c>
      <c r="D8" s="1127">
        <f t="shared" ref="D8:D13" si="0">(C8/B8)*100</f>
        <v>74.083702580948398</v>
      </c>
      <c r="E8" s="1126">
        <v>2784.4259999999999</v>
      </c>
      <c r="F8" s="1127">
        <f t="shared" ref="F8:F13" si="1">((B8-E8)/E8)*100</f>
        <v>63.206923078580658</v>
      </c>
      <c r="H8" s="1128" t="s">
        <v>118</v>
      </c>
      <c r="K8"/>
      <c r="L8"/>
      <c r="M8"/>
      <c r="N8"/>
      <c r="O8"/>
      <c r="P8" s="3"/>
    </row>
    <row r="9" spans="1:20" ht="18" customHeight="1" thickBot="1">
      <c r="A9" s="1124" t="s">
        <v>119</v>
      </c>
      <c r="B9" s="1129">
        <v>16105</v>
      </c>
      <c r="C9" s="1126">
        <v>7092</v>
      </c>
      <c r="D9" s="1127">
        <f t="shared" si="0"/>
        <v>44.03601366035393</v>
      </c>
      <c r="E9" s="1130">
        <v>9546</v>
      </c>
      <c r="F9" s="1127">
        <f t="shared" si="1"/>
        <v>68.709407081500103</v>
      </c>
      <c r="H9" s="1131">
        <f>B9-E9</f>
        <v>6559</v>
      </c>
      <c r="K9"/>
      <c r="L9"/>
      <c r="M9"/>
      <c r="N9"/>
      <c r="O9"/>
      <c r="P9" s="3"/>
      <c r="Q9" s="1096"/>
      <c r="R9" s="1096"/>
      <c r="S9" s="1096"/>
      <c r="T9" s="1096"/>
    </row>
    <row r="10" spans="1:20" ht="15" customHeight="1" thickBot="1">
      <c r="A10" s="1132" t="s">
        <v>249</v>
      </c>
      <c r="B10" s="1129">
        <v>6119</v>
      </c>
      <c r="C10" s="1133">
        <v>0</v>
      </c>
      <c r="D10" s="1134">
        <f t="shared" si="0"/>
        <v>0</v>
      </c>
      <c r="E10" s="1133">
        <v>2262</v>
      </c>
      <c r="F10" s="1134">
        <f t="shared" si="1"/>
        <v>170.5128205128205</v>
      </c>
      <c r="K10"/>
      <c r="L10"/>
      <c r="M10"/>
      <c r="N10"/>
      <c r="O10"/>
      <c r="P10" s="1096"/>
      <c r="Q10" s="1096"/>
      <c r="R10" s="1096"/>
      <c r="S10" s="1096"/>
      <c r="T10" s="1096"/>
    </row>
    <row r="11" spans="1:20" ht="17.25" customHeight="1" thickBot="1">
      <c r="A11" s="1124" t="s">
        <v>120</v>
      </c>
      <c r="B11" s="1129">
        <v>92567.402000000002</v>
      </c>
      <c r="C11" s="1135">
        <v>13030.188</v>
      </c>
      <c r="D11" s="1127">
        <f t="shared" si="0"/>
        <v>14.076432651744941</v>
      </c>
      <c r="E11" s="1135">
        <v>85576.326000000001</v>
      </c>
      <c r="F11" s="1127">
        <f t="shared" si="1"/>
        <v>8.1694042345309388</v>
      </c>
      <c r="J11" s="1136"/>
      <c r="K11" s="3"/>
      <c r="L11" s="3"/>
      <c r="M11" s="3"/>
      <c r="N11" s="3"/>
      <c r="O11" s="3"/>
      <c r="P11" s="1096"/>
      <c r="Q11" s="1096"/>
      <c r="R11" s="1096"/>
      <c r="S11" s="1096"/>
      <c r="T11" s="1096"/>
    </row>
    <row r="12" spans="1:20" ht="15" customHeight="1" thickBot="1">
      <c r="A12" s="1137" t="s">
        <v>121</v>
      </c>
      <c r="B12" s="1129">
        <v>35473.603000000003</v>
      </c>
      <c r="C12" s="1138">
        <v>5772.3019999999997</v>
      </c>
      <c r="D12" s="1127">
        <f t="shared" si="0"/>
        <v>16.272105204537578</v>
      </c>
      <c r="E12" s="1138">
        <v>36101.232000000004</v>
      </c>
      <c r="F12" s="1127">
        <f t="shared" si="1"/>
        <v>-1.7385251561497976</v>
      </c>
      <c r="K12" s="3"/>
      <c r="L12" s="3"/>
      <c r="M12" s="3"/>
      <c r="N12" s="3"/>
      <c r="O12" s="3"/>
      <c r="P12" s="1096"/>
      <c r="Q12" s="1096"/>
      <c r="R12" s="1096"/>
      <c r="S12" s="1096"/>
      <c r="T12" s="1096"/>
    </row>
    <row r="13" spans="1:20" ht="15" customHeight="1" thickBot="1">
      <c r="A13" s="1137" t="s">
        <v>122</v>
      </c>
      <c r="B13" s="1129">
        <f>B11+B12</f>
        <v>128041.005</v>
      </c>
      <c r="C13" s="1138">
        <f>C11+C12</f>
        <v>18802.489999999998</v>
      </c>
      <c r="D13" s="1139">
        <f t="shared" si="0"/>
        <v>14.684741032765244</v>
      </c>
      <c r="E13" s="1138">
        <f>E11+E12</f>
        <v>121677.558</v>
      </c>
      <c r="F13" s="1139">
        <f t="shared" si="1"/>
        <v>5.2297622541044095</v>
      </c>
      <c r="K13" s="3"/>
      <c r="L13" s="3"/>
      <c r="M13" s="3"/>
      <c r="N13" s="3"/>
      <c r="O13" s="3"/>
      <c r="P13" s="1096"/>
      <c r="Q13" s="1096"/>
      <c r="R13" s="1096"/>
      <c r="S13" s="1096"/>
      <c r="T13" s="1096"/>
    </row>
    <row r="14" spans="1:20">
      <c r="E14" s="1140"/>
      <c r="K14" s="3"/>
      <c r="L14" s="3"/>
      <c r="M14" s="3"/>
      <c r="N14" s="3"/>
      <c r="O14" s="3"/>
      <c r="P14" s="1096"/>
      <c r="Q14" s="1096"/>
      <c r="R14" s="1096"/>
      <c r="S14" s="1096"/>
      <c r="T14" s="1096"/>
    </row>
    <row r="15" spans="1:20">
      <c r="K15" s="3"/>
      <c r="L15" s="3"/>
      <c r="M15" s="3"/>
      <c r="N15" s="3"/>
      <c r="O15" s="3"/>
      <c r="P15" s="1096"/>
      <c r="Q15" s="1096"/>
      <c r="R15" s="1096"/>
      <c r="S15" s="1096"/>
      <c r="T15" s="1096"/>
    </row>
    <row r="16" spans="1:20" ht="15.75">
      <c r="A16" s="1141" t="s">
        <v>250</v>
      </c>
      <c r="K16" s="3"/>
      <c r="L16" s="3"/>
      <c r="M16" s="3"/>
      <c r="N16" s="3"/>
      <c r="O16" s="3"/>
      <c r="P16" s="1096"/>
      <c r="Q16" s="1096"/>
      <c r="R16" s="1096"/>
      <c r="S16" s="1096"/>
      <c r="T16" s="1096"/>
    </row>
    <row r="17" spans="1:20">
      <c r="K17" s="3"/>
      <c r="L17" s="3"/>
      <c r="M17" s="3"/>
      <c r="N17" s="3"/>
      <c r="O17" s="1096"/>
      <c r="P17" s="1096"/>
      <c r="Q17" s="1096"/>
      <c r="R17" s="1096"/>
      <c r="S17" s="1096"/>
      <c r="T17" s="1096"/>
    </row>
    <row r="18" spans="1:20" ht="33" customHeight="1" thickBot="1">
      <c r="A18" s="1632" t="s">
        <v>539</v>
      </c>
      <c r="B18" s="1632"/>
      <c r="C18" s="1632"/>
      <c r="D18" s="1632"/>
      <c r="E18" s="1632"/>
      <c r="F18" s="1632"/>
      <c r="K18" s="3"/>
      <c r="L18" s="3"/>
      <c r="M18" s="3"/>
      <c r="N18" s="3"/>
      <c r="O18" s="1096"/>
      <c r="P18" s="1096"/>
      <c r="Q18" s="1096"/>
      <c r="R18" s="1096"/>
      <c r="S18" s="1096"/>
      <c r="T18" s="1096"/>
    </row>
    <row r="19" spans="1:20" ht="16.5" customHeight="1" thickBot="1">
      <c r="A19" s="1642" t="s">
        <v>498</v>
      </c>
      <c r="B19" s="1635" t="s">
        <v>540</v>
      </c>
      <c r="C19" s="1636"/>
      <c r="D19" s="1637"/>
      <c r="E19" s="1638" t="s">
        <v>541</v>
      </c>
      <c r="F19" s="1640" t="s">
        <v>543</v>
      </c>
      <c r="K19" s="3"/>
      <c r="L19" s="3"/>
      <c r="M19" s="3"/>
      <c r="N19" s="3"/>
      <c r="O19" s="1096"/>
      <c r="P19" s="1096"/>
      <c r="Q19" s="1096"/>
      <c r="R19" s="1096"/>
      <c r="S19" s="1096"/>
      <c r="T19" s="1096"/>
    </row>
    <row r="20" spans="1:20" ht="21" customHeight="1" thickBot="1">
      <c r="A20" s="1643"/>
      <c r="B20" s="1142" t="s">
        <v>254</v>
      </c>
      <c r="C20" s="1142" t="s">
        <v>366</v>
      </c>
      <c r="D20" s="1142" t="s">
        <v>367</v>
      </c>
      <c r="E20" s="1644"/>
      <c r="F20" s="1645"/>
      <c r="K20" s="3"/>
      <c r="L20" s="3"/>
      <c r="M20" s="3"/>
      <c r="N20" s="3"/>
      <c r="O20" s="1096"/>
      <c r="P20" s="1096"/>
      <c r="Q20" s="1096"/>
      <c r="R20" s="1096"/>
      <c r="S20" s="1096"/>
      <c r="T20" s="1096"/>
    </row>
    <row r="21" spans="1:20" ht="15.75" thickBot="1">
      <c r="A21" s="1143" t="s">
        <v>117</v>
      </c>
      <c r="B21" s="1129">
        <v>17390.275000000001</v>
      </c>
      <c r="C21" s="1144">
        <v>0</v>
      </c>
      <c r="D21" s="1145">
        <f t="shared" ref="D21:D26" si="2">(C21/B21)*100</f>
        <v>0</v>
      </c>
      <c r="E21" s="1138">
        <v>25194.538</v>
      </c>
      <c r="F21" s="1145">
        <f t="shared" ref="F21:F26" si="3">((B21-E21)/E21)*100</f>
        <v>-30.976011546629667</v>
      </c>
      <c r="H21" s="1128" t="s">
        <v>124</v>
      </c>
      <c r="K21" s="3"/>
      <c r="L21" s="3"/>
      <c r="M21" s="3"/>
      <c r="N21" s="3"/>
      <c r="O21" s="1096"/>
      <c r="P21" s="1096"/>
      <c r="Q21" s="1096"/>
      <c r="R21" s="1096"/>
      <c r="S21" s="1096"/>
      <c r="T21" s="1096"/>
    </row>
    <row r="22" spans="1:20" ht="15.75" thickBot="1">
      <c r="A22" s="1143" t="s">
        <v>119</v>
      </c>
      <c r="B22" s="1129">
        <v>73296</v>
      </c>
      <c r="C22" s="1144">
        <v>0</v>
      </c>
      <c r="D22" s="1127">
        <f t="shared" si="2"/>
        <v>0</v>
      </c>
      <c r="E22" s="1138">
        <v>95541</v>
      </c>
      <c r="F22" s="1127">
        <f t="shared" si="3"/>
        <v>-23.283197789430716</v>
      </c>
      <c r="H22" s="1131">
        <f>B22-E22</f>
        <v>-22245</v>
      </c>
      <c r="K22" s="1096"/>
      <c r="L22" s="1096"/>
      <c r="M22" s="1096"/>
      <c r="O22" s="1096"/>
      <c r="P22" s="1096"/>
      <c r="Q22" s="1096"/>
      <c r="R22" s="1096"/>
      <c r="S22" s="1096"/>
      <c r="T22" s="1096"/>
    </row>
    <row r="23" spans="1:20" ht="15.75" thickBot="1">
      <c r="A23" s="1146" t="s">
        <v>249</v>
      </c>
      <c r="B23" s="1129">
        <v>24577</v>
      </c>
      <c r="C23" s="1147">
        <v>0</v>
      </c>
      <c r="D23" s="1127">
        <f t="shared" si="2"/>
        <v>0</v>
      </c>
      <c r="E23" s="1133">
        <v>31760</v>
      </c>
      <c r="F23" s="1127">
        <f t="shared" si="3"/>
        <v>-22.616498740554157</v>
      </c>
      <c r="N23" s="1096"/>
      <c r="O23" s="1096"/>
      <c r="P23" s="1096"/>
      <c r="Q23" s="1096"/>
      <c r="R23" s="1096"/>
      <c r="S23" s="1096"/>
      <c r="T23" s="1096"/>
    </row>
    <row r="24" spans="1:20" ht="15.75" thickBot="1">
      <c r="A24" s="1143" t="s">
        <v>120</v>
      </c>
      <c r="B24" s="1129">
        <v>4527.0439999999999</v>
      </c>
      <c r="C24" s="1148">
        <v>125.313</v>
      </c>
      <c r="D24" s="1134">
        <f t="shared" si="2"/>
        <v>2.7680976814009322</v>
      </c>
      <c r="E24" s="1138">
        <v>4460.9139999999998</v>
      </c>
      <c r="F24" s="1134">
        <f t="shared" si="3"/>
        <v>1.4824316272405187</v>
      </c>
      <c r="N24" s="1096"/>
      <c r="O24" s="1096"/>
      <c r="P24" s="1096"/>
      <c r="Q24" s="1096"/>
      <c r="R24" s="1096"/>
      <c r="S24" s="1096"/>
      <c r="T24" s="1096"/>
    </row>
    <row r="25" spans="1:20" ht="15.75" thickBot="1">
      <c r="A25" s="1143" t="s">
        <v>121</v>
      </c>
      <c r="B25" s="1129">
        <v>2733.1570000000002</v>
      </c>
      <c r="C25" s="1148">
        <v>122.69799999999999</v>
      </c>
      <c r="D25" s="1127">
        <f t="shared" si="2"/>
        <v>4.4892408302925881</v>
      </c>
      <c r="E25" s="1138">
        <v>3516.962</v>
      </c>
      <c r="F25" s="1127">
        <f t="shared" si="3"/>
        <v>-22.28642220188901</v>
      </c>
      <c r="N25" s="1096"/>
      <c r="O25" s="1096"/>
      <c r="P25" s="1096"/>
      <c r="Q25" s="1096"/>
      <c r="R25" s="1096"/>
      <c r="S25" s="1096"/>
      <c r="T25" s="1096"/>
    </row>
    <row r="26" spans="1:20" ht="15.75" thickBot="1">
      <c r="A26" s="1143" t="s">
        <v>122</v>
      </c>
      <c r="B26" s="1129">
        <f>B24+B25</f>
        <v>7260.201</v>
      </c>
      <c r="C26" s="1138">
        <f>C24+C25</f>
        <v>248.011</v>
      </c>
      <c r="D26" s="1139">
        <f t="shared" si="2"/>
        <v>3.4160349004111592</v>
      </c>
      <c r="E26" s="1138">
        <f>E24+E25</f>
        <v>7977.8760000000002</v>
      </c>
      <c r="F26" s="1139">
        <f t="shared" si="3"/>
        <v>-8.9958154275649331</v>
      </c>
      <c r="N26" s="1096"/>
      <c r="O26" s="1096"/>
      <c r="P26" s="1096"/>
      <c r="Q26" s="1096"/>
      <c r="R26" s="1096"/>
      <c r="S26" s="1096"/>
      <c r="T26" s="1096"/>
    </row>
    <row r="27" spans="1:20">
      <c r="A27" s="1149" t="s">
        <v>369</v>
      </c>
      <c r="B27" s="1150"/>
      <c r="C27" s="1151"/>
      <c r="D27" s="1151"/>
      <c r="E27" s="1151"/>
      <c r="F27" s="1152"/>
      <c r="H27" s="1096"/>
      <c r="I27" s="1096"/>
      <c r="J27" s="1096"/>
      <c r="K27" s="1096"/>
      <c r="L27" s="1096"/>
      <c r="M27" s="1096"/>
      <c r="N27" s="1096"/>
      <c r="O27" s="1096"/>
      <c r="P27" s="1096"/>
      <c r="Q27" s="1096"/>
      <c r="R27" s="1096"/>
      <c r="S27" s="1096"/>
      <c r="T27" s="1096"/>
    </row>
    <row r="28" spans="1:20">
      <c r="A28" s="1153"/>
      <c r="B28" s="1154"/>
      <c r="C28" s="1155"/>
      <c r="D28" s="1156"/>
      <c r="E28" s="1096"/>
      <c r="F28" s="1096"/>
      <c r="G28" s="1096"/>
      <c r="H28" s="1096"/>
      <c r="I28" s="1096"/>
      <c r="J28" s="1096"/>
      <c r="K28" s="1096"/>
      <c r="L28" s="1096"/>
      <c r="M28" s="1096"/>
      <c r="N28" s="1096"/>
      <c r="O28" s="1096"/>
      <c r="P28" s="1096"/>
      <c r="Q28" s="1096"/>
      <c r="R28" s="1096"/>
      <c r="S28" s="1096"/>
      <c r="T28" s="1096"/>
    </row>
    <row r="29" spans="1:20">
      <c r="A29" s="1153"/>
      <c r="B29" s="1157"/>
      <c r="C29" s="1156"/>
      <c r="D29" s="1158"/>
      <c r="E29" s="1096"/>
      <c r="F29" s="1096"/>
      <c r="G29" s="1096"/>
      <c r="H29" s="1096"/>
      <c r="I29" s="1096"/>
      <c r="J29" s="1096"/>
      <c r="K29" s="1096"/>
      <c r="L29" s="1096"/>
      <c r="M29" s="1096"/>
      <c r="N29" s="1096"/>
      <c r="O29" s="1096"/>
      <c r="P29" s="1096"/>
      <c r="Q29" s="1096"/>
      <c r="R29" s="1096"/>
      <c r="S29" s="1096"/>
      <c r="T29" s="1096"/>
    </row>
    <row r="30" spans="1:20">
      <c r="A30" s="1150"/>
      <c r="B30" s="1156"/>
      <c r="C30" s="1631"/>
      <c r="D30" s="1631"/>
      <c r="E30" s="1096"/>
      <c r="F30" s="1096"/>
      <c r="G30" s="1096"/>
      <c r="H30" s="1096"/>
      <c r="I30" s="1096"/>
      <c r="J30" s="1096"/>
      <c r="K30" s="1096"/>
      <c r="L30" s="1096"/>
      <c r="M30" s="1096"/>
      <c r="N30" s="1096"/>
      <c r="O30" s="1096"/>
      <c r="P30" s="1096"/>
      <c r="Q30" s="1096"/>
      <c r="R30" s="1096"/>
      <c r="S30" s="1096"/>
      <c r="T30" s="1096"/>
    </row>
    <row r="31" spans="1:20">
      <c r="A31" s="1156"/>
      <c r="B31" s="1158"/>
      <c r="C31" s="1156"/>
      <c r="D31" s="1156"/>
      <c r="E31" s="1096"/>
      <c r="F31" s="1096"/>
      <c r="G31" s="1096"/>
      <c r="H31" s="1096"/>
      <c r="I31" s="1096"/>
      <c r="J31" s="1096"/>
      <c r="K31" s="1096"/>
      <c r="L31" s="1096"/>
      <c r="M31" s="1096"/>
      <c r="N31" s="1096"/>
      <c r="O31" s="1096"/>
      <c r="P31" s="1096"/>
      <c r="Q31" s="1096"/>
      <c r="R31" s="1096"/>
      <c r="S31" s="1096"/>
      <c r="T31" s="1096"/>
    </row>
    <row r="32" spans="1:20" ht="15.75">
      <c r="A32" s="1159"/>
      <c r="B32" s="1158"/>
      <c r="C32" s="1160"/>
      <c r="D32" s="1096"/>
      <c r="E32" s="1096"/>
      <c r="F32" s="1096"/>
      <c r="G32" s="1096"/>
      <c r="H32" s="1096"/>
      <c r="I32" s="1096"/>
      <c r="J32" s="1096"/>
      <c r="K32" s="1096"/>
      <c r="L32" s="1096"/>
      <c r="M32" s="1096"/>
      <c r="N32" s="1096"/>
      <c r="O32" s="1096"/>
      <c r="P32" s="1096"/>
      <c r="Q32" s="1096"/>
      <c r="R32" s="1096"/>
      <c r="S32" s="1096"/>
      <c r="T32" s="1096"/>
    </row>
    <row r="33" spans="1:20">
      <c r="A33" s="1156"/>
      <c r="B33" s="1161"/>
      <c r="C33" s="1156"/>
      <c r="D33" s="1096"/>
      <c r="E33" s="1096"/>
      <c r="F33" s="1096"/>
      <c r="G33" s="1096"/>
      <c r="H33" s="1096"/>
      <c r="I33" s="1096"/>
      <c r="J33" s="1096"/>
      <c r="K33" s="1096"/>
      <c r="L33" s="1096"/>
      <c r="M33" s="1096"/>
      <c r="N33" s="1096"/>
      <c r="O33" s="1096"/>
      <c r="P33" s="1096"/>
      <c r="Q33" s="1096"/>
      <c r="R33" s="1096"/>
      <c r="S33" s="1096"/>
      <c r="T33" s="1096"/>
    </row>
    <row r="34" spans="1:20">
      <c r="A34" s="1162"/>
      <c r="B34" s="1161"/>
      <c r="C34" s="1156"/>
      <c r="D34" s="1096"/>
      <c r="E34" s="1096"/>
      <c r="F34" s="1096"/>
      <c r="G34" s="1096"/>
      <c r="H34" s="1096"/>
      <c r="I34" s="1096"/>
      <c r="J34" s="1096"/>
      <c r="K34" s="1096"/>
      <c r="L34" s="1096"/>
      <c r="M34" s="1096"/>
      <c r="N34" s="1096"/>
      <c r="O34" s="1096"/>
      <c r="P34" s="1096"/>
      <c r="Q34" s="1096"/>
      <c r="R34" s="1096"/>
      <c r="S34" s="1096"/>
      <c r="T34" s="1096"/>
    </row>
    <row r="35" spans="1:20">
      <c r="A35" s="1162"/>
      <c r="B35" s="1156"/>
      <c r="C35" s="1156"/>
      <c r="D35" s="1096"/>
      <c r="E35" s="1096"/>
      <c r="F35" s="1156"/>
      <c r="G35" s="1156"/>
      <c r="H35" s="1096"/>
      <c r="I35" s="1096"/>
      <c r="J35" s="1096"/>
      <c r="K35" s="1096"/>
      <c r="L35" s="1096"/>
      <c r="M35" s="1096"/>
      <c r="N35" s="1096"/>
      <c r="O35" s="1096"/>
      <c r="P35" s="1096"/>
      <c r="Q35" s="1096"/>
      <c r="R35" s="1096"/>
      <c r="S35" s="1096"/>
      <c r="T35" s="1096"/>
    </row>
    <row r="36" spans="1:20">
      <c r="A36" s="1153"/>
      <c r="B36" s="1163"/>
      <c r="C36" s="1163"/>
      <c r="D36" s="1096"/>
      <c r="E36" s="1096"/>
      <c r="F36" s="1152"/>
      <c r="G36" s="1156"/>
      <c r="H36" s="1096"/>
      <c r="I36" s="1096"/>
      <c r="J36" s="1096"/>
      <c r="K36" s="1096"/>
      <c r="L36" s="1096"/>
      <c r="M36" s="1096"/>
      <c r="N36" s="1096"/>
      <c r="O36" s="1096"/>
      <c r="P36" s="1096"/>
      <c r="Q36" s="1096"/>
      <c r="R36" s="1096"/>
    </row>
    <row r="37" spans="1:20">
      <c r="A37" s="1153"/>
      <c r="B37" s="1163"/>
      <c r="C37" s="1163"/>
      <c r="D37" s="1096"/>
      <c r="E37" s="1096"/>
      <c r="F37" s="1152"/>
      <c r="G37" s="1156"/>
      <c r="H37" s="1096"/>
      <c r="I37" s="1096"/>
      <c r="J37" s="1096"/>
      <c r="K37" s="1096"/>
      <c r="L37" s="1096"/>
      <c r="M37" s="1096"/>
      <c r="N37" s="1096"/>
      <c r="O37" s="1096"/>
      <c r="P37" s="1096"/>
      <c r="Q37" s="1096"/>
      <c r="R37" s="1096"/>
    </row>
    <row r="38" spans="1:20">
      <c r="A38" s="1150"/>
      <c r="B38" s="1151"/>
      <c r="C38" s="1151"/>
      <c r="D38" s="1096"/>
      <c r="E38" s="1096"/>
      <c r="F38" s="1152"/>
      <c r="G38" s="1164"/>
      <c r="H38" s="1096"/>
      <c r="I38" s="1096"/>
      <c r="J38" s="1096"/>
      <c r="K38" s="1096"/>
      <c r="L38" s="1096"/>
      <c r="M38" s="1096"/>
      <c r="N38" s="1096"/>
      <c r="O38" s="1096"/>
      <c r="P38" s="1096"/>
      <c r="Q38" s="1096"/>
      <c r="R38" s="1096"/>
    </row>
    <row r="39" spans="1:20">
      <c r="A39" s="1154"/>
      <c r="B39" s="1156"/>
      <c r="C39" s="1156"/>
      <c r="D39" s="1096"/>
      <c r="E39" s="1096"/>
      <c r="F39" s="1156"/>
      <c r="G39" s="1156"/>
      <c r="H39" s="1096"/>
      <c r="I39" s="1096"/>
      <c r="J39" s="1096"/>
      <c r="K39" s="1096"/>
      <c r="L39" s="1096"/>
      <c r="M39" s="1096"/>
      <c r="N39" s="1096"/>
      <c r="O39" s="1096"/>
      <c r="P39" s="1096"/>
      <c r="Q39" s="1096"/>
      <c r="R39" s="1096"/>
    </row>
    <row r="40" spans="1:20">
      <c r="A40" s="1157"/>
      <c r="B40" s="1156"/>
      <c r="C40" s="1158"/>
      <c r="D40" s="1096"/>
      <c r="E40" s="1096"/>
      <c r="F40" s="1156"/>
      <c r="G40" s="1156"/>
      <c r="H40" s="1156"/>
    </row>
    <row r="41" spans="1:20">
      <c r="A41" s="1156"/>
      <c r="B41" s="1631"/>
      <c r="C41" s="1631"/>
      <c r="D41" s="1156"/>
      <c r="E41" s="1156"/>
      <c r="F41" s="1156"/>
      <c r="G41" s="1156"/>
    </row>
    <row r="42" spans="1:20">
      <c r="A42" s="1158"/>
      <c r="B42" s="1156"/>
      <c r="C42" s="1156"/>
      <c r="D42" s="1156"/>
      <c r="E42" s="1156"/>
      <c r="F42" s="1156"/>
      <c r="G42" s="1156"/>
    </row>
    <row r="43" spans="1:20">
      <c r="A43" s="1158"/>
      <c r="B43" s="1160"/>
      <c r="C43" s="1156"/>
      <c r="D43" s="1156"/>
      <c r="E43" s="1156"/>
      <c r="F43" s="1156"/>
      <c r="G43" s="1156"/>
    </row>
    <row r="44" spans="1:20">
      <c r="A44" s="1161"/>
      <c r="B44" s="1156"/>
      <c r="C44" s="1156"/>
      <c r="D44" s="1156"/>
      <c r="E44" s="1156"/>
      <c r="F44" s="1156"/>
      <c r="G44" s="1156"/>
    </row>
    <row r="45" spans="1:20">
      <c r="A45" s="1161"/>
      <c r="B45" s="1156"/>
      <c r="C45" s="1156"/>
      <c r="D45" s="1160"/>
      <c r="E45" s="1156"/>
      <c r="F45" s="1156"/>
      <c r="G45" s="1156"/>
    </row>
    <row r="46" spans="1:20">
      <c r="A46" s="1156"/>
      <c r="B46" s="1156"/>
      <c r="C46" s="1156"/>
      <c r="D46" s="1156"/>
      <c r="E46" s="1156"/>
      <c r="F46" s="1156"/>
      <c r="G46" s="1156"/>
    </row>
    <row r="47" spans="1:20">
      <c r="A47" s="1156"/>
      <c r="B47" s="1156"/>
      <c r="C47" s="1156"/>
      <c r="D47" s="1156"/>
      <c r="E47" s="1156"/>
      <c r="F47" s="1156"/>
      <c r="G47" s="115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U28" sqref="U28"/>
    </sheetView>
  </sheetViews>
  <sheetFormatPr defaultRowHeight="12.75"/>
  <cols>
    <col min="1" max="1" width="21.7109375" style="1120" customWidth="1"/>
    <col min="2" max="2" width="11.140625" style="1120" customWidth="1"/>
    <col min="3" max="3" width="12.140625" style="1120" customWidth="1"/>
    <col min="4" max="4" width="8.85546875" style="1120" bestFit="1" customWidth="1"/>
    <col min="5" max="5" width="7.42578125" style="1120" customWidth="1"/>
    <col min="6" max="6" width="20.28515625" style="1120" customWidth="1"/>
    <col min="7" max="7" width="10.5703125" style="1120" customWidth="1"/>
    <col min="8" max="8" width="9.85546875" style="1136" bestFit="1" customWidth="1"/>
    <col min="9" max="9" width="8.85546875" style="1120" bestFit="1" customWidth="1"/>
    <col min="10" max="10" width="2.85546875" style="1120" customWidth="1"/>
    <col min="11" max="11" width="22.85546875" style="1120" customWidth="1"/>
    <col min="12" max="12" width="12.140625" style="1120" customWidth="1"/>
    <col min="13" max="13" width="11.7109375" style="1120" customWidth="1"/>
    <col min="14" max="14" width="8.85546875" style="1120" bestFit="1" customWidth="1"/>
    <col min="15" max="15" width="4.42578125" style="1120" customWidth="1"/>
    <col min="16" max="16" width="29.5703125" style="1120" customWidth="1"/>
    <col min="17" max="17" width="14" style="1120" customWidth="1"/>
    <col min="18" max="18" width="15" style="1120" customWidth="1"/>
    <col min="19" max="19" width="8.85546875" style="1120" bestFit="1" customWidth="1"/>
    <col min="20" max="252" width="9.140625" style="1120"/>
    <col min="253" max="253" width="5" style="1120" customWidth="1"/>
    <col min="254" max="254" width="17.7109375" style="1120" customWidth="1"/>
    <col min="255" max="255" width="13.85546875" style="1120" customWidth="1"/>
    <col min="256" max="256" width="13.140625" style="1120" customWidth="1"/>
    <col min="257" max="257" width="12.28515625" style="1120" customWidth="1"/>
    <col min="258" max="258" width="3" style="1120" customWidth="1"/>
    <col min="259" max="259" width="20.28515625" style="1120" customWidth="1"/>
    <col min="260" max="260" width="12.5703125" style="1120" customWidth="1"/>
    <col min="261" max="261" width="11.7109375" style="1120" customWidth="1"/>
    <col min="262" max="262" width="9.140625" style="1120"/>
    <col min="263" max="263" width="2.85546875" style="1120" customWidth="1"/>
    <col min="264" max="264" width="18.5703125" style="1120" customWidth="1"/>
    <col min="265" max="265" width="14.42578125" style="1120" customWidth="1"/>
    <col min="266" max="266" width="13.7109375" style="1120" customWidth="1"/>
    <col min="267" max="267" width="10.140625" style="1120" customWidth="1"/>
    <col min="268" max="268" width="4.42578125" style="1120" customWidth="1"/>
    <col min="269" max="269" width="24" style="1120" customWidth="1"/>
    <col min="270" max="270" width="13.140625" style="1120" customWidth="1"/>
    <col min="271" max="271" width="13" style="1120" customWidth="1"/>
    <col min="272" max="272" width="10.42578125" style="1120" customWidth="1"/>
    <col min="273" max="508" width="9.140625" style="1120"/>
    <col min="509" max="509" width="5" style="1120" customWidth="1"/>
    <col min="510" max="510" width="17.7109375" style="1120" customWidth="1"/>
    <col min="511" max="511" width="13.85546875" style="1120" customWidth="1"/>
    <col min="512" max="512" width="13.140625" style="1120" customWidth="1"/>
    <col min="513" max="513" width="12.28515625" style="1120" customWidth="1"/>
    <col min="514" max="514" width="3" style="1120" customWidth="1"/>
    <col min="515" max="515" width="20.28515625" style="1120" customWidth="1"/>
    <col min="516" max="516" width="12.5703125" style="1120" customWidth="1"/>
    <col min="517" max="517" width="11.7109375" style="1120" customWidth="1"/>
    <col min="518" max="518" width="9.140625" style="1120"/>
    <col min="519" max="519" width="2.85546875" style="1120" customWidth="1"/>
    <col min="520" max="520" width="18.5703125" style="1120" customWidth="1"/>
    <col min="521" max="521" width="14.42578125" style="1120" customWidth="1"/>
    <col min="522" max="522" width="13.7109375" style="1120" customWidth="1"/>
    <col min="523" max="523" width="10.140625" style="1120" customWidth="1"/>
    <col min="524" max="524" width="4.42578125" style="1120" customWidth="1"/>
    <col min="525" max="525" width="24" style="1120" customWidth="1"/>
    <col min="526" max="526" width="13.140625" style="1120" customWidth="1"/>
    <col min="527" max="527" width="13" style="1120" customWidth="1"/>
    <col min="528" max="528" width="10.42578125" style="1120" customWidth="1"/>
    <col min="529" max="764" width="9.140625" style="1120"/>
    <col min="765" max="765" width="5" style="1120" customWidth="1"/>
    <col min="766" max="766" width="17.7109375" style="1120" customWidth="1"/>
    <col min="767" max="767" width="13.85546875" style="1120" customWidth="1"/>
    <col min="768" max="768" width="13.140625" style="1120" customWidth="1"/>
    <col min="769" max="769" width="12.28515625" style="1120" customWidth="1"/>
    <col min="770" max="770" width="3" style="1120" customWidth="1"/>
    <col min="771" max="771" width="20.28515625" style="1120" customWidth="1"/>
    <col min="772" max="772" width="12.5703125" style="1120" customWidth="1"/>
    <col min="773" max="773" width="11.7109375" style="1120" customWidth="1"/>
    <col min="774" max="774" width="9.140625" style="1120"/>
    <col min="775" max="775" width="2.85546875" style="1120" customWidth="1"/>
    <col min="776" max="776" width="18.5703125" style="1120" customWidth="1"/>
    <col min="777" max="777" width="14.42578125" style="1120" customWidth="1"/>
    <col min="778" max="778" width="13.7109375" style="1120" customWidth="1"/>
    <col min="779" max="779" width="10.140625" style="1120" customWidth="1"/>
    <col min="780" max="780" width="4.42578125" style="1120" customWidth="1"/>
    <col min="781" max="781" width="24" style="1120" customWidth="1"/>
    <col min="782" max="782" width="13.140625" style="1120" customWidth="1"/>
    <col min="783" max="783" width="13" style="1120" customWidth="1"/>
    <col min="784" max="784" width="10.42578125" style="1120" customWidth="1"/>
    <col min="785" max="1020" width="9.140625" style="1120"/>
    <col min="1021" max="1021" width="5" style="1120" customWidth="1"/>
    <col min="1022" max="1022" width="17.7109375" style="1120" customWidth="1"/>
    <col min="1023" max="1023" width="13.85546875" style="1120" customWidth="1"/>
    <col min="1024" max="1024" width="13.140625" style="1120" customWidth="1"/>
    <col min="1025" max="1025" width="12.28515625" style="1120" customWidth="1"/>
    <col min="1026" max="1026" width="3" style="1120" customWidth="1"/>
    <col min="1027" max="1027" width="20.28515625" style="1120" customWidth="1"/>
    <col min="1028" max="1028" width="12.5703125" style="1120" customWidth="1"/>
    <col min="1029" max="1029" width="11.7109375" style="1120" customWidth="1"/>
    <col min="1030" max="1030" width="9.140625" style="1120"/>
    <col min="1031" max="1031" width="2.85546875" style="1120" customWidth="1"/>
    <col min="1032" max="1032" width="18.5703125" style="1120" customWidth="1"/>
    <col min="1033" max="1033" width="14.42578125" style="1120" customWidth="1"/>
    <col min="1034" max="1034" width="13.7109375" style="1120" customWidth="1"/>
    <col min="1035" max="1035" width="10.140625" style="1120" customWidth="1"/>
    <col min="1036" max="1036" width="4.42578125" style="1120" customWidth="1"/>
    <col min="1037" max="1037" width="24" style="1120" customWidth="1"/>
    <col min="1038" max="1038" width="13.140625" style="1120" customWidth="1"/>
    <col min="1039" max="1039" width="13" style="1120" customWidth="1"/>
    <col min="1040" max="1040" width="10.42578125" style="1120" customWidth="1"/>
    <col min="1041" max="1276" width="9.140625" style="1120"/>
    <col min="1277" max="1277" width="5" style="1120" customWidth="1"/>
    <col min="1278" max="1278" width="17.7109375" style="1120" customWidth="1"/>
    <col min="1279" max="1279" width="13.85546875" style="1120" customWidth="1"/>
    <col min="1280" max="1280" width="13.140625" style="1120" customWidth="1"/>
    <col min="1281" max="1281" width="12.28515625" style="1120" customWidth="1"/>
    <col min="1282" max="1282" width="3" style="1120" customWidth="1"/>
    <col min="1283" max="1283" width="20.28515625" style="1120" customWidth="1"/>
    <col min="1284" max="1284" width="12.5703125" style="1120" customWidth="1"/>
    <col min="1285" max="1285" width="11.7109375" style="1120" customWidth="1"/>
    <col min="1286" max="1286" width="9.140625" style="1120"/>
    <col min="1287" max="1287" width="2.85546875" style="1120" customWidth="1"/>
    <col min="1288" max="1288" width="18.5703125" style="1120" customWidth="1"/>
    <col min="1289" max="1289" width="14.42578125" style="1120" customWidth="1"/>
    <col min="1290" max="1290" width="13.7109375" style="1120" customWidth="1"/>
    <col min="1291" max="1291" width="10.140625" style="1120" customWidth="1"/>
    <col min="1292" max="1292" width="4.42578125" style="1120" customWidth="1"/>
    <col min="1293" max="1293" width="24" style="1120" customWidth="1"/>
    <col min="1294" max="1294" width="13.140625" style="1120" customWidth="1"/>
    <col min="1295" max="1295" width="13" style="1120" customWidth="1"/>
    <col min="1296" max="1296" width="10.42578125" style="1120" customWidth="1"/>
    <col min="1297" max="1532" width="9.140625" style="1120"/>
    <col min="1533" max="1533" width="5" style="1120" customWidth="1"/>
    <col min="1534" max="1534" width="17.7109375" style="1120" customWidth="1"/>
    <col min="1535" max="1535" width="13.85546875" style="1120" customWidth="1"/>
    <col min="1536" max="1536" width="13.140625" style="1120" customWidth="1"/>
    <col min="1537" max="1537" width="12.28515625" style="1120" customWidth="1"/>
    <col min="1538" max="1538" width="3" style="1120" customWidth="1"/>
    <col min="1539" max="1539" width="20.28515625" style="1120" customWidth="1"/>
    <col min="1540" max="1540" width="12.5703125" style="1120" customWidth="1"/>
    <col min="1541" max="1541" width="11.7109375" style="1120" customWidth="1"/>
    <col min="1542" max="1542" width="9.140625" style="1120"/>
    <col min="1543" max="1543" width="2.85546875" style="1120" customWidth="1"/>
    <col min="1544" max="1544" width="18.5703125" style="1120" customWidth="1"/>
    <col min="1545" max="1545" width="14.42578125" style="1120" customWidth="1"/>
    <col min="1546" max="1546" width="13.7109375" style="1120" customWidth="1"/>
    <col min="1547" max="1547" width="10.140625" style="1120" customWidth="1"/>
    <col min="1548" max="1548" width="4.42578125" style="1120" customWidth="1"/>
    <col min="1549" max="1549" width="24" style="1120" customWidth="1"/>
    <col min="1550" max="1550" width="13.140625" style="1120" customWidth="1"/>
    <col min="1551" max="1551" width="13" style="1120" customWidth="1"/>
    <col min="1552" max="1552" width="10.42578125" style="1120" customWidth="1"/>
    <col min="1553" max="1788" width="9.140625" style="1120"/>
    <col min="1789" max="1789" width="5" style="1120" customWidth="1"/>
    <col min="1790" max="1790" width="17.7109375" style="1120" customWidth="1"/>
    <col min="1791" max="1791" width="13.85546875" style="1120" customWidth="1"/>
    <col min="1792" max="1792" width="13.140625" style="1120" customWidth="1"/>
    <col min="1793" max="1793" width="12.28515625" style="1120" customWidth="1"/>
    <col min="1794" max="1794" width="3" style="1120" customWidth="1"/>
    <col min="1795" max="1795" width="20.28515625" style="1120" customWidth="1"/>
    <col min="1796" max="1796" width="12.5703125" style="1120" customWidth="1"/>
    <col min="1797" max="1797" width="11.7109375" style="1120" customWidth="1"/>
    <col min="1798" max="1798" width="9.140625" style="1120"/>
    <col min="1799" max="1799" width="2.85546875" style="1120" customWidth="1"/>
    <col min="1800" max="1800" width="18.5703125" style="1120" customWidth="1"/>
    <col min="1801" max="1801" width="14.42578125" style="1120" customWidth="1"/>
    <col min="1802" max="1802" width="13.7109375" style="1120" customWidth="1"/>
    <col min="1803" max="1803" width="10.140625" style="1120" customWidth="1"/>
    <col min="1804" max="1804" width="4.42578125" style="1120" customWidth="1"/>
    <col min="1805" max="1805" width="24" style="1120" customWidth="1"/>
    <col min="1806" max="1806" width="13.140625" style="1120" customWidth="1"/>
    <col min="1807" max="1807" width="13" style="1120" customWidth="1"/>
    <col min="1808" max="1808" width="10.42578125" style="1120" customWidth="1"/>
    <col min="1809" max="2044" width="9.140625" style="1120"/>
    <col min="2045" max="2045" width="5" style="1120" customWidth="1"/>
    <col min="2046" max="2046" width="17.7109375" style="1120" customWidth="1"/>
    <col min="2047" max="2047" width="13.85546875" style="1120" customWidth="1"/>
    <col min="2048" max="2048" width="13.140625" style="1120" customWidth="1"/>
    <col min="2049" max="2049" width="12.28515625" style="1120" customWidth="1"/>
    <col min="2050" max="2050" width="3" style="1120" customWidth="1"/>
    <col min="2051" max="2051" width="20.28515625" style="1120" customWidth="1"/>
    <col min="2052" max="2052" width="12.5703125" style="1120" customWidth="1"/>
    <col min="2053" max="2053" width="11.7109375" style="1120" customWidth="1"/>
    <col min="2054" max="2054" width="9.140625" style="1120"/>
    <col min="2055" max="2055" width="2.85546875" style="1120" customWidth="1"/>
    <col min="2056" max="2056" width="18.5703125" style="1120" customWidth="1"/>
    <col min="2057" max="2057" width="14.42578125" style="1120" customWidth="1"/>
    <col min="2058" max="2058" width="13.7109375" style="1120" customWidth="1"/>
    <col min="2059" max="2059" width="10.140625" style="1120" customWidth="1"/>
    <col min="2060" max="2060" width="4.42578125" style="1120" customWidth="1"/>
    <col min="2061" max="2061" width="24" style="1120" customWidth="1"/>
    <col min="2062" max="2062" width="13.140625" style="1120" customWidth="1"/>
    <col min="2063" max="2063" width="13" style="1120" customWidth="1"/>
    <col min="2064" max="2064" width="10.42578125" style="1120" customWidth="1"/>
    <col min="2065" max="2300" width="9.140625" style="1120"/>
    <col min="2301" max="2301" width="5" style="1120" customWidth="1"/>
    <col min="2302" max="2302" width="17.7109375" style="1120" customWidth="1"/>
    <col min="2303" max="2303" width="13.85546875" style="1120" customWidth="1"/>
    <col min="2304" max="2304" width="13.140625" style="1120" customWidth="1"/>
    <col min="2305" max="2305" width="12.28515625" style="1120" customWidth="1"/>
    <col min="2306" max="2306" width="3" style="1120" customWidth="1"/>
    <col min="2307" max="2307" width="20.28515625" style="1120" customWidth="1"/>
    <col min="2308" max="2308" width="12.5703125" style="1120" customWidth="1"/>
    <col min="2309" max="2309" width="11.7109375" style="1120" customWidth="1"/>
    <col min="2310" max="2310" width="9.140625" style="1120"/>
    <col min="2311" max="2311" width="2.85546875" style="1120" customWidth="1"/>
    <col min="2312" max="2312" width="18.5703125" style="1120" customWidth="1"/>
    <col min="2313" max="2313" width="14.42578125" style="1120" customWidth="1"/>
    <col min="2314" max="2314" width="13.7109375" style="1120" customWidth="1"/>
    <col min="2315" max="2315" width="10.140625" style="1120" customWidth="1"/>
    <col min="2316" max="2316" width="4.42578125" style="1120" customWidth="1"/>
    <col min="2317" max="2317" width="24" style="1120" customWidth="1"/>
    <col min="2318" max="2318" width="13.140625" style="1120" customWidth="1"/>
    <col min="2319" max="2319" width="13" style="1120" customWidth="1"/>
    <col min="2320" max="2320" width="10.42578125" style="1120" customWidth="1"/>
    <col min="2321" max="2556" width="9.140625" style="1120"/>
    <col min="2557" max="2557" width="5" style="1120" customWidth="1"/>
    <col min="2558" max="2558" width="17.7109375" style="1120" customWidth="1"/>
    <col min="2559" max="2559" width="13.85546875" style="1120" customWidth="1"/>
    <col min="2560" max="2560" width="13.140625" style="1120" customWidth="1"/>
    <col min="2561" max="2561" width="12.28515625" style="1120" customWidth="1"/>
    <col min="2562" max="2562" width="3" style="1120" customWidth="1"/>
    <col min="2563" max="2563" width="20.28515625" style="1120" customWidth="1"/>
    <col min="2564" max="2564" width="12.5703125" style="1120" customWidth="1"/>
    <col min="2565" max="2565" width="11.7109375" style="1120" customWidth="1"/>
    <col min="2566" max="2566" width="9.140625" style="1120"/>
    <col min="2567" max="2567" width="2.85546875" style="1120" customWidth="1"/>
    <col min="2568" max="2568" width="18.5703125" style="1120" customWidth="1"/>
    <col min="2569" max="2569" width="14.42578125" style="1120" customWidth="1"/>
    <col min="2570" max="2570" width="13.7109375" style="1120" customWidth="1"/>
    <col min="2571" max="2571" width="10.140625" style="1120" customWidth="1"/>
    <col min="2572" max="2572" width="4.42578125" style="1120" customWidth="1"/>
    <col min="2573" max="2573" width="24" style="1120" customWidth="1"/>
    <col min="2574" max="2574" width="13.140625" style="1120" customWidth="1"/>
    <col min="2575" max="2575" width="13" style="1120" customWidth="1"/>
    <col min="2576" max="2576" width="10.42578125" style="1120" customWidth="1"/>
    <col min="2577" max="2812" width="9.140625" style="1120"/>
    <col min="2813" max="2813" width="5" style="1120" customWidth="1"/>
    <col min="2814" max="2814" width="17.7109375" style="1120" customWidth="1"/>
    <col min="2815" max="2815" width="13.85546875" style="1120" customWidth="1"/>
    <col min="2816" max="2816" width="13.140625" style="1120" customWidth="1"/>
    <col min="2817" max="2817" width="12.28515625" style="1120" customWidth="1"/>
    <col min="2818" max="2818" width="3" style="1120" customWidth="1"/>
    <col min="2819" max="2819" width="20.28515625" style="1120" customWidth="1"/>
    <col min="2820" max="2820" width="12.5703125" style="1120" customWidth="1"/>
    <col min="2821" max="2821" width="11.7109375" style="1120" customWidth="1"/>
    <col min="2822" max="2822" width="9.140625" style="1120"/>
    <col min="2823" max="2823" width="2.85546875" style="1120" customWidth="1"/>
    <col min="2824" max="2824" width="18.5703125" style="1120" customWidth="1"/>
    <col min="2825" max="2825" width="14.42578125" style="1120" customWidth="1"/>
    <col min="2826" max="2826" width="13.7109375" style="1120" customWidth="1"/>
    <col min="2827" max="2827" width="10.140625" style="1120" customWidth="1"/>
    <col min="2828" max="2828" width="4.42578125" style="1120" customWidth="1"/>
    <col min="2829" max="2829" width="24" style="1120" customWidth="1"/>
    <col min="2830" max="2830" width="13.140625" style="1120" customWidth="1"/>
    <col min="2831" max="2831" width="13" style="1120" customWidth="1"/>
    <col min="2832" max="2832" width="10.42578125" style="1120" customWidth="1"/>
    <col min="2833" max="3068" width="9.140625" style="1120"/>
    <col min="3069" max="3069" width="5" style="1120" customWidth="1"/>
    <col min="3070" max="3070" width="17.7109375" style="1120" customWidth="1"/>
    <col min="3071" max="3071" width="13.85546875" style="1120" customWidth="1"/>
    <col min="3072" max="3072" width="13.140625" style="1120" customWidth="1"/>
    <col min="3073" max="3073" width="12.28515625" style="1120" customWidth="1"/>
    <col min="3074" max="3074" width="3" style="1120" customWidth="1"/>
    <col min="3075" max="3075" width="20.28515625" style="1120" customWidth="1"/>
    <col min="3076" max="3076" width="12.5703125" style="1120" customWidth="1"/>
    <col min="3077" max="3077" width="11.7109375" style="1120" customWidth="1"/>
    <col min="3078" max="3078" width="9.140625" style="1120"/>
    <col min="3079" max="3079" width="2.85546875" style="1120" customWidth="1"/>
    <col min="3080" max="3080" width="18.5703125" style="1120" customWidth="1"/>
    <col min="3081" max="3081" width="14.42578125" style="1120" customWidth="1"/>
    <col min="3082" max="3082" width="13.7109375" style="1120" customWidth="1"/>
    <col min="3083" max="3083" width="10.140625" style="1120" customWidth="1"/>
    <col min="3084" max="3084" width="4.42578125" style="1120" customWidth="1"/>
    <col min="3085" max="3085" width="24" style="1120" customWidth="1"/>
    <col min="3086" max="3086" width="13.140625" style="1120" customWidth="1"/>
    <col min="3087" max="3087" width="13" style="1120" customWidth="1"/>
    <col min="3088" max="3088" width="10.42578125" style="1120" customWidth="1"/>
    <col min="3089" max="3324" width="9.140625" style="1120"/>
    <col min="3325" max="3325" width="5" style="1120" customWidth="1"/>
    <col min="3326" max="3326" width="17.7109375" style="1120" customWidth="1"/>
    <col min="3327" max="3327" width="13.85546875" style="1120" customWidth="1"/>
    <col min="3328" max="3328" width="13.140625" style="1120" customWidth="1"/>
    <col min="3329" max="3329" width="12.28515625" style="1120" customWidth="1"/>
    <col min="3330" max="3330" width="3" style="1120" customWidth="1"/>
    <col min="3331" max="3331" width="20.28515625" style="1120" customWidth="1"/>
    <col min="3332" max="3332" width="12.5703125" style="1120" customWidth="1"/>
    <col min="3333" max="3333" width="11.7109375" style="1120" customWidth="1"/>
    <col min="3334" max="3334" width="9.140625" style="1120"/>
    <col min="3335" max="3335" width="2.85546875" style="1120" customWidth="1"/>
    <col min="3336" max="3336" width="18.5703125" style="1120" customWidth="1"/>
    <col min="3337" max="3337" width="14.42578125" style="1120" customWidth="1"/>
    <col min="3338" max="3338" width="13.7109375" style="1120" customWidth="1"/>
    <col min="3339" max="3339" width="10.140625" style="1120" customWidth="1"/>
    <col min="3340" max="3340" width="4.42578125" style="1120" customWidth="1"/>
    <col min="3341" max="3341" width="24" style="1120" customWidth="1"/>
    <col min="3342" max="3342" width="13.140625" style="1120" customWidth="1"/>
    <col min="3343" max="3343" width="13" style="1120" customWidth="1"/>
    <col min="3344" max="3344" width="10.42578125" style="1120" customWidth="1"/>
    <col min="3345" max="3580" width="9.140625" style="1120"/>
    <col min="3581" max="3581" width="5" style="1120" customWidth="1"/>
    <col min="3582" max="3582" width="17.7109375" style="1120" customWidth="1"/>
    <col min="3583" max="3583" width="13.85546875" style="1120" customWidth="1"/>
    <col min="3584" max="3584" width="13.140625" style="1120" customWidth="1"/>
    <col min="3585" max="3585" width="12.28515625" style="1120" customWidth="1"/>
    <col min="3586" max="3586" width="3" style="1120" customWidth="1"/>
    <col min="3587" max="3587" width="20.28515625" style="1120" customWidth="1"/>
    <col min="3588" max="3588" width="12.5703125" style="1120" customWidth="1"/>
    <col min="3589" max="3589" width="11.7109375" style="1120" customWidth="1"/>
    <col min="3590" max="3590" width="9.140625" style="1120"/>
    <col min="3591" max="3591" width="2.85546875" style="1120" customWidth="1"/>
    <col min="3592" max="3592" width="18.5703125" style="1120" customWidth="1"/>
    <col min="3593" max="3593" width="14.42578125" style="1120" customWidth="1"/>
    <col min="3594" max="3594" width="13.7109375" style="1120" customWidth="1"/>
    <col min="3595" max="3595" width="10.140625" style="1120" customWidth="1"/>
    <col min="3596" max="3596" width="4.42578125" style="1120" customWidth="1"/>
    <col min="3597" max="3597" width="24" style="1120" customWidth="1"/>
    <col min="3598" max="3598" width="13.140625" style="1120" customWidth="1"/>
    <col min="3599" max="3599" width="13" style="1120" customWidth="1"/>
    <col min="3600" max="3600" width="10.42578125" style="1120" customWidth="1"/>
    <col min="3601" max="3836" width="9.140625" style="1120"/>
    <col min="3837" max="3837" width="5" style="1120" customWidth="1"/>
    <col min="3838" max="3838" width="17.7109375" style="1120" customWidth="1"/>
    <col min="3839" max="3839" width="13.85546875" style="1120" customWidth="1"/>
    <col min="3840" max="3840" width="13.140625" style="1120" customWidth="1"/>
    <col min="3841" max="3841" width="12.28515625" style="1120" customWidth="1"/>
    <col min="3842" max="3842" width="3" style="1120" customWidth="1"/>
    <col min="3843" max="3843" width="20.28515625" style="1120" customWidth="1"/>
    <col min="3844" max="3844" width="12.5703125" style="1120" customWidth="1"/>
    <col min="3845" max="3845" width="11.7109375" style="1120" customWidth="1"/>
    <col min="3846" max="3846" width="9.140625" style="1120"/>
    <col min="3847" max="3847" width="2.85546875" style="1120" customWidth="1"/>
    <col min="3848" max="3848" width="18.5703125" style="1120" customWidth="1"/>
    <col min="3849" max="3849" width="14.42578125" style="1120" customWidth="1"/>
    <col min="3850" max="3850" width="13.7109375" style="1120" customWidth="1"/>
    <col min="3851" max="3851" width="10.140625" style="1120" customWidth="1"/>
    <col min="3852" max="3852" width="4.42578125" style="1120" customWidth="1"/>
    <col min="3853" max="3853" width="24" style="1120" customWidth="1"/>
    <col min="3854" max="3854" width="13.140625" style="1120" customWidth="1"/>
    <col min="3855" max="3855" width="13" style="1120" customWidth="1"/>
    <col min="3856" max="3856" width="10.42578125" style="1120" customWidth="1"/>
    <col min="3857" max="4092" width="9.140625" style="1120"/>
    <col min="4093" max="4093" width="5" style="1120" customWidth="1"/>
    <col min="4094" max="4094" width="17.7109375" style="1120" customWidth="1"/>
    <col min="4095" max="4095" width="13.85546875" style="1120" customWidth="1"/>
    <col min="4096" max="4096" width="13.140625" style="1120" customWidth="1"/>
    <col min="4097" max="4097" width="12.28515625" style="1120" customWidth="1"/>
    <col min="4098" max="4098" width="3" style="1120" customWidth="1"/>
    <col min="4099" max="4099" width="20.28515625" style="1120" customWidth="1"/>
    <col min="4100" max="4100" width="12.5703125" style="1120" customWidth="1"/>
    <col min="4101" max="4101" width="11.7109375" style="1120" customWidth="1"/>
    <col min="4102" max="4102" width="9.140625" style="1120"/>
    <col min="4103" max="4103" width="2.85546875" style="1120" customWidth="1"/>
    <col min="4104" max="4104" width="18.5703125" style="1120" customWidth="1"/>
    <col min="4105" max="4105" width="14.42578125" style="1120" customWidth="1"/>
    <col min="4106" max="4106" width="13.7109375" style="1120" customWidth="1"/>
    <col min="4107" max="4107" width="10.140625" style="1120" customWidth="1"/>
    <col min="4108" max="4108" width="4.42578125" style="1120" customWidth="1"/>
    <col min="4109" max="4109" width="24" style="1120" customWidth="1"/>
    <col min="4110" max="4110" width="13.140625" style="1120" customWidth="1"/>
    <col min="4111" max="4111" width="13" style="1120" customWidth="1"/>
    <col min="4112" max="4112" width="10.42578125" style="1120" customWidth="1"/>
    <col min="4113" max="4348" width="9.140625" style="1120"/>
    <col min="4349" max="4349" width="5" style="1120" customWidth="1"/>
    <col min="4350" max="4350" width="17.7109375" style="1120" customWidth="1"/>
    <col min="4351" max="4351" width="13.85546875" style="1120" customWidth="1"/>
    <col min="4352" max="4352" width="13.140625" style="1120" customWidth="1"/>
    <col min="4353" max="4353" width="12.28515625" style="1120" customWidth="1"/>
    <col min="4354" max="4354" width="3" style="1120" customWidth="1"/>
    <col min="4355" max="4355" width="20.28515625" style="1120" customWidth="1"/>
    <col min="4356" max="4356" width="12.5703125" style="1120" customWidth="1"/>
    <col min="4357" max="4357" width="11.7109375" style="1120" customWidth="1"/>
    <col min="4358" max="4358" width="9.140625" style="1120"/>
    <col min="4359" max="4359" width="2.85546875" style="1120" customWidth="1"/>
    <col min="4360" max="4360" width="18.5703125" style="1120" customWidth="1"/>
    <col min="4361" max="4361" width="14.42578125" style="1120" customWidth="1"/>
    <col min="4362" max="4362" width="13.7109375" style="1120" customWidth="1"/>
    <col min="4363" max="4363" width="10.140625" style="1120" customWidth="1"/>
    <col min="4364" max="4364" width="4.42578125" style="1120" customWidth="1"/>
    <col min="4365" max="4365" width="24" style="1120" customWidth="1"/>
    <col min="4366" max="4366" width="13.140625" style="1120" customWidth="1"/>
    <col min="4367" max="4367" width="13" style="1120" customWidth="1"/>
    <col min="4368" max="4368" width="10.42578125" style="1120" customWidth="1"/>
    <col min="4369" max="4604" width="9.140625" style="1120"/>
    <col min="4605" max="4605" width="5" style="1120" customWidth="1"/>
    <col min="4606" max="4606" width="17.7109375" style="1120" customWidth="1"/>
    <col min="4607" max="4607" width="13.85546875" style="1120" customWidth="1"/>
    <col min="4608" max="4608" width="13.140625" style="1120" customWidth="1"/>
    <col min="4609" max="4609" width="12.28515625" style="1120" customWidth="1"/>
    <col min="4610" max="4610" width="3" style="1120" customWidth="1"/>
    <col min="4611" max="4611" width="20.28515625" style="1120" customWidth="1"/>
    <col min="4612" max="4612" width="12.5703125" style="1120" customWidth="1"/>
    <col min="4613" max="4613" width="11.7109375" style="1120" customWidth="1"/>
    <col min="4614" max="4614" width="9.140625" style="1120"/>
    <col min="4615" max="4615" width="2.85546875" style="1120" customWidth="1"/>
    <col min="4616" max="4616" width="18.5703125" style="1120" customWidth="1"/>
    <col min="4617" max="4617" width="14.42578125" style="1120" customWidth="1"/>
    <col min="4618" max="4618" width="13.7109375" style="1120" customWidth="1"/>
    <col min="4619" max="4619" width="10.140625" style="1120" customWidth="1"/>
    <col min="4620" max="4620" width="4.42578125" style="1120" customWidth="1"/>
    <col min="4621" max="4621" width="24" style="1120" customWidth="1"/>
    <col min="4622" max="4622" width="13.140625" style="1120" customWidth="1"/>
    <col min="4623" max="4623" width="13" style="1120" customWidth="1"/>
    <col min="4624" max="4624" width="10.42578125" style="1120" customWidth="1"/>
    <col min="4625" max="4860" width="9.140625" style="1120"/>
    <col min="4861" max="4861" width="5" style="1120" customWidth="1"/>
    <col min="4862" max="4862" width="17.7109375" style="1120" customWidth="1"/>
    <col min="4863" max="4863" width="13.85546875" style="1120" customWidth="1"/>
    <col min="4864" max="4864" width="13.140625" style="1120" customWidth="1"/>
    <col min="4865" max="4865" width="12.28515625" style="1120" customWidth="1"/>
    <col min="4866" max="4866" width="3" style="1120" customWidth="1"/>
    <col min="4867" max="4867" width="20.28515625" style="1120" customWidth="1"/>
    <col min="4868" max="4868" width="12.5703125" style="1120" customWidth="1"/>
    <col min="4869" max="4869" width="11.7109375" style="1120" customWidth="1"/>
    <col min="4870" max="4870" width="9.140625" style="1120"/>
    <col min="4871" max="4871" width="2.85546875" style="1120" customWidth="1"/>
    <col min="4872" max="4872" width="18.5703125" style="1120" customWidth="1"/>
    <col min="4873" max="4873" width="14.42578125" style="1120" customWidth="1"/>
    <col min="4874" max="4874" width="13.7109375" style="1120" customWidth="1"/>
    <col min="4875" max="4875" width="10.140625" style="1120" customWidth="1"/>
    <col min="4876" max="4876" width="4.42578125" style="1120" customWidth="1"/>
    <col min="4877" max="4877" width="24" style="1120" customWidth="1"/>
    <col min="4878" max="4878" width="13.140625" style="1120" customWidth="1"/>
    <col min="4879" max="4879" width="13" style="1120" customWidth="1"/>
    <col min="4880" max="4880" width="10.42578125" style="1120" customWidth="1"/>
    <col min="4881" max="5116" width="9.140625" style="1120"/>
    <col min="5117" max="5117" width="5" style="1120" customWidth="1"/>
    <col min="5118" max="5118" width="17.7109375" style="1120" customWidth="1"/>
    <col min="5119" max="5119" width="13.85546875" style="1120" customWidth="1"/>
    <col min="5120" max="5120" width="13.140625" style="1120" customWidth="1"/>
    <col min="5121" max="5121" width="12.28515625" style="1120" customWidth="1"/>
    <col min="5122" max="5122" width="3" style="1120" customWidth="1"/>
    <col min="5123" max="5123" width="20.28515625" style="1120" customWidth="1"/>
    <col min="5124" max="5124" width="12.5703125" style="1120" customWidth="1"/>
    <col min="5125" max="5125" width="11.7109375" style="1120" customWidth="1"/>
    <col min="5126" max="5126" width="9.140625" style="1120"/>
    <col min="5127" max="5127" width="2.85546875" style="1120" customWidth="1"/>
    <col min="5128" max="5128" width="18.5703125" style="1120" customWidth="1"/>
    <col min="5129" max="5129" width="14.42578125" style="1120" customWidth="1"/>
    <col min="5130" max="5130" width="13.7109375" style="1120" customWidth="1"/>
    <col min="5131" max="5131" width="10.140625" style="1120" customWidth="1"/>
    <col min="5132" max="5132" width="4.42578125" style="1120" customWidth="1"/>
    <col min="5133" max="5133" width="24" style="1120" customWidth="1"/>
    <col min="5134" max="5134" width="13.140625" style="1120" customWidth="1"/>
    <col min="5135" max="5135" width="13" style="1120" customWidth="1"/>
    <col min="5136" max="5136" width="10.42578125" style="1120" customWidth="1"/>
    <col min="5137" max="5372" width="9.140625" style="1120"/>
    <col min="5373" max="5373" width="5" style="1120" customWidth="1"/>
    <col min="5374" max="5374" width="17.7109375" style="1120" customWidth="1"/>
    <col min="5375" max="5375" width="13.85546875" style="1120" customWidth="1"/>
    <col min="5376" max="5376" width="13.140625" style="1120" customWidth="1"/>
    <col min="5377" max="5377" width="12.28515625" style="1120" customWidth="1"/>
    <col min="5378" max="5378" width="3" style="1120" customWidth="1"/>
    <col min="5379" max="5379" width="20.28515625" style="1120" customWidth="1"/>
    <col min="5380" max="5380" width="12.5703125" style="1120" customWidth="1"/>
    <col min="5381" max="5381" width="11.7109375" style="1120" customWidth="1"/>
    <col min="5382" max="5382" width="9.140625" style="1120"/>
    <col min="5383" max="5383" width="2.85546875" style="1120" customWidth="1"/>
    <col min="5384" max="5384" width="18.5703125" style="1120" customWidth="1"/>
    <col min="5385" max="5385" width="14.42578125" style="1120" customWidth="1"/>
    <col min="5386" max="5386" width="13.7109375" style="1120" customWidth="1"/>
    <col min="5387" max="5387" width="10.140625" style="1120" customWidth="1"/>
    <col min="5388" max="5388" width="4.42578125" style="1120" customWidth="1"/>
    <col min="5389" max="5389" width="24" style="1120" customWidth="1"/>
    <col min="5390" max="5390" width="13.140625" style="1120" customWidth="1"/>
    <col min="5391" max="5391" width="13" style="1120" customWidth="1"/>
    <col min="5392" max="5392" width="10.42578125" style="1120" customWidth="1"/>
    <col min="5393" max="5628" width="9.140625" style="1120"/>
    <col min="5629" max="5629" width="5" style="1120" customWidth="1"/>
    <col min="5630" max="5630" width="17.7109375" style="1120" customWidth="1"/>
    <col min="5631" max="5631" width="13.85546875" style="1120" customWidth="1"/>
    <col min="5632" max="5632" width="13.140625" style="1120" customWidth="1"/>
    <col min="5633" max="5633" width="12.28515625" style="1120" customWidth="1"/>
    <col min="5634" max="5634" width="3" style="1120" customWidth="1"/>
    <col min="5635" max="5635" width="20.28515625" style="1120" customWidth="1"/>
    <col min="5636" max="5636" width="12.5703125" style="1120" customWidth="1"/>
    <col min="5637" max="5637" width="11.7109375" style="1120" customWidth="1"/>
    <col min="5638" max="5638" width="9.140625" style="1120"/>
    <col min="5639" max="5639" width="2.85546875" style="1120" customWidth="1"/>
    <col min="5640" max="5640" width="18.5703125" style="1120" customWidth="1"/>
    <col min="5641" max="5641" width="14.42578125" style="1120" customWidth="1"/>
    <col min="5642" max="5642" width="13.7109375" style="1120" customWidth="1"/>
    <col min="5643" max="5643" width="10.140625" style="1120" customWidth="1"/>
    <col min="5644" max="5644" width="4.42578125" style="1120" customWidth="1"/>
    <col min="5645" max="5645" width="24" style="1120" customWidth="1"/>
    <col min="5646" max="5646" width="13.140625" style="1120" customWidth="1"/>
    <col min="5647" max="5647" width="13" style="1120" customWidth="1"/>
    <col min="5648" max="5648" width="10.42578125" style="1120" customWidth="1"/>
    <col min="5649" max="5884" width="9.140625" style="1120"/>
    <col min="5885" max="5885" width="5" style="1120" customWidth="1"/>
    <col min="5886" max="5886" width="17.7109375" style="1120" customWidth="1"/>
    <col min="5887" max="5887" width="13.85546875" style="1120" customWidth="1"/>
    <col min="5888" max="5888" width="13.140625" style="1120" customWidth="1"/>
    <col min="5889" max="5889" width="12.28515625" style="1120" customWidth="1"/>
    <col min="5890" max="5890" width="3" style="1120" customWidth="1"/>
    <col min="5891" max="5891" width="20.28515625" style="1120" customWidth="1"/>
    <col min="5892" max="5892" width="12.5703125" style="1120" customWidth="1"/>
    <col min="5893" max="5893" width="11.7109375" style="1120" customWidth="1"/>
    <col min="5894" max="5894" width="9.140625" style="1120"/>
    <col min="5895" max="5895" width="2.85546875" style="1120" customWidth="1"/>
    <col min="5896" max="5896" width="18.5703125" style="1120" customWidth="1"/>
    <col min="5897" max="5897" width="14.42578125" style="1120" customWidth="1"/>
    <col min="5898" max="5898" width="13.7109375" style="1120" customWidth="1"/>
    <col min="5899" max="5899" width="10.140625" style="1120" customWidth="1"/>
    <col min="5900" max="5900" width="4.42578125" style="1120" customWidth="1"/>
    <col min="5901" max="5901" width="24" style="1120" customWidth="1"/>
    <col min="5902" max="5902" width="13.140625" style="1120" customWidth="1"/>
    <col min="5903" max="5903" width="13" style="1120" customWidth="1"/>
    <col min="5904" max="5904" width="10.42578125" style="1120" customWidth="1"/>
    <col min="5905" max="6140" width="9.140625" style="1120"/>
    <col min="6141" max="6141" width="5" style="1120" customWidth="1"/>
    <col min="6142" max="6142" width="17.7109375" style="1120" customWidth="1"/>
    <col min="6143" max="6143" width="13.85546875" style="1120" customWidth="1"/>
    <col min="6144" max="6144" width="13.140625" style="1120" customWidth="1"/>
    <col min="6145" max="6145" width="12.28515625" style="1120" customWidth="1"/>
    <col min="6146" max="6146" width="3" style="1120" customWidth="1"/>
    <col min="6147" max="6147" width="20.28515625" style="1120" customWidth="1"/>
    <col min="6148" max="6148" width="12.5703125" style="1120" customWidth="1"/>
    <col min="6149" max="6149" width="11.7109375" style="1120" customWidth="1"/>
    <col min="6150" max="6150" width="9.140625" style="1120"/>
    <col min="6151" max="6151" width="2.85546875" style="1120" customWidth="1"/>
    <col min="6152" max="6152" width="18.5703125" style="1120" customWidth="1"/>
    <col min="6153" max="6153" width="14.42578125" style="1120" customWidth="1"/>
    <col min="6154" max="6154" width="13.7109375" style="1120" customWidth="1"/>
    <col min="6155" max="6155" width="10.140625" style="1120" customWidth="1"/>
    <col min="6156" max="6156" width="4.42578125" style="1120" customWidth="1"/>
    <col min="6157" max="6157" width="24" style="1120" customWidth="1"/>
    <col min="6158" max="6158" width="13.140625" style="1120" customWidth="1"/>
    <col min="6159" max="6159" width="13" style="1120" customWidth="1"/>
    <col min="6160" max="6160" width="10.42578125" style="1120" customWidth="1"/>
    <col min="6161" max="6396" width="9.140625" style="1120"/>
    <col min="6397" max="6397" width="5" style="1120" customWidth="1"/>
    <col min="6398" max="6398" width="17.7109375" style="1120" customWidth="1"/>
    <col min="6399" max="6399" width="13.85546875" style="1120" customWidth="1"/>
    <col min="6400" max="6400" width="13.140625" style="1120" customWidth="1"/>
    <col min="6401" max="6401" width="12.28515625" style="1120" customWidth="1"/>
    <col min="6402" max="6402" width="3" style="1120" customWidth="1"/>
    <col min="6403" max="6403" width="20.28515625" style="1120" customWidth="1"/>
    <col min="6404" max="6404" width="12.5703125" style="1120" customWidth="1"/>
    <col min="6405" max="6405" width="11.7109375" style="1120" customWidth="1"/>
    <col min="6406" max="6406" width="9.140625" style="1120"/>
    <col min="6407" max="6407" width="2.85546875" style="1120" customWidth="1"/>
    <col min="6408" max="6408" width="18.5703125" style="1120" customWidth="1"/>
    <col min="6409" max="6409" width="14.42578125" style="1120" customWidth="1"/>
    <col min="6410" max="6410" width="13.7109375" style="1120" customWidth="1"/>
    <col min="6411" max="6411" width="10.140625" style="1120" customWidth="1"/>
    <col min="6412" max="6412" width="4.42578125" style="1120" customWidth="1"/>
    <col min="6413" max="6413" width="24" style="1120" customWidth="1"/>
    <col min="6414" max="6414" width="13.140625" style="1120" customWidth="1"/>
    <col min="6415" max="6415" width="13" style="1120" customWidth="1"/>
    <col min="6416" max="6416" width="10.42578125" style="1120" customWidth="1"/>
    <col min="6417" max="6652" width="9.140625" style="1120"/>
    <col min="6653" max="6653" width="5" style="1120" customWidth="1"/>
    <col min="6654" max="6654" width="17.7109375" style="1120" customWidth="1"/>
    <col min="6655" max="6655" width="13.85546875" style="1120" customWidth="1"/>
    <col min="6656" max="6656" width="13.140625" style="1120" customWidth="1"/>
    <col min="6657" max="6657" width="12.28515625" style="1120" customWidth="1"/>
    <col min="6658" max="6658" width="3" style="1120" customWidth="1"/>
    <col min="6659" max="6659" width="20.28515625" style="1120" customWidth="1"/>
    <col min="6660" max="6660" width="12.5703125" style="1120" customWidth="1"/>
    <col min="6661" max="6661" width="11.7109375" style="1120" customWidth="1"/>
    <col min="6662" max="6662" width="9.140625" style="1120"/>
    <col min="6663" max="6663" width="2.85546875" style="1120" customWidth="1"/>
    <col min="6664" max="6664" width="18.5703125" style="1120" customWidth="1"/>
    <col min="6665" max="6665" width="14.42578125" style="1120" customWidth="1"/>
    <col min="6666" max="6666" width="13.7109375" style="1120" customWidth="1"/>
    <col min="6667" max="6667" width="10.140625" style="1120" customWidth="1"/>
    <col min="6668" max="6668" width="4.42578125" style="1120" customWidth="1"/>
    <col min="6669" max="6669" width="24" style="1120" customWidth="1"/>
    <col min="6670" max="6670" width="13.140625" style="1120" customWidth="1"/>
    <col min="6671" max="6671" width="13" style="1120" customWidth="1"/>
    <col min="6672" max="6672" width="10.42578125" style="1120" customWidth="1"/>
    <col min="6673" max="6908" width="9.140625" style="1120"/>
    <col min="6909" max="6909" width="5" style="1120" customWidth="1"/>
    <col min="6910" max="6910" width="17.7109375" style="1120" customWidth="1"/>
    <col min="6911" max="6911" width="13.85546875" style="1120" customWidth="1"/>
    <col min="6912" max="6912" width="13.140625" style="1120" customWidth="1"/>
    <col min="6913" max="6913" width="12.28515625" style="1120" customWidth="1"/>
    <col min="6914" max="6914" width="3" style="1120" customWidth="1"/>
    <col min="6915" max="6915" width="20.28515625" style="1120" customWidth="1"/>
    <col min="6916" max="6916" width="12.5703125" style="1120" customWidth="1"/>
    <col min="6917" max="6917" width="11.7109375" style="1120" customWidth="1"/>
    <col min="6918" max="6918" width="9.140625" style="1120"/>
    <col min="6919" max="6919" width="2.85546875" style="1120" customWidth="1"/>
    <col min="6920" max="6920" width="18.5703125" style="1120" customWidth="1"/>
    <col min="6921" max="6921" width="14.42578125" style="1120" customWidth="1"/>
    <col min="6922" max="6922" width="13.7109375" style="1120" customWidth="1"/>
    <col min="6923" max="6923" width="10.140625" style="1120" customWidth="1"/>
    <col min="6924" max="6924" width="4.42578125" style="1120" customWidth="1"/>
    <col min="6925" max="6925" width="24" style="1120" customWidth="1"/>
    <col min="6926" max="6926" width="13.140625" style="1120" customWidth="1"/>
    <col min="6927" max="6927" width="13" style="1120" customWidth="1"/>
    <col min="6928" max="6928" width="10.42578125" style="1120" customWidth="1"/>
    <col min="6929" max="7164" width="9.140625" style="1120"/>
    <col min="7165" max="7165" width="5" style="1120" customWidth="1"/>
    <col min="7166" max="7166" width="17.7109375" style="1120" customWidth="1"/>
    <col min="7167" max="7167" width="13.85546875" style="1120" customWidth="1"/>
    <col min="7168" max="7168" width="13.140625" style="1120" customWidth="1"/>
    <col min="7169" max="7169" width="12.28515625" style="1120" customWidth="1"/>
    <col min="7170" max="7170" width="3" style="1120" customWidth="1"/>
    <col min="7171" max="7171" width="20.28515625" style="1120" customWidth="1"/>
    <col min="7172" max="7172" width="12.5703125" style="1120" customWidth="1"/>
    <col min="7173" max="7173" width="11.7109375" style="1120" customWidth="1"/>
    <col min="7174" max="7174" width="9.140625" style="1120"/>
    <col min="7175" max="7175" width="2.85546875" style="1120" customWidth="1"/>
    <col min="7176" max="7176" width="18.5703125" style="1120" customWidth="1"/>
    <col min="7177" max="7177" width="14.42578125" style="1120" customWidth="1"/>
    <col min="7178" max="7178" width="13.7109375" style="1120" customWidth="1"/>
    <col min="7179" max="7179" width="10.140625" style="1120" customWidth="1"/>
    <col min="7180" max="7180" width="4.42578125" style="1120" customWidth="1"/>
    <col min="7181" max="7181" width="24" style="1120" customWidth="1"/>
    <col min="7182" max="7182" width="13.140625" style="1120" customWidth="1"/>
    <col min="7183" max="7183" width="13" style="1120" customWidth="1"/>
    <col min="7184" max="7184" width="10.42578125" style="1120" customWidth="1"/>
    <col min="7185" max="7420" width="9.140625" style="1120"/>
    <col min="7421" max="7421" width="5" style="1120" customWidth="1"/>
    <col min="7422" max="7422" width="17.7109375" style="1120" customWidth="1"/>
    <col min="7423" max="7423" width="13.85546875" style="1120" customWidth="1"/>
    <col min="7424" max="7424" width="13.140625" style="1120" customWidth="1"/>
    <col min="7425" max="7425" width="12.28515625" style="1120" customWidth="1"/>
    <col min="7426" max="7426" width="3" style="1120" customWidth="1"/>
    <col min="7427" max="7427" width="20.28515625" style="1120" customWidth="1"/>
    <col min="7428" max="7428" width="12.5703125" style="1120" customWidth="1"/>
    <col min="7429" max="7429" width="11.7109375" style="1120" customWidth="1"/>
    <col min="7430" max="7430" width="9.140625" style="1120"/>
    <col min="7431" max="7431" width="2.85546875" style="1120" customWidth="1"/>
    <col min="7432" max="7432" width="18.5703125" style="1120" customWidth="1"/>
    <col min="7433" max="7433" width="14.42578125" style="1120" customWidth="1"/>
    <col min="7434" max="7434" width="13.7109375" style="1120" customWidth="1"/>
    <col min="7435" max="7435" width="10.140625" style="1120" customWidth="1"/>
    <col min="7436" max="7436" width="4.42578125" style="1120" customWidth="1"/>
    <col min="7437" max="7437" width="24" style="1120" customWidth="1"/>
    <col min="7438" max="7438" width="13.140625" style="1120" customWidth="1"/>
    <col min="7439" max="7439" width="13" style="1120" customWidth="1"/>
    <col min="7440" max="7440" width="10.42578125" style="1120" customWidth="1"/>
    <col min="7441" max="7676" width="9.140625" style="1120"/>
    <col min="7677" max="7677" width="5" style="1120" customWidth="1"/>
    <col min="7678" max="7678" width="17.7109375" style="1120" customWidth="1"/>
    <col min="7679" max="7679" width="13.85546875" style="1120" customWidth="1"/>
    <col min="7680" max="7680" width="13.140625" style="1120" customWidth="1"/>
    <col min="7681" max="7681" width="12.28515625" style="1120" customWidth="1"/>
    <col min="7682" max="7682" width="3" style="1120" customWidth="1"/>
    <col min="7683" max="7683" width="20.28515625" style="1120" customWidth="1"/>
    <col min="7684" max="7684" width="12.5703125" style="1120" customWidth="1"/>
    <col min="7685" max="7685" width="11.7109375" style="1120" customWidth="1"/>
    <col min="7686" max="7686" width="9.140625" style="1120"/>
    <col min="7687" max="7687" width="2.85546875" style="1120" customWidth="1"/>
    <col min="7688" max="7688" width="18.5703125" style="1120" customWidth="1"/>
    <col min="7689" max="7689" width="14.42578125" style="1120" customWidth="1"/>
    <col min="7690" max="7690" width="13.7109375" style="1120" customWidth="1"/>
    <col min="7691" max="7691" width="10.140625" style="1120" customWidth="1"/>
    <col min="7692" max="7692" width="4.42578125" style="1120" customWidth="1"/>
    <col min="7693" max="7693" width="24" style="1120" customWidth="1"/>
    <col min="7694" max="7694" width="13.140625" style="1120" customWidth="1"/>
    <col min="7695" max="7695" width="13" style="1120" customWidth="1"/>
    <col min="7696" max="7696" width="10.42578125" style="1120" customWidth="1"/>
    <col min="7697" max="7932" width="9.140625" style="1120"/>
    <col min="7933" max="7933" width="5" style="1120" customWidth="1"/>
    <col min="7934" max="7934" width="17.7109375" style="1120" customWidth="1"/>
    <col min="7935" max="7935" width="13.85546875" style="1120" customWidth="1"/>
    <col min="7936" max="7936" width="13.140625" style="1120" customWidth="1"/>
    <col min="7937" max="7937" width="12.28515625" style="1120" customWidth="1"/>
    <col min="7938" max="7938" width="3" style="1120" customWidth="1"/>
    <col min="7939" max="7939" width="20.28515625" style="1120" customWidth="1"/>
    <col min="7940" max="7940" width="12.5703125" style="1120" customWidth="1"/>
    <col min="7941" max="7941" width="11.7109375" style="1120" customWidth="1"/>
    <col min="7942" max="7942" width="9.140625" style="1120"/>
    <col min="7943" max="7943" width="2.85546875" style="1120" customWidth="1"/>
    <col min="7944" max="7944" width="18.5703125" style="1120" customWidth="1"/>
    <col min="7945" max="7945" width="14.42578125" style="1120" customWidth="1"/>
    <col min="7946" max="7946" width="13.7109375" style="1120" customWidth="1"/>
    <col min="7947" max="7947" width="10.140625" style="1120" customWidth="1"/>
    <col min="7948" max="7948" width="4.42578125" style="1120" customWidth="1"/>
    <col min="7949" max="7949" width="24" style="1120" customWidth="1"/>
    <col min="7950" max="7950" width="13.140625" style="1120" customWidth="1"/>
    <col min="7951" max="7951" width="13" style="1120" customWidth="1"/>
    <col min="7952" max="7952" width="10.42578125" style="1120" customWidth="1"/>
    <col min="7953" max="8188" width="9.140625" style="1120"/>
    <col min="8189" max="8189" width="5" style="1120" customWidth="1"/>
    <col min="8190" max="8190" width="17.7109375" style="1120" customWidth="1"/>
    <col min="8191" max="8191" width="13.85546875" style="1120" customWidth="1"/>
    <col min="8192" max="8192" width="13.140625" style="1120" customWidth="1"/>
    <col min="8193" max="8193" width="12.28515625" style="1120" customWidth="1"/>
    <col min="8194" max="8194" width="3" style="1120" customWidth="1"/>
    <col min="8195" max="8195" width="20.28515625" style="1120" customWidth="1"/>
    <col min="8196" max="8196" width="12.5703125" style="1120" customWidth="1"/>
    <col min="8197" max="8197" width="11.7109375" style="1120" customWidth="1"/>
    <col min="8198" max="8198" width="9.140625" style="1120"/>
    <col min="8199" max="8199" width="2.85546875" style="1120" customWidth="1"/>
    <col min="8200" max="8200" width="18.5703125" style="1120" customWidth="1"/>
    <col min="8201" max="8201" width="14.42578125" style="1120" customWidth="1"/>
    <col min="8202" max="8202" width="13.7109375" style="1120" customWidth="1"/>
    <col min="8203" max="8203" width="10.140625" style="1120" customWidth="1"/>
    <col min="8204" max="8204" width="4.42578125" style="1120" customWidth="1"/>
    <col min="8205" max="8205" width="24" style="1120" customWidth="1"/>
    <col min="8206" max="8206" width="13.140625" style="1120" customWidth="1"/>
    <col min="8207" max="8207" width="13" style="1120" customWidth="1"/>
    <col min="8208" max="8208" width="10.42578125" style="1120" customWidth="1"/>
    <col min="8209" max="8444" width="9.140625" style="1120"/>
    <col min="8445" max="8445" width="5" style="1120" customWidth="1"/>
    <col min="8446" max="8446" width="17.7109375" style="1120" customWidth="1"/>
    <col min="8447" max="8447" width="13.85546875" style="1120" customWidth="1"/>
    <col min="8448" max="8448" width="13.140625" style="1120" customWidth="1"/>
    <col min="8449" max="8449" width="12.28515625" style="1120" customWidth="1"/>
    <col min="8450" max="8450" width="3" style="1120" customWidth="1"/>
    <col min="8451" max="8451" width="20.28515625" style="1120" customWidth="1"/>
    <col min="8452" max="8452" width="12.5703125" style="1120" customWidth="1"/>
    <col min="8453" max="8453" width="11.7109375" style="1120" customWidth="1"/>
    <col min="8454" max="8454" width="9.140625" style="1120"/>
    <col min="8455" max="8455" width="2.85546875" style="1120" customWidth="1"/>
    <col min="8456" max="8456" width="18.5703125" style="1120" customWidth="1"/>
    <col min="8457" max="8457" width="14.42578125" style="1120" customWidth="1"/>
    <col min="8458" max="8458" width="13.7109375" style="1120" customWidth="1"/>
    <col min="8459" max="8459" width="10.140625" style="1120" customWidth="1"/>
    <col min="8460" max="8460" width="4.42578125" style="1120" customWidth="1"/>
    <col min="8461" max="8461" width="24" style="1120" customWidth="1"/>
    <col min="8462" max="8462" width="13.140625" style="1120" customWidth="1"/>
    <col min="8463" max="8463" width="13" style="1120" customWidth="1"/>
    <col min="8464" max="8464" width="10.42578125" style="1120" customWidth="1"/>
    <col min="8465" max="8700" width="9.140625" style="1120"/>
    <col min="8701" max="8701" width="5" style="1120" customWidth="1"/>
    <col min="8702" max="8702" width="17.7109375" style="1120" customWidth="1"/>
    <col min="8703" max="8703" width="13.85546875" style="1120" customWidth="1"/>
    <col min="8704" max="8704" width="13.140625" style="1120" customWidth="1"/>
    <col min="8705" max="8705" width="12.28515625" style="1120" customWidth="1"/>
    <col min="8706" max="8706" width="3" style="1120" customWidth="1"/>
    <col min="8707" max="8707" width="20.28515625" style="1120" customWidth="1"/>
    <col min="8708" max="8708" width="12.5703125" style="1120" customWidth="1"/>
    <col min="8709" max="8709" width="11.7109375" style="1120" customWidth="1"/>
    <col min="8710" max="8710" width="9.140625" style="1120"/>
    <col min="8711" max="8711" width="2.85546875" style="1120" customWidth="1"/>
    <col min="8712" max="8712" width="18.5703125" style="1120" customWidth="1"/>
    <col min="8713" max="8713" width="14.42578125" style="1120" customWidth="1"/>
    <col min="8714" max="8714" width="13.7109375" style="1120" customWidth="1"/>
    <col min="8715" max="8715" width="10.140625" style="1120" customWidth="1"/>
    <col min="8716" max="8716" width="4.42578125" style="1120" customWidth="1"/>
    <col min="8717" max="8717" width="24" style="1120" customWidth="1"/>
    <col min="8718" max="8718" width="13.140625" style="1120" customWidth="1"/>
    <col min="8719" max="8719" width="13" style="1120" customWidth="1"/>
    <col min="8720" max="8720" width="10.42578125" style="1120" customWidth="1"/>
    <col min="8721" max="8956" width="9.140625" style="1120"/>
    <col min="8957" max="8957" width="5" style="1120" customWidth="1"/>
    <col min="8958" max="8958" width="17.7109375" style="1120" customWidth="1"/>
    <col min="8959" max="8959" width="13.85546875" style="1120" customWidth="1"/>
    <col min="8960" max="8960" width="13.140625" style="1120" customWidth="1"/>
    <col min="8961" max="8961" width="12.28515625" style="1120" customWidth="1"/>
    <col min="8962" max="8962" width="3" style="1120" customWidth="1"/>
    <col min="8963" max="8963" width="20.28515625" style="1120" customWidth="1"/>
    <col min="8964" max="8964" width="12.5703125" style="1120" customWidth="1"/>
    <col min="8965" max="8965" width="11.7109375" style="1120" customWidth="1"/>
    <col min="8966" max="8966" width="9.140625" style="1120"/>
    <col min="8967" max="8967" width="2.85546875" style="1120" customWidth="1"/>
    <col min="8968" max="8968" width="18.5703125" style="1120" customWidth="1"/>
    <col min="8969" max="8969" width="14.42578125" style="1120" customWidth="1"/>
    <col min="8970" max="8970" width="13.7109375" style="1120" customWidth="1"/>
    <col min="8971" max="8971" width="10.140625" style="1120" customWidth="1"/>
    <col min="8972" max="8972" width="4.42578125" style="1120" customWidth="1"/>
    <col min="8973" max="8973" width="24" style="1120" customWidth="1"/>
    <col min="8974" max="8974" width="13.140625" style="1120" customWidth="1"/>
    <col min="8975" max="8975" width="13" style="1120" customWidth="1"/>
    <col min="8976" max="8976" width="10.42578125" style="1120" customWidth="1"/>
    <col min="8977" max="9212" width="9.140625" style="1120"/>
    <col min="9213" max="9213" width="5" style="1120" customWidth="1"/>
    <col min="9214" max="9214" width="17.7109375" style="1120" customWidth="1"/>
    <col min="9215" max="9215" width="13.85546875" style="1120" customWidth="1"/>
    <col min="9216" max="9216" width="13.140625" style="1120" customWidth="1"/>
    <col min="9217" max="9217" width="12.28515625" style="1120" customWidth="1"/>
    <col min="9218" max="9218" width="3" style="1120" customWidth="1"/>
    <col min="9219" max="9219" width="20.28515625" style="1120" customWidth="1"/>
    <col min="9220" max="9220" width="12.5703125" style="1120" customWidth="1"/>
    <col min="9221" max="9221" width="11.7109375" style="1120" customWidth="1"/>
    <col min="9222" max="9222" width="9.140625" style="1120"/>
    <col min="9223" max="9223" width="2.85546875" style="1120" customWidth="1"/>
    <col min="9224" max="9224" width="18.5703125" style="1120" customWidth="1"/>
    <col min="9225" max="9225" width="14.42578125" style="1120" customWidth="1"/>
    <col min="9226" max="9226" width="13.7109375" style="1120" customWidth="1"/>
    <col min="9227" max="9227" width="10.140625" style="1120" customWidth="1"/>
    <col min="9228" max="9228" width="4.42578125" style="1120" customWidth="1"/>
    <col min="9229" max="9229" width="24" style="1120" customWidth="1"/>
    <col min="9230" max="9230" width="13.140625" style="1120" customWidth="1"/>
    <col min="9231" max="9231" width="13" style="1120" customWidth="1"/>
    <col min="9232" max="9232" width="10.42578125" style="1120" customWidth="1"/>
    <col min="9233" max="9468" width="9.140625" style="1120"/>
    <col min="9469" max="9469" width="5" style="1120" customWidth="1"/>
    <col min="9470" max="9470" width="17.7109375" style="1120" customWidth="1"/>
    <col min="9471" max="9471" width="13.85546875" style="1120" customWidth="1"/>
    <col min="9472" max="9472" width="13.140625" style="1120" customWidth="1"/>
    <col min="9473" max="9473" width="12.28515625" style="1120" customWidth="1"/>
    <col min="9474" max="9474" width="3" style="1120" customWidth="1"/>
    <col min="9475" max="9475" width="20.28515625" style="1120" customWidth="1"/>
    <col min="9476" max="9476" width="12.5703125" style="1120" customWidth="1"/>
    <col min="9477" max="9477" width="11.7109375" style="1120" customWidth="1"/>
    <col min="9478" max="9478" width="9.140625" style="1120"/>
    <col min="9479" max="9479" width="2.85546875" style="1120" customWidth="1"/>
    <col min="9480" max="9480" width="18.5703125" style="1120" customWidth="1"/>
    <col min="9481" max="9481" width="14.42578125" style="1120" customWidth="1"/>
    <col min="9482" max="9482" width="13.7109375" style="1120" customWidth="1"/>
    <col min="9483" max="9483" width="10.140625" style="1120" customWidth="1"/>
    <col min="9484" max="9484" width="4.42578125" style="1120" customWidth="1"/>
    <col min="9485" max="9485" width="24" style="1120" customWidth="1"/>
    <col min="9486" max="9486" width="13.140625" style="1120" customWidth="1"/>
    <col min="9487" max="9487" width="13" style="1120" customWidth="1"/>
    <col min="9488" max="9488" width="10.42578125" style="1120" customWidth="1"/>
    <col min="9489" max="9724" width="9.140625" style="1120"/>
    <col min="9725" max="9725" width="5" style="1120" customWidth="1"/>
    <col min="9726" max="9726" width="17.7109375" style="1120" customWidth="1"/>
    <col min="9727" max="9727" width="13.85546875" style="1120" customWidth="1"/>
    <col min="9728" max="9728" width="13.140625" style="1120" customWidth="1"/>
    <col min="9729" max="9729" width="12.28515625" style="1120" customWidth="1"/>
    <col min="9730" max="9730" width="3" style="1120" customWidth="1"/>
    <col min="9731" max="9731" width="20.28515625" style="1120" customWidth="1"/>
    <col min="9732" max="9732" width="12.5703125" style="1120" customWidth="1"/>
    <col min="9733" max="9733" width="11.7109375" style="1120" customWidth="1"/>
    <col min="9734" max="9734" width="9.140625" style="1120"/>
    <col min="9735" max="9735" width="2.85546875" style="1120" customWidth="1"/>
    <col min="9736" max="9736" width="18.5703125" style="1120" customWidth="1"/>
    <col min="9737" max="9737" width="14.42578125" style="1120" customWidth="1"/>
    <col min="9738" max="9738" width="13.7109375" style="1120" customWidth="1"/>
    <col min="9739" max="9739" width="10.140625" style="1120" customWidth="1"/>
    <col min="9740" max="9740" width="4.42578125" style="1120" customWidth="1"/>
    <col min="9741" max="9741" width="24" style="1120" customWidth="1"/>
    <col min="9742" max="9742" width="13.140625" style="1120" customWidth="1"/>
    <col min="9743" max="9743" width="13" style="1120" customWidth="1"/>
    <col min="9744" max="9744" width="10.42578125" style="1120" customWidth="1"/>
    <col min="9745" max="9980" width="9.140625" style="1120"/>
    <col min="9981" max="9981" width="5" style="1120" customWidth="1"/>
    <col min="9982" max="9982" width="17.7109375" style="1120" customWidth="1"/>
    <col min="9983" max="9983" width="13.85546875" style="1120" customWidth="1"/>
    <col min="9984" max="9984" width="13.140625" style="1120" customWidth="1"/>
    <col min="9985" max="9985" width="12.28515625" style="1120" customWidth="1"/>
    <col min="9986" max="9986" width="3" style="1120" customWidth="1"/>
    <col min="9987" max="9987" width="20.28515625" style="1120" customWidth="1"/>
    <col min="9988" max="9988" width="12.5703125" style="1120" customWidth="1"/>
    <col min="9989" max="9989" width="11.7109375" style="1120" customWidth="1"/>
    <col min="9990" max="9990" width="9.140625" style="1120"/>
    <col min="9991" max="9991" width="2.85546875" style="1120" customWidth="1"/>
    <col min="9992" max="9992" width="18.5703125" style="1120" customWidth="1"/>
    <col min="9993" max="9993" width="14.42578125" style="1120" customWidth="1"/>
    <col min="9994" max="9994" width="13.7109375" style="1120" customWidth="1"/>
    <col min="9995" max="9995" width="10.140625" style="1120" customWidth="1"/>
    <col min="9996" max="9996" width="4.42578125" style="1120" customWidth="1"/>
    <col min="9997" max="9997" width="24" style="1120" customWidth="1"/>
    <col min="9998" max="9998" width="13.140625" style="1120" customWidth="1"/>
    <col min="9999" max="9999" width="13" style="1120" customWidth="1"/>
    <col min="10000" max="10000" width="10.42578125" style="1120" customWidth="1"/>
    <col min="10001" max="10236" width="9.140625" style="1120"/>
    <col min="10237" max="10237" width="5" style="1120" customWidth="1"/>
    <col min="10238" max="10238" width="17.7109375" style="1120" customWidth="1"/>
    <col min="10239" max="10239" width="13.85546875" style="1120" customWidth="1"/>
    <col min="10240" max="10240" width="13.140625" style="1120" customWidth="1"/>
    <col min="10241" max="10241" width="12.28515625" style="1120" customWidth="1"/>
    <col min="10242" max="10242" width="3" style="1120" customWidth="1"/>
    <col min="10243" max="10243" width="20.28515625" style="1120" customWidth="1"/>
    <col min="10244" max="10244" width="12.5703125" style="1120" customWidth="1"/>
    <col min="10245" max="10245" width="11.7109375" style="1120" customWidth="1"/>
    <col min="10246" max="10246" width="9.140625" style="1120"/>
    <col min="10247" max="10247" width="2.85546875" style="1120" customWidth="1"/>
    <col min="10248" max="10248" width="18.5703125" style="1120" customWidth="1"/>
    <col min="10249" max="10249" width="14.42578125" style="1120" customWidth="1"/>
    <col min="10250" max="10250" width="13.7109375" style="1120" customWidth="1"/>
    <col min="10251" max="10251" width="10.140625" style="1120" customWidth="1"/>
    <col min="10252" max="10252" width="4.42578125" style="1120" customWidth="1"/>
    <col min="10253" max="10253" width="24" style="1120" customWidth="1"/>
    <col min="10254" max="10254" width="13.140625" style="1120" customWidth="1"/>
    <col min="10255" max="10255" width="13" style="1120" customWidth="1"/>
    <col min="10256" max="10256" width="10.42578125" style="1120" customWidth="1"/>
    <col min="10257" max="10492" width="9.140625" style="1120"/>
    <col min="10493" max="10493" width="5" style="1120" customWidth="1"/>
    <col min="10494" max="10494" width="17.7109375" style="1120" customWidth="1"/>
    <col min="10495" max="10495" width="13.85546875" style="1120" customWidth="1"/>
    <col min="10496" max="10496" width="13.140625" style="1120" customWidth="1"/>
    <col min="10497" max="10497" width="12.28515625" style="1120" customWidth="1"/>
    <col min="10498" max="10498" width="3" style="1120" customWidth="1"/>
    <col min="10499" max="10499" width="20.28515625" style="1120" customWidth="1"/>
    <col min="10500" max="10500" width="12.5703125" style="1120" customWidth="1"/>
    <col min="10501" max="10501" width="11.7109375" style="1120" customWidth="1"/>
    <col min="10502" max="10502" width="9.140625" style="1120"/>
    <col min="10503" max="10503" width="2.85546875" style="1120" customWidth="1"/>
    <col min="10504" max="10504" width="18.5703125" style="1120" customWidth="1"/>
    <col min="10505" max="10505" width="14.42578125" style="1120" customWidth="1"/>
    <col min="10506" max="10506" width="13.7109375" style="1120" customWidth="1"/>
    <col min="10507" max="10507" width="10.140625" style="1120" customWidth="1"/>
    <col min="10508" max="10508" width="4.42578125" style="1120" customWidth="1"/>
    <col min="10509" max="10509" width="24" style="1120" customWidth="1"/>
    <col min="10510" max="10510" width="13.140625" style="1120" customWidth="1"/>
    <col min="10511" max="10511" width="13" style="1120" customWidth="1"/>
    <col min="10512" max="10512" width="10.42578125" style="1120" customWidth="1"/>
    <col min="10513" max="10748" width="9.140625" style="1120"/>
    <col min="10749" max="10749" width="5" style="1120" customWidth="1"/>
    <col min="10750" max="10750" width="17.7109375" style="1120" customWidth="1"/>
    <col min="10751" max="10751" width="13.85546875" style="1120" customWidth="1"/>
    <col min="10752" max="10752" width="13.140625" style="1120" customWidth="1"/>
    <col min="10753" max="10753" width="12.28515625" style="1120" customWidth="1"/>
    <col min="10754" max="10754" width="3" style="1120" customWidth="1"/>
    <col min="10755" max="10755" width="20.28515625" style="1120" customWidth="1"/>
    <col min="10756" max="10756" width="12.5703125" style="1120" customWidth="1"/>
    <col min="10757" max="10757" width="11.7109375" style="1120" customWidth="1"/>
    <col min="10758" max="10758" width="9.140625" style="1120"/>
    <col min="10759" max="10759" width="2.85546875" style="1120" customWidth="1"/>
    <col min="10760" max="10760" width="18.5703125" style="1120" customWidth="1"/>
    <col min="10761" max="10761" width="14.42578125" style="1120" customWidth="1"/>
    <col min="10762" max="10762" width="13.7109375" style="1120" customWidth="1"/>
    <col min="10763" max="10763" width="10.140625" style="1120" customWidth="1"/>
    <col min="10764" max="10764" width="4.42578125" style="1120" customWidth="1"/>
    <col min="10765" max="10765" width="24" style="1120" customWidth="1"/>
    <col min="10766" max="10766" width="13.140625" style="1120" customWidth="1"/>
    <col min="10767" max="10767" width="13" style="1120" customWidth="1"/>
    <col min="10768" max="10768" width="10.42578125" style="1120" customWidth="1"/>
    <col min="10769" max="11004" width="9.140625" style="1120"/>
    <col min="11005" max="11005" width="5" style="1120" customWidth="1"/>
    <col min="11006" max="11006" width="17.7109375" style="1120" customWidth="1"/>
    <col min="11007" max="11007" width="13.85546875" style="1120" customWidth="1"/>
    <col min="11008" max="11008" width="13.140625" style="1120" customWidth="1"/>
    <col min="11009" max="11009" width="12.28515625" style="1120" customWidth="1"/>
    <col min="11010" max="11010" width="3" style="1120" customWidth="1"/>
    <col min="11011" max="11011" width="20.28515625" style="1120" customWidth="1"/>
    <col min="11012" max="11012" width="12.5703125" style="1120" customWidth="1"/>
    <col min="11013" max="11013" width="11.7109375" style="1120" customWidth="1"/>
    <col min="11014" max="11014" width="9.140625" style="1120"/>
    <col min="11015" max="11015" width="2.85546875" style="1120" customWidth="1"/>
    <col min="11016" max="11016" width="18.5703125" style="1120" customWidth="1"/>
    <col min="11017" max="11017" width="14.42578125" style="1120" customWidth="1"/>
    <col min="11018" max="11018" width="13.7109375" style="1120" customWidth="1"/>
    <col min="11019" max="11019" width="10.140625" style="1120" customWidth="1"/>
    <col min="11020" max="11020" width="4.42578125" style="1120" customWidth="1"/>
    <col min="11021" max="11021" width="24" style="1120" customWidth="1"/>
    <col min="11022" max="11022" width="13.140625" style="1120" customWidth="1"/>
    <col min="11023" max="11023" width="13" style="1120" customWidth="1"/>
    <col min="11024" max="11024" width="10.42578125" style="1120" customWidth="1"/>
    <col min="11025" max="11260" width="9.140625" style="1120"/>
    <col min="11261" max="11261" width="5" style="1120" customWidth="1"/>
    <col min="11262" max="11262" width="17.7109375" style="1120" customWidth="1"/>
    <col min="11263" max="11263" width="13.85546875" style="1120" customWidth="1"/>
    <col min="11264" max="11264" width="13.140625" style="1120" customWidth="1"/>
    <col min="11265" max="11265" width="12.28515625" style="1120" customWidth="1"/>
    <col min="11266" max="11266" width="3" style="1120" customWidth="1"/>
    <col min="11267" max="11267" width="20.28515625" style="1120" customWidth="1"/>
    <col min="11268" max="11268" width="12.5703125" style="1120" customWidth="1"/>
    <col min="11269" max="11269" width="11.7109375" style="1120" customWidth="1"/>
    <col min="11270" max="11270" width="9.140625" style="1120"/>
    <col min="11271" max="11271" width="2.85546875" style="1120" customWidth="1"/>
    <col min="11272" max="11272" width="18.5703125" style="1120" customWidth="1"/>
    <col min="11273" max="11273" width="14.42578125" style="1120" customWidth="1"/>
    <col min="11274" max="11274" width="13.7109375" style="1120" customWidth="1"/>
    <col min="11275" max="11275" width="10.140625" style="1120" customWidth="1"/>
    <col min="11276" max="11276" width="4.42578125" style="1120" customWidth="1"/>
    <col min="11277" max="11277" width="24" style="1120" customWidth="1"/>
    <col min="11278" max="11278" width="13.140625" style="1120" customWidth="1"/>
    <col min="11279" max="11279" width="13" style="1120" customWidth="1"/>
    <col min="11280" max="11280" width="10.42578125" style="1120" customWidth="1"/>
    <col min="11281" max="11516" width="9.140625" style="1120"/>
    <col min="11517" max="11517" width="5" style="1120" customWidth="1"/>
    <col min="11518" max="11518" width="17.7109375" style="1120" customWidth="1"/>
    <col min="11519" max="11519" width="13.85546875" style="1120" customWidth="1"/>
    <col min="11520" max="11520" width="13.140625" style="1120" customWidth="1"/>
    <col min="11521" max="11521" width="12.28515625" style="1120" customWidth="1"/>
    <col min="11522" max="11522" width="3" style="1120" customWidth="1"/>
    <col min="11523" max="11523" width="20.28515625" style="1120" customWidth="1"/>
    <col min="11524" max="11524" width="12.5703125" style="1120" customWidth="1"/>
    <col min="11525" max="11525" width="11.7109375" style="1120" customWidth="1"/>
    <col min="11526" max="11526" width="9.140625" style="1120"/>
    <col min="11527" max="11527" width="2.85546875" style="1120" customWidth="1"/>
    <col min="11528" max="11528" width="18.5703125" style="1120" customWidth="1"/>
    <col min="11529" max="11529" width="14.42578125" style="1120" customWidth="1"/>
    <col min="11530" max="11530" width="13.7109375" style="1120" customWidth="1"/>
    <col min="11531" max="11531" width="10.140625" style="1120" customWidth="1"/>
    <col min="11532" max="11532" width="4.42578125" style="1120" customWidth="1"/>
    <col min="11533" max="11533" width="24" style="1120" customWidth="1"/>
    <col min="11534" max="11534" width="13.140625" style="1120" customWidth="1"/>
    <col min="11535" max="11535" width="13" style="1120" customWidth="1"/>
    <col min="11536" max="11536" width="10.42578125" style="1120" customWidth="1"/>
    <col min="11537" max="11772" width="9.140625" style="1120"/>
    <col min="11773" max="11773" width="5" style="1120" customWidth="1"/>
    <col min="11774" max="11774" width="17.7109375" style="1120" customWidth="1"/>
    <col min="11775" max="11775" width="13.85546875" style="1120" customWidth="1"/>
    <col min="11776" max="11776" width="13.140625" style="1120" customWidth="1"/>
    <col min="11777" max="11777" width="12.28515625" style="1120" customWidth="1"/>
    <col min="11778" max="11778" width="3" style="1120" customWidth="1"/>
    <col min="11779" max="11779" width="20.28515625" style="1120" customWidth="1"/>
    <col min="11780" max="11780" width="12.5703125" style="1120" customWidth="1"/>
    <col min="11781" max="11781" width="11.7109375" style="1120" customWidth="1"/>
    <col min="11782" max="11782" width="9.140625" style="1120"/>
    <col min="11783" max="11783" width="2.85546875" style="1120" customWidth="1"/>
    <col min="11784" max="11784" width="18.5703125" style="1120" customWidth="1"/>
    <col min="11785" max="11785" width="14.42578125" style="1120" customWidth="1"/>
    <col min="11786" max="11786" width="13.7109375" style="1120" customWidth="1"/>
    <col min="11787" max="11787" width="10.140625" style="1120" customWidth="1"/>
    <col min="11788" max="11788" width="4.42578125" style="1120" customWidth="1"/>
    <col min="11789" max="11789" width="24" style="1120" customWidth="1"/>
    <col min="11790" max="11790" width="13.140625" style="1120" customWidth="1"/>
    <col min="11791" max="11791" width="13" style="1120" customWidth="1"/>
    <col min="11792" max="11792" width="10.42578125" style="1120" customWidth="1"/>
    <col min="11793" max="12028" width="9.140625" style="1120"/>
    <col min="12029" max="12029" width="5" style="1120" customWidth="1"/>
    <col min="12030" max="12030" width="17.7109375" style="1120" customWidth="1"/>
    <col min="12031" max="12031" width="13.85546875" style="1120" customWidth="1"/>
    <col min="12032" max="12032" width="13.140625" style="1120" customWidth="1"/>
    <col min="12033" max="12033" width="12.28515625" style="1120" customWidth="1"/>
    <col min="12034" max="12034" width="3" style="1120" customWidth="1"/>
    <col min="12035" max="12035" width="20.28515625" style="1120" customWidth="1"/>
    <col min="12036" max="12036" width="12.5703125" style="1120" customWidth="1"/>
    <col min="12037" max="12037" width="11.7109375" style="1120" customWidth="1"/>
    <col min="12038" max="12038" width="9.140625" style="1120"/>
    <col min="12039" max="12039" width="2.85546875" style="1120" customWidth="1"/>
    <col min="12040" max="12040" width="18.5703125" style="1120" customWidth="1"/>
    <col min="12041" max="12041" width="14.42578125" style="1120" customWidth="1"/>
    <col min="12042" max="12042" width="13.7109375" style="1120" customWidth="1"/>
    <col min="12043" max="12043" width="10.140625" style="1120" customWidth="1"/>
    <col min="12044" max="12044" width="4.42578125" style="1120" customWidth="1"/>
    <col min="12045" max="12045" width="24" style="1120" customWidth="1"/>
    <col min="12046" max="12046" width="13.140625" style="1120" customWidth="1"/>
    <col min="12047" max="12047" width="13" style="1120" customWidth="1"/>
    <col min="12048" max="12048" width="10.42578125" style="1120" customWidth="1"/>
    <col min="12049" max="12284" width="9.140625" style="1120"/>
    <col min="12285" max="12285" width="5" style="1120" customWidth="1"/>
    <col min="12286" max="12286" width="17.7109375" style="1120" customWidth="1"/>
    <col min="12287" max="12287" width="13.85546875" style="1120" customWidth="1"/>
    <col min="12288" max="12288" width="13.140625" style="1120" customWidth="1"/>
    <col min="12289" max="12289" width="12.28515625" style="1120" customWidth="1"/>
    <col min="12290" max="12290" width="3" style="1120" customWidth="1"/>
    <col min="12291" max="12291" width="20.28515625" style="1120" customWidth="1"/>
    <col min="12292" max="12292" width="12.5703125" style="1120" customWidth="1"/>
    <col min="12293" max="12293" width="11.7109375" style="1120" customWidth="1"/>
    <col min="12294" max="12294" width="9.140625" style="1120"/>
    <col min="12295" max="12295" width="2.85546875" style="1120" customWidth="1"/>
    <col min="12296" max="12296" width="18.5703125" style="1120" customWidth="1"/>
    <col min="12297" max="12297" width="14.42578125" style="1120" customWidth="1"/>
    <col min="12298" max="12298" width="13.7109375" style="1120" customWidth="1"/>
    <col min="12299" max="12299" width="10.140625" style="1120" customWidth="1"/>
    <col min="12300" max="12300" width="4.42578125" style="1120" customWidth="1"/>
    <col min="12301" max="12301" width="24" style="1120" customWidth="1"/>
    <col min="12302" max="12302" width="13.140625" style="1120" customWidth="1"/>
    <col min="12303" max="12303" width="13" style="1120" customWidth="1"/>
    <col min="12304" max="12304" width="10.42578125" style="1120" customWidth="1"/>
    <col min="12305" max="12540" width="9.140625" style="1120"/>
    <col min="12541" max="12541" width="5" style="1120" customWidth="1"/>
    <col min="12542" max="12542" width="17.7109375" style="1120" customWidth="1"/>
    <col min="12543" max="12543" width="13.85546875" style="1120" customWidth="1"/>
    <col min="12544" max="12544" width="13.140625" style="1120" customWidth="1"/>
    <col min="12545" max="12545" width="12.28515625" style="1120" customWidth="1"/>
    <col min="12546" max="12546" width="3" style="1120" customWidth="1"/>
    <col min="12547" max="12547" width="20.28515625" style="1120" customWidth="1"/>
    <col min="12548" max="12548" width="12.5703125" style="1120" customWidth="1"/>
    <col min="12549" max="12549" width="11.7109375" style="1120" customWidth="1"/>
    <col min="12550" max="12550" width="9.140625" style="1120"/>
    <col min="12551" max="12551" width="2.85546875" style="1120" customWidth="1"/>
    <col min="12552" max="12552" width="18.5703125" style="1120" customWidth="1"/>
    <col min="12553" max="12553" width="14.42578125" style="1120" customWidth="1"/>
    <col min="12554" max="12554" width="13.7109375" style="1120" customWidth="1"/>
    <col min="12555" max="12555" width="10.140625" style="1120" customWidth="1"/>
    <col min="12556" max="12556" width="4.42578125" style="1120" customWidth="1"/>
    <col min="12557" max="12557" width="24" style="1120" customWidth="1"/>
    <col min="12558" max="12558" width="13.140625" style="1120" customWidth="1"/>
    <col min="12559" max="12559" width="13" style="1120" customWidth="1"/>
    <col min="12560" max="12560" width="10.42578125" style="1120" customWidth="1"/>
    <col min="12561" max="12796" width="9.140625" style="1120"/>
    <col min="12797" max="12797" width="5" style="1120" customWidth="1"/>
    <col min="12798" max="12798" width="17.7109375" style="1120" customWidth="1"/>
    <col min="12799" max="12799" width="13.85546875" style="1120" customWidth="1"/>
    <col min="12800" max="12800" width="13.140625" style="1120" customWidth="1"/>
    <col min="12801" max="12801" width="12.28515625" style="1120" customWidth="1"/>
    <col min="12802" max="12802" width="3" style="1120" customWidth="1"/>
    <col min="12803" max="12803" width="20.28515625" style="1120" customWidth="1"/>
    <col min="12804" max="12804" width="12.5703125" style="1120" customWidth="1"/>
    <col min="12805" max="12805" width="11.7109375" style="1120" customWidth="1"/>
    <col min="12806" max="12806" width="9.140625" style="1120"/>
    <col min="12807" max="12807" width="2.85546875" style="1120" customWidth="1"/>
    <col min="12808" max="12808" width="18.5703125" style="1120" customWidth="1"/>
    <col min="12809" max="12809" width="14.42578125" style="1120" customWidth="1"/>
    <col min="12810" max="12810" width="13.7109375" style="1120" customWidth="1"/>
    <col min="12811" max="12811" width="10.140625" style="1120" customWidth="1"/>
    <col min="12812" max="12812" width="4.42578125" style="1120" customWidth="1"/>
    <col min="12813" max="12813" width="24" style="1120" customWidth="1"/>
    <col min="12814" max="12814" width="13.140625" style="1120" customWidth="1"/>
    <col min="12815" max="12815" width="13" style="1120" customWidth="1"/>
    <col min="12816" max="12816" width="10.42578125" style="1120" customWidth="1"/>
    <col min="12817" max="13052" width="9.140625" style="1120"/>
    <col min="13053" max="13053" width="5" style="1120" customWidth="1"/>
    <col min="13054" max="13054" width="17.7109375" style="1120" customWidth="1"/>
    <col min="13055" max="13055" width="13.85546875" style="1120" customWidth="1"/>
    <col min="13056" max="13056" width="13.140625" style="1120" customWidth="1"/>
    <col min="13057" max="13057" width="12.28515625" style="1120" customWidth="1"/>
    <col min="13058" max="13058" width="3" style="1120" customWidth="1"/>
    <col min="13059" max="13059" width="20.28515625" style="1120" customWidth="1"/>
    <col min="13060" max="13060" width="12.5703125" style="1120" customWidth="1"/>
    <col min="13061" max="13061" width="11.7109375" style="1120" customWidth="1"/>
    <col min="13062" max="13062" width="9.140625" style="1120"/>
    <col min="13063" max="13063" width="2.85546875" style="1120" customWidth="1"/>
    <col min="13064" max="13064" width="18.5703125" style="1120" customWidth="1"/>
    <col min="13065" max="13065" width="14.42578125" style="1120" customWidth="1"/>
    <col min="13066" max="13066" width="13.7109375" style="1120" customWidth="1"/>
    <col min="13067" max="13067" width="10.140625" style="1120" customWidth="1"/>
    <col min="13068" max="13068" width="4.42578125" style="1120" customWidth="1"/>
    <col min="13069" max="13069" width="24" style="1120" customWidth="1"/>
    <col min="13070" max="13070" width="13.140625" style="1120" customWidth="1"/>
    <col min="13071" max="13071" width="13" style="1120" customWidth="1"/>
    <col min="13072" max="13072" width="10.42578125" style="1120" customWidth="1"/>
    <col min="13073" max="13308" width="9.140625" style="1120"/>
    <col min="13309" max="13309" width="5" style="1120" customWidth="1"/>
    <col min="13310" max="13310" width="17.7109375" style="1120" customWidth="1"/>
    <col min="13311" max="13311" width="13.85546875" style="1120" customWidth="1"/>
    <col min="13312" max="13312" width="13.140625" style="1120" customWidth="1"/>
    <col min="13313" max="13313" width="12.28515625" style="1120" customWidth="1"/>
    <col min="13314" max="13314" width="3" style="1120" customWidth="1"/>
    <col min="13315" max="13315" width="20.28515625" style="1120" customWidth="1"/>
    <col min="13316" max="13316" width="12.5703125" style="1120" customWidth="1"/>
    <col min="13317" max="13317" width="11.7109375" style="1120" customWidth="1"/>
    <col min="13318" max="13318" width="9.140625" style="1120"/>
    <col min="13319" max="13319" width="2.85546875" style="1120" customWidth="1"/>
    <col min="13320" max="13320" width="18.5703125" style="1120" customWidth="1"/>
    <col min="13321" max="13321" width="14.42578125" style="1120" customWidth="1"/>
    <col min="13322" max="13322" width="13.7109375" style="1120" customWidth="1"/>
    <col min="13323" max="13323" width="10.140625" style="1120" customWidth="1"/>
    <col min="13324" max="13324" width="4.42578125" style="1120" customWidth="1"/>
    <col min="13325" max="13325" width="24" style="1120" customWidth="1"/>
    <col min="13326" max="13326" width="13.140625" style="1120" customWidth="1"/>
    <col min="13327" max="13327" width="13" style="1120" customWidth="1"/>
    <col min="13328" max="13328" width="10.42578125" style="1120" customWidth="1"/>
    <col min="13329" max="13564" width="9.140625" style="1120"/>
    <col min="13565" max="13565" width="5" style="1120" customWidth="1"/>
    <col min="13566" max="13566" width="17.7109375" style="1120" customWidth="1"/>
    <col min="13567" max="13567" width="13.85546875" style="1120" customWidth="1"/>
    <col min="13568" max="13568" width="13.140625" style="1120" customWidth="1"/>
    <col min="13569" max="13569" width="12.28515625" style="1120" customWidth="1"/>
    <col min="13570" max="13570" width="3" style="1120" customWidth="1"/>
    <col min="13571" max="13571" width="20.28515625" style="1120" customWidth="1"/>
    <col min="13572" max="13572" width="12.5703125" style="1120" customWidth="1"/>
    <col min="13573" max="13573" width="11.7109375" style="1120" customWidth="1"/>
    <col min="13574" max="13574" width="9.140625" style="1120"/>
    <col min="13575" max="13575" width="2.85546875" style="1120" customWidth="1"/>
    <col min="13576" max="13576" width="18.5703125" style="1120" customWidth="1"/>
    <col min="13577" max="13577" width="14.42578125" style="1120" customWidth="1"/>
    <col min="13578" max="13578" width="13.7109375" style="1120" customWidth="1"/>
    <col min="13579" max="13579" width="10.140625" style="1120" customWidth="1"/>
    <col min="13580" max="13580" width="4.42578125" style="1120" customWidth="1"/>
    <col min="13581" max="13581" width="24" style="1120" customWidth="1"/>
    <col min="13582" max="13582" width="13.140625" style="1120" customWidth="1"/>
    <col min="13583" max="13583" width="13" style="1120" customWidth="1"/>
    <col min="13584" max="13584" width="10.42578125" style="1120" customWidth="1"/>
    <col min="13585" max="13820" width="9.140625" style="1120"/>
    <col min="13821" max="13821" width="5" style="1120" customWidth="1"/>
    <col min="13822" max="13822" width="17.7109375" style="1120" customWidth="1"/>
    <col min="13823" max="13823" width="13.85546875" style="1120" customWidth="1"/>
    <col min="13824" max="13824" width="13.140625" style="1120" customWidth="1"/>
    <col min="13825" max="13825" width="12.28515625" style="1120" customWidth="1"/>
    <col min="13826" max="13826" width="3" style="1120" customWidth="1"/>
    <col min="13827" max="13827" width="20.28515625" style="1120" customWidth="1"/>
    <col min="13828" max="13828" width="12.5703125" style="1120" customWidth="1"/>
    <col min="13829" max="13829" width="11.7109375" style="1120" customWidth="1"/>
    <col min="13830" max="13830" width="9.140625" style="1120"/>
    <col min="13831" max="13831" width="2.85546875" style="1120" customWidth="1"/>
    <col min="13832" max="13832" width="18.5703125" style="1120" customWidth="1"/>
    <col min="13833" max="13833" width="14.42578125" style="1120" customWidth="1"/>
    <col min="13834" max="13834" width="13.7109375" style="1120" customWidth="1"/>
    <col min="13835" max="13835" width="10.140625" style="1120" customWidth="1"/>
    <col min="13836" max="13836" width="4.42578125" style="1120" customWidth="1"/>
    <col min="13837" max="13837" width="24" style="1120" customWidth="1"/>
    <col min="13838" max="13838" width="13.140625" style="1120" customWidth="1"/>
    <col min="13839" max="13839" width="13" style="1120" customWidth="1"/>
    <col min="13840" max="13840" width="10.42578125" style="1120" customWidth="1"/>
    <col min="13841" max="14076" width="9.140625" style="1120"/>
    <col min="14077" max="14077" width="5" style="1120" customWidth="1"/>
    <col min="14078" max="14078" width="17.7109375" style="1120" customWidth="1"/>
    <col min="14079" max="14079" width="13.85546875" style="1120" customWidth="1"/>
    <col min="14080" max="14080" width="13.140625" style="1120" customWidth="1"/>
    <col min="14081" max="14081" width="12.28515625" style="1120" customWidth="1"/>
    <col min="14082" max="14082" width="3" style="1120" customWidth="1"/>
    <col min="14083" max="14083" width="20.28515625" style="1120" customWidth="1"/>
    <col min="14084" max="14084" width="12.5703125" style="1120" customWidth="1"/>
    <col min="14085" max="14085" width="11.7109375" style="1120" customWidth="1"/>
    <col min="14086" max="14086" width="9.140625" style="1120"/>
    <col min="14087" max="14087" width="2.85546875" style="1120" customWidth="1"/>
    <col min="14088" max="14088" width="18.5703125" style="1120" customWidth="1"/>
    <col min="14089" max="14089" width="14.42578125" style="1120" customWidth="1"/>
    <col min="14090" max="14090" width="13.7109375" style="1120" customWidth="1"/>
    <col min="14091" max="14091" width="10.140625" style="1120" customWidth="1"/>
    <col min="14092" max="14092" width="4.42578125" style="1120" customWidth="1"/>
    <col min="14093" max="14093" width="24" style="1120" customWidth="1"/>
    <col min="14094" max="14094" width="13.140625" style="1120" customWidth="1"/>
    <col min="14095" max="14095" width="13" style="1120" customWidth="1"/>
    <col min="14096" max="14096" width="10.42578125" style="1120" customWidth="1"/>
    <col min="14097" max="14332" width="9.140625" style="1120"/>
    <col min="14333" max="14333" width="5" style="1120" customWidth="1"/>
    <col min="14334" max="14334" width="17.7109375" style="1120" customWidth="1"/>
    <col min="14335" max="14335" width="13.85546875" style="1120" customWidth="1"/>
    <col min="14336" max="14336" width="13.140625" style="1120" customWidth="1"/>
    <col min="14337" max="14337" width="12.28515625" style="1120" customWidth="1"/>
    <col min="14338" max="14338" width="3" style="1120" customWidth="1"/>
    <col min="14339" max="14339" width="20.28515625" style="1120" customWidth="1"/>
    <col min="14340" max="14340" width="12.5703125" style="1120" customWidth="1"/>
    <col min="14341" max="14341" width="11.7109375" style="1120" customWidth="1"/>
    <col min="14342" max="14342" width="9.140625" style="1120"/>
    <col min="14343" max="14343" width="2.85546875" style="1120" customWidth="1"/>
    <col min="14344" max="14344" width="18.5703125" style="1120" customWidth="1"/>
    <col min="14345" max="14345" width="14.42578125" style="1120" customWidth="1"/>
    <col min="14346" max="14346" width="13.7109375" style="1120" customWidth="1"/>
    <col min="14347" max="14347" width="10.140625" style="1120" customWidth="1"/>
    <col min="14348" max="14348" width="4.42578125" style="1120" customWidth="1"/>
    <col min="14349" max="14349" width="24" style="1120" customWidth="1"/>
    <col min="14350" max="14350" width="13.140625" style="1120" customWidth="1"/>
    <col min="14351" max="14351" width="13" style="1120" customWidth="1"/>
    <col min="14352" max="14352" width="10.42578125" style="1120" customWidth="1"/>
    <col min="14353" max="14588" width="9.140625" style="1120"/>
    <col min="14589" max="14589" width="5" style="1120" customWidth="1"/>
    <col min="14590" max="14590" width="17.7109375" style="1120" customWidth="1"/>
    <col min="14591" max="14591" width="13.85546875" style="1120" customWidth="1"/>
    <col min="14592" max="14592" width="13.140625" style="1120" customWidth="1"/>
    <col min="14593" max="14593" width="12.28515625" style="1120" customWidth="1"/>
    <col min="14594" max="14594" width="3" style="1120" customWidth="1"/>
    <col min="14595" max="14595" width="20.28515625" style="1120" customWidth="1"/>
    <col min="14596" max="14596" width="12.5703125" style="1120" customWidth="1"/>
    <col min="14597" max="14597" width="11.7109375" style="1120" customWidth="1"/>
    <col min="14598" max="14598" width="9.140625" style="1120"/>
    <col min="14599" max="14599" width="2.85546875" style="1120" customWidth="1"/>
    <col min="14600" max="14600" width="18.5703125" style="1120" customWidth="1"/>
    <col min="14601" max="14601" width="14.42578125" style="1120" customWidth="1"/>
    <col min="14602" max="14602" width="13.7109375" style="1120" customWidth="1"/>
    <col min="14603" max="14603" width="10.140625" style="1120" customWidth="1"/>
    <col min="14604" max="14604" width="4.42578125" style="1120" customWidth="1"/>
    <col min="14605" max="14605" width="24" style="1120" customWidth="1"/>
    <col min="14606" max="14606" width="13.140625" style="1120" customWidth="1"/>
    <col min="14607" max="14607" width="13" style="1120" customWidth="1"/>
    <col min="14608" max="14608" width="10.42578125" style="1120" customWidth="1"/>
    <col min="14609" max="14844" width="9.140625" style="1120"/>
    <col min="14845" max="14845" width="5" style="1120" customWidth="1"/>
    <col min="14846" max="14846" width="17.7109375" style="1120" customWidth="1"/>
    <col min="14847" max="14847" width="13.85546875" style="1120" customWidth="1"/>
    <col min="14848" max="14848" width="13.140625" style="1120" customWidth="1"/>
    <col min="14849" max="14849" width="12.28515625" style="1120" customWidth="1"/>
    <col min="14850" max="14850" width="3" style="1120" customWidth="1"/>
    <col min="14851" max="14851" width="20.28515625" style="1120" customWidth="1"/>
    <col min="14852" max="14852" width="12.5703125" style="1120" customWidth="1"/>
    <col min="14853" max="14853" width="11.7109375" style="1120" customWidth="1"/>
    <col min="14854" max="14854" width="9.140625" style="1120"/>
    <col min="14855" max="14855" width="2.85546875" style="1120" customWidth="1"/>
    <col min="14856" max="14856" width="18.5703125" style="1120" customWidth="1"/>
    <col min="14857" max="14857" width="14.42578125" style="1120" customWidth="1"/>
    <col min="14858" max="14858" width="13.7109375" style="1120" customWidth="1"/>
    <col min="14859" max="14859" width="10.140625" style="1120" customWidth="1"/>
    <col min="14860" max="14860" width="4.42578125" style="1120" customWidth="1"/>
    <col min="14861" max="14861" width="24" style="1120" customWidth="1"/>
    <col min="14862" max="14862" width="13.140625" style="1120" customWidth="1"/>
    <col min="14863" max="14863" width="13" style="1120" customWidth="1"/>
    <col min="14864" max="14864" width="10.42578125" style="1120" customWidth="1"/>
    <col min="14865" max="15100" width="9.140625" style="1120"/>
    <col min="15101" max="15101" width="5" style="1120" customWidth="1"/>
    <col min="15102" max="15102" width="17.7109375" style="1120" customWidth="1"/>
    <col min="15103" max="15103" width="13.85546875" style="1120" customWidth="1"/>
    <col min="15104" max="15104" width="13.140625" style="1120" customWidth="1"/>
    <col min="15105" max="15105" width="12.28515625" style="1120" customWidth="1"/>
    <col min="15106" max="15106" width="3" style="1120" customWidth="1"/>
    <col min="15107" max="15107" width="20.28515625" style="1120" customWidth="1"/>
    <col min="15108" max="15108" width="12.5703125" style="1120" customWidth="1"/>
    <col min="15109" max="15109" width="11.7109375" style="1120" customWidth="1"/>
    <col min="15110" max="15110" width="9.140625" style="1120"/>
    <col min="15111" max="15111" width="2.85546875" style="1120" customWidth="1"/>
    <col min="15112" max="15112" width="18.5703125" style="1120" customWidth="1"/>
    <col min="15113" max="15113" width="14.42578125" style="1120" customWidth="1"/>
    <col min="15114" max="15114" width="13.7109375" style="1120" customWidth="1"/>
    <col min="15115" max="15115" width="10.140625" style="1120" customWidth="1"/>
    <col min="15116" max="15116" width="4.42578125" style="1120" customWidth="1"/>
    <col min="15117" max="15117" width="24" style="1120" customWidth="1"/>
    <col min="15118" max="15118" width="13.140625" style="1120" customWidth="1"/>
    <col min="15119" max="15119" width="13" style="1120" customWidth="1"/>
    <col min="15120" max="15120" width="10.42578125" style="1120" customWidth="1"/>
    <col min="15121" max="15356" width="9.140625" style="1120"/>
    <col min="15357" max="15357" width="5" style="1120" customWidth="1"/>
    <col min="15358" max="15358" width="17.7109375" style="1120" customWidth="1"/>
    <col min="15359" max="15359" width="13.85546875" style="1120" customWidth="1"/>
    <col min="15360" max="15360" width="13.140625" style="1120" customWidth="1"/>
    <col min="15361" max="15361" width="12.28515625" style="1120" customWidth="1"/>
    <col min="15362" max="15362" width="3" style="1120" customWidth="1"/>
    <col min="15363" max="15363" width="20.28515625" style="1120" customWidth="1"/>
    <col min="15364" max="15364" width="12.5703125" style="1120" customWidth="1"/>
    <col min="15365" max="15365" width="11.7109375" style="1120" customWidth="1"/>
    <col min="15366" max="15366" width="9.140625" style="1120"/>
    <col min="15367" max="15367" width="2.85546875" style="1120" customWidth="1"/>
    <col min="15368" max="15368" width="18.5703125" style="1120" customWidth="1"/>
    <col min="15369" max="15369" width="14.42578125" style="1120" customWidth="1"/>
    <col min="15370" max="15370" width="13.7109375" style="1120" customWidth="1"/>
    <col min="15371" max="15371" width="10.140625" style="1120" customWidth="1"/>
    <col min="15372" max="15372" width="4.42578125" style="1120" customWidth="1"/>
    <col min="15373" max="15373" width="24" style="1120" customWidth="1"/>
    <col min="15374" max="15374" width="13.140625" style="1120" customWidth="1"/>
    <col min="15375" max="15375" width="13" style="1120" customWidth="1"/>
    <col min="15376" max="15376" width="10.42578125" style="1120" customWidth="1"/>
    <col min="15377" max="15612" width="9.140625" style="1120"/>
    <col min="15613" max="15613" width="5" style="1120" customWidth="1"/>
    <col min="15614" max="15614" width="17.7109375" style="1120" customWidth="1"/>
    <col min="15615" max="15615" width="13.85546875" style="1120" customWidth="1"/>
    <col min="15616" max="15616" width="13.140625" style="1120" customWidth="1"/>
    <col min="15617" max="15617" width="12.28515625" style="1120" customWidth="1"/>
    <col min="15618" max="15618" width="3" style="1120" customWidth="1"/>
    <col min="15619" max="15619" width="20.28515625" style="1120" customWidth="1"/>
    <col min="15620" max="15620" width="12.5703125" style="1120" customWidth="1"/>
    <col min="15621" max="15621" width="11.7109375" style="1120" customWidth="1"/>
    <col min="15622" max="15622" width="9.140625" style="1120"/>
    <col min="15623" max="15623" width="2.85546875" style="1120" customWidth="1"/>
    <col min="15624" max="15624" width="18.5703125" style="1120" customWidth="1"/>
    <col min="15625" max="15625" width="14.42578125" style="1120" customWidth="1"/>
    <col min="15626" max="15626" width="13.7109375" style="1120" customWidth="1"/>
    <col min="15627" max="15627" width="10.140625" style="1120" customWidth="1"/>
    <col min="15628" max="15628" width="4.42578125" style="1120" customWidth="1"/>
    <col min="15629" max="15629" width="24" style="1120" customWidth="1"/>
    <col min="15630" max="15630" width="13.140625" style="1120" customWidth="1"/>
    <col min="15631" max="15631" width="13" style="1120" customWidth="1"/>
    <col min="15632" max="15632" width="10.42578125" style="1120" customWidth="1"/>
    <col min="15633" max="15868" width="9.140625" style="1120"/>
    <col min="15869" max="15869" width="5" style="1120" customWidth="1"/>
    <col min="15870" max="15870" width="17.7109375" style="1120" customWidth="1"/>
    <col min="15871" max="15871" width="13.85546875" style="1120" customWidth="1"/>
    <col min="15872" max="15872" width="13.140625" style="1120" customWidth="1"/>
    <col min="15873" max="15873" width="12.28515625" style="1120" customWidth="1"/>
    <col min="15874" max="15874" width="3" style="1120" customWidth="1"/>
    <col min="15875" max="15875" width="20.28515625" style="1120" customWidth="1"/>
    <col min="15876" max="15876" width="12.5703125" style="1120" customWidth="1"/>
    <col min="15877" max="15877" width="11.7109375" style="1120" customWidth="1"/>
    <col min="15878" max="15878" width="9.140625" style="1120"/>
    <col min="15879" max="15879" width="2.85546875" style="1120" customWidth="1"/>
    <col min="15880" max="15880" width="18.5703125" style="1120" customWidth="1"/>
    <col min="15881" max="15881" width="14.42578125" style="1120" customWidth="1"/>
    <col min="15882" max="15882" width="13.7109375" style="1120" customWidth="1"/>
    <col min="15883" max="15883" width="10.140625" style="1120" customWidth="1"/>
    <col min="15884" max="15884" width="4.42578125" style="1120" customWidth="1"/>
    <col min="15885" max="15885" width="24" style="1120" customWidth="1"/>
    <col min="15886" max="15886" width="13.140625" style="1120" customWidth="1"/>
    <col min="15887" max="15887" width="13" style="1120" customWidth="1"/>
    <col min="15888" max="15888" width="10.42578125" style="1120" customWidth="1"/>
    <col min="15889" max="16124" width="9.140625" style="1120"/>
    <col min="16125" max="16125" width="5" style="1120" customWidth="1"/>
    <col min="16126" max="16126" width="17.7109375" style="1120" customWidth="1"/>
    <col min="16127" max="16127" width="13.85546875" style="1120" customWidth="1"/>
    <col min="16128" max="16128" width="13.140625" style="1120" customWidth="1"/>
    <col min="16129" max="16129" width="12.28515625" style="1120" customWidth="1"/>
    <col min="16130" max="16130" width="3" style="1120" customWidth="1"/>
    <col min="16131" max="16131" width="20.28515625" style="1120" customWidth="1"/>
    <col min="16132" max="16132" width="12.5703125" style="1120" customWidth="1"/>
    <col min="16133" max="16133" width="11.7109375" style="1120" customWidth="1"/>
    <col min="16134" max="16134" width="9.140625" style="1120"/>
    <col min="16135" max="16135" width="2.85546875" style="1120" customWidth="1"/>
    <col min="16136" max="16136" width="18.5703125" style="1120" customWidth="1"/>
    <col min="16137" max="16137" width="14.42578125" style="1120" customWidth="1"/>
    <col min="16138" max="16138" width="13.7109375" style="1120" customWidth="1"/>
    <col min="16139" max="16139" width="10.140625" style="1120" customWidth="1"/>
    <col min="16140" max="16140" width="4.42578125" style="1120" customWidth="1"/>
    <col min="16141" max="16141" width="24" style="1120" customWidth="1"/>
    <col min="16142" max="16142" width="13.140625" style="1120" customWidth="1"/>
    <col min="16143" max="16143" width="13" style="1120" customWidth="1"/>
    <col min="16144" max="16144" width="10.42578125" style="1120" customWidth="1"/>
    <col min="16145" max="16384" width="9.140625" style="1120"/>
  </cols>
  <sheetData>
    <row r="1" spans="1:24" ht="18.75">
      <c r="A1" s="1165"/>
    </row>
    <row r="2" spans="1:24" ht="28.5" customHeight="1">
      <c r="A2" s="1646" t="s">
        <v>531</v>
      </c>
      <c r="B2" s="1646"/>
      <c r="C2" s="1646"/>
      <c r="D2" s="1646"/>
      <c r="E2" s="1646"/>
      <c r="F2" s="1646"/>
      <c r="G2" s="1646"/>
      <c r="H2" s="1646"/>
      <c r="I2" s="1646"/>
      <c r="J2" s="1646"/>
      <c r="K2" s="1646"/>
      <c r="L2" s="1646"/>
      <c r="M2" s="1646"/>
      <c r="N2" s="1646"/>
      <c r="O2" s="1646"/>
      <c r="P2" s="1646"/>
      <c r="Q2" s="1646"/>
      <c r="R2" s="1646"/>
      <c r="S2" s="1646"/>
      <c r="T2" s="1646"/>
      <c r="U2" s="1646"/>
      <c r="V2" s="1646"/>
      <c r="W2" s="1646"/>
      <c r="X2" s="1646"/>
    </row>
    <row r="3" spans="1:24" ht="15.75" customHeight="1">
      <c r="A3" s="1647" t="s">
        <v>532</v>
      </c>
      <c r="B3" s="1647"/>
      <c r="C3" s="1647"/>
      <c r="D3" s="1647"/>
      <c r="E3" s="1647"/>
      <c r="F3" s="1647"/>
      <c r="P3" s="1152"/>
    </row>
    <row r="4" spans="1:24" ht="4.5" customHeight="1">
      <c r="A4" s="1166"/>
      <c r="B4" s="1166"/>
      <c r="C4" s="1167"/>
      <c r="D4" s="1167"/>
    </row>
    <row r="5" spans="1:24" ht="15.75" thickBot="1">
      <c r="A5" s="1168" t="s">
        <v>125</v>
      </c>
      <c r="B5" s="1648" t="s">
        <v>126</v>
      </c>
      <c r="C5" s="1648"/>
      <c r="D5" s="1169"/>
      <c r="E5" s="1169"/>
      <c r="F5" s="1168" t="s">
        <v>127</v>
      </c>
      <c r="G5" s="1170" t="s">
        <v>128</v>
      </c>
      <c r="H5" s="1171"/>
      <c r="I5" s="1169"/>
      <c r="J5" s="1169"/>
      <c r="K5" s="1168" t="s">
        <v>129</v>
      </c>
      <c r="L5" s="1172" t="s">
        <v>130</v>
      </c>
      <c r="M5" s="1169"/>
      <c r="N5" s="1173"/>
      <c r="O5" s="1096"/>
      <c r="P5" s="1168" t="s">
        <v>131</v>
      </c>
      <c r="Q5" s="1172" t="s">
        <v>132</v>
      </c>
      <c r="R5" s="1169"/>
    </row>
    <row r="6" spans="1:24" ht="30.75" thickBot="1">
      <c r="A6" s="1174" t="s">
        <v>133</v>
      </c>
      <c r="B6" s="1175" t="s">
        <v>134</v>
      </c>
      <c r="C6" s="1176" t="s">
        <v>135</v>
      </c>
      <c r="D6" s="1177" t="s">
        <v>136</v>
      </c>
      <c r="F6" s="1174" t="s">
        <v>133</v>
      </c>
      <c r="G6" s="1175" t="s">
        <v>134</v>
      </c>
      <c r="H6" s="1178" t="s">
        <v>135</v>
      </c>
      <c r="I6" s="1177" t="s">
        <v>136</v>
      </c>
      <c r="K6" s="1179" t="s">
        <v>133</v>
      </c>
      <c r="L6" s="1180" t="s">
        <v>134</v>
      </c>
      <c r="M6" s="1181" t="s">
        <v>137</v>
      </c>
      <c r="N6" s="1182" t="s">
        <v>136</v>
      </c>
      <c r="O6" s="1096"/>
      <c r="P6" s="1179" t="s">
        <v>133</v>
      </c>
      <c r="Q6" s="1180" t="s">
        <v>512</v>
      </c>
      <c r="R6" s="1181" t="s">
        <v>137</v>
      </c>
      <c r="S6" s="1182" t="s">
        <v>136</v>
      </c>
    </row>
    <row r="7" spans="1:24" ht="15.75">
      <c r="A7" s="1186" t="s">
        <v>370</v>
      </c>
      <c r="B7" s="1187">
        <v>11439.869000000001</v>
      </c>
      <c r="C7" s="1187">
        <v>5102</v>
      </c>
      <c r="D7" s="1188">
        <v>4.5827392195233339</v>
      </c>
      <c r="F7" s="1186" t="s">
        <v>138</v>
      </c>
      <c r="G7" s="1187">
        <v>909.07299999999998</v>
      </c>
      <c r="H7" s="1187">
        <v>5382</v>
      </c>
      <c r="I7" s="1188">
        <v>2.7904077842749051</v>
      </c>
      <c r="K7" s="1183" t="s">
        <v>138</v>
      </c>
      <c r="L7" s="1184">
        <v>124628.82799999999</v>
      </c>
      <c r="M7" s="1184">
        <v>21788.291000000001</v>
      </c>
      <c r="N7" s="1185">
        <v>5.7199909804766236</v>
      </c>
      <c r="O7" s="1096"/>
      <c r="P7" s="1183" t="s">
        <v>139</v>
      </c>
      <c r="Q7" s="1184">
        <v>34498.699999999997</v>
      </c>
      <c r="R7" s="1184">
        <v>6100.98</v>
      </c>
      <c r="S7" s="1185">
        <v>5.6546161436359403</v>
      </c>
    </row>
    <row r="8" spans="1:24" ht="16.5" thickBot="1">
      <c r="A8" s="1183" t="s">
        <v>402</v>
      </c>
      <c r="B8" s="1184">
        <v>2357.38</v>
      </c>
      <c r="C8" s="1184">
        <v>996</v>
      </c>
      <c r="D8" s="1185">
        <v>5.0215463528830364</v>
      </c>
      <c r="F8" s="1202" t="s">
        <v>140</v>
      </c>
      <c r="G8" s="1203">
        <v>169.001</v>
      </c>
      <c r="H8" s="1203">
        <v>438</v>
      </c>
      <c r="I8" s="1204">
        <v>5.442340514604064</v>
      </c>
      <c r="K8" s="1183" t="s">
        <v>141</v>
      </c>
      <c r="L8" s="1184">
        <v>99822.115000000005</v>
      </c>
      <c r="M8" s="1184">
        <v>18622.227999999999</v>
      </c>
      <c r="N8" s="1185">
        <v>5.3603744406952814</v>
      </c>
      <c r="O8" s="1096"/>
      <c r="P8" s="1183" t="s">
        <v>140</v>
      </c>
      <c r="Q8" s="1184">
        <v>25694.848999999998</v>
      </c>
      <c r="R8" s="1184">
        <v>5169.2160000000003</v>
      </c>
      <c r="S8" s="1185">
        <v>4.9707439193873881</v>
      </c>
    </row>
    <row r="9" spans="1:24" ht="16.5" thickBot="1">
      <c r="A9" s="1183" t="s">
        <v>138</v>
      </c>
      <c r="B9" s="1184">
        <v>1325.4780000000001</v>
      </c>
      <c r="C9" s="1184">
        <v>6379</v>
      </c>
      <c r="D9" s="1185">
        <v>3.1600306114420995</v>
      </c>
      <c r="F9" s="1189" t="s">
        <v>259</v>
      </c>
      <c r="G9" s="1190">
        <v>1123.3019999999999</v>
      </c>
      <c r="H9" s="1190">
        <v>6119</v>
      </c>
      <c r="I9" s="1191">
        <v>2.9833714454173865</v>
      </c>
      <c r="K9" s="1183" t="s">
        <v>371</v>
      </c>
      <c r="L9" s="1184">
        <v>47402.61</v>
      </c>
      <c r="M9" s="1184">
        <v>10409.632</v>
      </c>
      <c r="N9" s="1185">
        <v>4.5537258185495899</v>
      </c>
      <c r="O9" s="1096"/>
      <c r="P9" s="1183" t="s">
        <v>141</v>
      </c>
      <c r="Q9" s="1184">
        <v>19696.346000000001</v>
      </c>
      <c r="R9" s="1184">
        <v>3809.7339999999999</v>
      </c>
      <c r="S9" s="1185">
        <v>5.1700055699426786</v>
      </c>
    </row>
    <row r="10" spans="1:24" ht="15.75">
      <c r="A10" s="1183" t="s">
        <v>148</v>
      </c>
      <c r="B10" s="1184">
        <v>792.96900000000005</v>
      </c>
      <c r="C10" s="1184">
        <v>432</v>
      </c>
      <c r="D10" s="1185">
        <v>3.4459832952362746</v>
      </c>
      <c r="K10" s="1183" t="s">
        <v>140</v>
      </c>
      <c r="L10" s="1184">
        <v>40989.754999999997</v>
      </c>
      <c r="M10" s="1184">
        <v>7010.8549999999996</v>
      </c>
      <c r="N10" s="1185">
        <v>5.8466128596298166</v>
      </c>
      <c r="O10" s="1096"/>
      <c r="P10" s="1183" t="s">
        <v>371</v>
      </c>
      <c r="Q10" s="1184">
        <v>14180.985000000001</v>
      </c>
      <c r="R10" s="1184">
        <v>2973.9380000000001</v>
      </c>
      <c r="S10" s="1185">
        <v>4.7684198527339845</v>
      </c>
    </row>
    <row r="11" spans="1:24" ht="15.75">
      <c r="A11" s="1183" t="s">
        <v>146</v>
      </c>
      <c r="B11" s="1184">
        <v>739.02700000000004</v>
      </c>
      <c r="C11" s="1184">
        <v>780</v>
      </c>
      <c r="D11" s="1185">
        <v>3.3371580553975093</v>
      </c>
      <c r="K11" s="1183" t="s">
        <v>147</v>
      </c>
      <c r="L11" s="1184">
        <v>31677.37</v>
      </c>
      <c r="M11" s="1184">
        <v>4670.8540000000003</v>
      </c>
      <c r="N11" s="1185">
        <v>6.7819225349368653</v>
      </c>
      <c r="O11" s="1096"/>
      <c r="P11" s="1183" t="s">
        <v>145</v>
      </c>
      <c r="Q11" s="1184">
        <v>13585.588</v>
      </c>
      <c r="R11" s="1184">
        <v>1696.2170000000001</v>
      </c>
      <c r="S11" s="1185">
        <v>8.0093455023738116</v>
      </c>
    </row>
    <row r="12" spans="1:24" ht="15.75">
      <c r="A12" s="1183" t="s">
        <v>471</v>
      </c>
      <c r="B12" s="1184">
        <v>600.21</v>
      </c>
      <c r="C12" s="1184">
        <v>247</v>
      </c>
      <c r="D12" s="1185">
        <v>5.5060086230621046</v>
      </c>
      <c r="F12" s="3"/>
      <c r="G12" s="3"/>
      <c r="H12" s="3"/>
      <c r="I12" s="3"/>
      <c r="K12" s="1183" t="s">
        <v>533</v>
      </c>
      <c r="L12" s="1184">
        <v>26105.09</v>
      </c>
      <c r="M12" s="1184">
        <v>4763.0140000000001</v>
      </c>
      <c r="N12" s="1185">
        <v>5.4807922042639383</v>
      </c>
      <c r="O12" s="1096"/>
      <c r="P12" s="1183" t="s">
        <v>142</v>
      </c>
      <c r="Q12" s="1184">
        <v>12438.941999999999</v>
      </c>
      <c r="R12" s="1184">
        <v>2106.54</v>
      </c>
      <c r="S12" s="1185">
        <v>5.9049161183742056</v>
      </c>
    </row>
    <row r="13" spans="1:24" ht="15.75">
      <c r="A13" s="1183" t="s">
        <v>500</v>
      </c>
      <c r="B13" s="1184">
        <v>502.64</v>
      </c>
      <c r="C13" s="1184">
        <v>190</v>
      </c>
      <c r="D13" s="1185">
        <v>4.7306848876716447</v>
      </c>
      <c r="K13" s="1183" t="s">
        <v>145</v>
      </c>
      <c r="L13" s="1184">
        <v>21538.06</v>
      </c>
      <c r="M13" s="1184">
        <v>2506.2730000000001</v>
      </c>
      <c r="N13" s="1185">
        <v>8.593660786354878</v>
      </c>
      <c r="O13" s="1096"/>
      <c r="P13" s="1183" t="s">
        <v>138</v>
      </c>
      <c r="Q13" s="1184">
        <v>12349.218000000001</v>
      </c>
      <c r="R13" s="1184">
        <v>2453.2429999999999</v>
      </c>
      <c r="S13" s="1185">
        <v>5.0338339903548084</v>
      </c>
    </row>
    <row r="14" spans="1:24" ht="15.75">
      <c r="A14" s="1183" t="s">
        <v>151</v>
      </c>
      <c r="B14" s="1184">
        <v>358.30900000000003</v>
      </c>
      <c r="C14" s="1184">
        <v>198</v>
      </c>
      <c r="D14" s="1185">
        <v>3.1399214820267454</v>
      </c>
      <c r="F14" s="1096"/>
      <c r="K14" s="1183" t="s">
        <v>148</v>
      </c>
      <c r="L14" s="1184">
        <v>20109.397000000001</v>
      </c>
      <c r="M14" s="1184">
        <v>3431.0450000000001</v>
      </c>
      <c r="N14" s="1185">
        <v>5.8610123154898872</v>
      </c>
      <c r="O14" s="1096"/>
      <c r="P14" s="1183" t="s">
        <v>147</v>
      </c>
      <c r="Q14" s="1184">
        <v>9469.3760000000002</v>
      </c>
      <c r="R14" s="1184">
        <v>1952.1790000000001</v>
      </c>
      <c r="S14" s="1185">
        <v>4.8506699436885654</v>
      </c>
    </row>
    <row r="15" spans="1:24" ht="15.75">
      <c r="A15" s="1183" t="s">
        <v>501</v>
      </c>
      <c r="B15" s="1184">
        <v>242.8</v>
      </c>
      <c r="C15" s="1184">
        <v>64</v>
      </c>
      <c r="D15" s="1185">
        <v>7.2770867675708075</v>
      </c>
      <c r="E15" s="1192"/>
      <c r="F15" s="1096"/>
      <c r="K15" s="1183" t="s">
        <v>143</v>
      </c>
      <c r="L15" s="1184">
        <v>17880.835999999999</v>
      </c>
      <c r="M15" s="1184">
        <v>3100.7689999999998</v>
      </c>
      <c r="N15" s="1185">
        <v>5.7665811287458046</v>
      </c>
      <c r="O15" s="1096"/>
      <c r="P15" s="1183" t="s">
        <v>148</v>
      </c>
      <c r="Q15" s="1184">
        <v>5865.0879999999997</v>
      </c>
      <c r="R15" s="1184">
        <v>1066.817</v>
      </c>
      <c r="S15" s="1185">
        <v>5.4977451615412951</v>
      </c>
    </row>
    <row r="16" spans="1:24" ht="15.75">
      <c r="A16" s="1183" t="s">
        <v>154</v>
      </c>
      <c r="B16" s="1184">
        <v>235.98</v>
      </c>
      <c r="C16" s="1184">
        <v>193</v>
      </c>
      <c r="D16" s="1185">
        <v>3.9186316838259714</v>
      </c>
      <c r="E16" s="1193"/>
      <c r="F16" s="1096"/>
      <c r="K16" s="1183" t="s">
        <v>139</v>
      </c>
      <c r="L16" s="1184">
        <v>17474.446</v>
      </c>
      <c r="M16" s="1184">
        <v>2563.5279999999998</v>
      </c>
      <c r="N16" s="1185">
        <v>6.8165613950774091</v>
      </c>
      <c r="O16" s="1096"/>
      <c r="P16" s="1183" t="s">
        <v>275</v>
      </c>
      <c r="Q16" s="1184">
        <v>5092.5029999999997</v>
      </c>
      <c r="R16" s="1184">
        <v>928.745</v>
      </c>
      <c r="S16" s="1185">
        <v>5.4832090616907756</v>
      </c>
    </row>
    <row r="17" spans="1:19" ht="15.75">
      <c r="A17" s="1183" t="s">
        <v>287</v>
      </c>
      <c r="B17" s="1184">
        <v>188.619</v>
      </c>
      <c r="C17" s="1184">
        <v>203</v>
      </c>
      <c r="D17" s="1185">
        <v>3.8202863913474978</v>
      </c>
      <c r="K17" s="1183" t="s">
        <v>286</v>
      </c>
      <c r="L17" s="1184">
        <v>14242.114</v>
      </c>
      <c r="M17" s="1184">
        <v>2015.627</v>
      </c>
      <c r="N17" s="1185">
        <v>7.0658479966779568</v>
      </c>
      <c r="O17" s="1096"/>
      <c r="P17" s="1183" t="s">
        <v>285</v>
      </c>
      <c r="Q17" s="1184">
        <v>4974.9530000000004</v>
      </c>
      <c r="R17" s="1184">
        <v>918.38499999999999</v>
      </c>
      <c r="S17" s="1185">
        <v>5.417066916380386</v>
      </c>
    </row>
    <row r="18" spans="1:19" ht="15.75">
      <c r="A18" s="1183" t="s">
        <v>491</v>
      </c>
      <c r="B18" s="1184">
        <v>184.78</v>
      </c>
      <c r="C18" s="1184">
        <v>66</v>
      </c>
      <c r="D18" s="1185">
        <v>5.3652729384436704</v>
      </c>
      <c r="K18" s="1183" t="s">
        <v>155</v>
      </c>
      <c r="L18" s="1184">
        <v>10699.43</v>
      </c>
      <c r="M18" s="1184">
        <v>2037.5260000000001</v>
      </c>
      <c r="N18" s="1185">
        <v>5.2511869787183088</v>
      </c>
      <c r="O18" s="1096"/>
      <c r="P18" s="1183" t="s">
        <v>154</v>
      </c>
      <c r="Q18" s="1184">
        <v>3116.7379999999998</v>
      </c>
      <c r="R18" s="1184">
        <v>707.34699999999998</v>
      </c>
      <c r="S18" s="1185">
        <v>4.4062362602796084</v>
      </c>
    </row>
    <row r="19" spans="1:19" ht="15.75">
      <c r="A19" s="1183" t="s">
        <v>144</v>
      </c>
      <c r="B19" s="1184">
        <v>178.185</v>
      </c>
      <c r="C19" s="1184">
        <v>319</v>
      </c>
      <c r="D19" s="1185">
        <v>2.9293253107121719</v>
      </c>
      <c r="E19"/>
      <c r="K19" s="1183" t="s">
        <v>146</v>
      </c>
      <c r="L19" s="1184">
        <v>8750.5550000000003</v>
      </c>
      <c r="M19" s="1184">
        <v>1846.098</v>
      </c>
      <c r="N19" s="1185">
        <v>4.7400273441604943</v>
      </c>
      <c r="O19" s="1096"/>
      <c r="P19" s="1183" t="s">
        <v>152</v>
      </c>
      <c r="Q19" s="1184">
        <v>2190.3850000000002</v>
      </c>
      <c r="R19" s="1184">
        <v>455.495</v>
      </c>
      <c r="S19" s="1185">
        <v>4.8088014138464752</v>
      </c>
    </row>
    <row r="20" spans="1:19" ht="15.75">
      <c r="A20" s="1183" t="s">
        <v>140</v>
      </c>
      <c r="B20" s="1184">
        <v>169.001</v>
      </c>
      <c r="C20" s="1184">
        <v>438</v>
      </c>
      <c r="D20" s="1185">
        <v>5.442340514604064</v>
      </c>
      <c r="E20"/>
      <c r="K20" s="1183" t="s">
        <v>285</v>
      </c>
      <c r="L20" s="1184">
        <v>6820.7669999999998</v>
      </c>
      <c r="M20" s="1184">
        <v>1163.1420000000001</v>
      </c>
      <c r="N20" s="1185">
        <v>5.864087961744997</v>
      </c>
      <c r="O20" s="1096"/>
      <c r="P20" s="1183" t="s">
        <v>156</v>
      </c>
      <c r="Q20" s="1184">
        <v>2071.5459999999998</v>
      </c>
      <c r="R20" s="1184">
        <v>469.726</v>
      </c>
      <c r="S20" s="1185">
        <v>4.4101156844628564</v>
      </c>
    </row>
    <row r="21" spans="1:19" ht="15.75">
      <c r="A21" s="1183" t="s">
        <v>141</v>
      </c>
      <c r="B21" s="1184">
        <v>148.22399999999999</v>
      </c>
      <c r="C21" s="1184">
        <v>91</v>
      </c>
      <c r="D21" s="1185">
        <v>4.5929598413485371</v>
      </c>
      <c r="E21"/>
      <c r="K21" s="1183" t="s">
        <v>152</v>
      </c>
      <c r="L21" s="1184">
        <v>6343.64</v>
      </c>
      <c r="M21" s="1184">
        <v>958.13099999999997</v>
      </c>
      <c r="N21" s="1185">
        <v>6.6208482973622607</v>
      </c>
      <c r="O21" s="1096"/>
      <c r="P21" s="1183" t="s">
        <v>158</v>
      </c>
      <c r="Q21" s="1184">
        <v>1963.413</v>
      </c>
      <c r="R21" s="1184">
        <v>569.89400000000001</v>
      </c>
      <c r="S21" s="1185">
        <v>3.4452249014729053</v>
      </c>
    </row>
    <row r="22" spans="1:19" ht="16.5" thickBot="1">
      <c r="A22" s="1183" t="s">
        <v>375</v>
      </c>
      <c r="B22" s="1184">
        <v>115.92</v>
      </c>
      <c r="C22" s="1184">
        <v>66</v>
      </c>
      <c r="D22" s="1185">
        <v>3.2699576868829334</v>
      </c>
      <c r="E22"/>
      <c r="H22" s="1120"/>
      <c r="K22" s="1183" t="s">
        <v>153</v>
      </c>
      <c r="L22" s="1184">
        <v>6175.6220000000003</v>
      </c>
      <c r="M22" s="1184">
        <v>1075.855</v>
      </c>
      <c r="N22" s="1185">
        <v>5.7401991904113476</v>
      </c>
      <c r="O22" s="1096"/>
      <c r="P22" s="1183" t="s">
        <v>143</v>
      </c>
      <c r="Q22" s="1184">
        <v>1928.2529999999999</v>
      </c>
      <c r="R22" s="1184">
        <v>522.20699999999999</v>
      </c>
      <c r="S22" s="1185">
        <v>3.6925069943528142</v>
      </c>
    </row>
    <row r="23" spans="1:19" ht="16.5" thickBot="1">
      <c r="A23" s="1189" t="s">
        <v>259</v>
      </c>
      <c r="B23" s="1190">
        <v>19700.436000000002</v>
      </c>
      <c r="C23" s="1190">
        <v>16105</v>
      </c>
      <c r="D23" s="1191">
        <v>4.3351245583552069</v>
      </c>
      <c r="E23"/>
      <c r="H23" s="1120"/>
      <c r="K23" s="1183" t="s">
        <v>142</v>
      </c>
      <c r="L23" s="1184">
        <v>5182.0249999999996</v>
      </c>
      <c r="M23" s="1184">
        <v>810.44</v>
      </c>
      <c r="N23" s="1185">
        <v>6.394088396426632</v>
      </c>
      <c r="O23" s="1096"/>
      <c r="P23" s="1183" t="s">
        <v>286</v>
      </c>
      <c r="Q23" s="1184">
        <v>1857.453</v>
      </c>
      <c r="R23" s="1184">
        <v>239.61099999999999</v>
      </c>
      <c r="S23" s="1185">
        <v>7.7519521223983876</v>
      </c>
    </row>
    <row r="24" spans="1:19" ht="15.75">
      <c r="A24"/>
      <c r="B24"/>
      <c r="C24"/>
      <c r="D24"/>
      <c r="E24"/>
      <c r="H24" s="1120"/>
      <c r="K24" s="1183" t="s">
        <v>287</v>
      </c>
      <c r="L24" s="1184">
        <v>4510.3440000000001</v>
      </c>
      <c r="M24" s="1184">
        <v>850.39200000000005</v>
      </c>
      <c r="N24" s="1185">
        <v>5.3038410521265487</v>
      </c>
      <c r="O24" s="1096"/>
      <c r="P24" s="1183" t="s">
        <v>151</v>
      </c>
      <c r="Q24" s="1184">
        <v>1721.6590000000001</v>
      </c>
      <c r="R24" s="1184">
        <v>376.27699999999999</v>
      </c>
      <c r="S24" s="1185">
        <v>4.5755095315419227</v>
      </c>
    </row>
    <row r="25" spans="1:19" ht="15.75">
      <c r="A25"/>
      <c r="B25"/>
      <c r="C25"/>
      <c r="D25"/>
      <c r="E25"/>
      <c r="H25" s="1120"/>
      <c r="K25" s="1183" t="s">
        <v>144</v>
      </c>
      <c r="L25" s="1184">
        <v>3449.4140000000002</v>
      </c>
      <c r="M25" s="1184">
        <v>853.21600000000001</v>
      </c>
      <c r="N25" s="1185">
        <v>4.0428379214642014</v>
      </c>
      <c r="O25" s="1096"/>
      <c r="P25" s="1183" t="s">
        <v>409</v>
      </c>
      <c r="Q25" s="1184">
        <v>1422.652</v>
      </c>
      <c r="R25" s="1184">
        <v>213.483</v>
      </c>
      <c r="S25" s="1185">
        <v>6.6640060332672864</v>
      </c>
    </row>
    <row r="26" spans="1:19" ht="15.75">
      <c r="A26"/>
      <c r="B26"/>
      <c r="C26"/>
      <c r="D26"/>
      <c r="E26"/>
      <c r="H26" s="1120"/>
      <c r="K26" s="1183" t="s">
        <v>156</v>
      </c>
      <c r="L26" s="1184">
        <v>3095.5459999999998</v>
      </c>
      <c r="M26" s="1184">
        <v>757.74599999999998</v>
      </c>
      <c r="N26" s="1185">
        <v>4.0852026932507721</v>
      </c>
      <c r="O26" s="1096"/>
      <c r="P26" s="1183" t="s">
        <v>157</v>
      </c>
      <c r="Q26" s="1184">
        <v>1412.337</v>
      </c>
      <c r="R26" s="1184">
        <v>276.43200000000002</v>
      </c>
      <c r="S26" s="1185">
        <v>5.1091660878624756</v>
      </c>
    </row>
    <row r="27" spans="1:19" ht="15.75">
      <c r="E27"/>
      <c r="H27" s="1120"/>
      <c r="K27" s="1183" t="s">
        <v>412</v>
      </c>
      <c r="L27" s="1184">
        <v>1640.671</v>
      </c>
      <c r="M27" s="1184">
        <v>180.50299999999999</v>
      </c>
      <c r="N27" s="1185">
        <v>9.0894389566932414</v>
      </c>
      <c r="O27" s="1096"/>
      <c r="P27" s="1183" t="s">
        <v>153</v>
      </c>
      <c r="Q27" s="1184">
        <v>1060.0450000000001</v>
      </c>
      <c r="R27" s="1184">
        <v>204.28100000000001</v>
      </c>
      <c r="S27" s="1185">
        <v>5.1891512181749651</v>
      </c>
    </row>
    <row r="28" spans="1:19" ht="16.5" thickBot="1">
      <c r="A28"/>
      <c r="B28"/>
      <c r="C28"/>
      <c r="D28"/>
      <c r="E28"/>
      <c r="H28" s="1120"/>
      <c r="K28" s="1183" t="s">
        <v>159</v>
      </c>
      <c r="L28" s="1184">
        <v>1330.7149999999999</v>
      </c>
      <c r="M28" s="1184">
        <v>332.85599999999999</v>
      </c>
      <c r="N28" s="1185">
        <v>3.9978699497680679</v>
      </c>
      <c r="O28" s="1096"/>
      <c r="P28" s="1183" t="s">
        <v>159</v>
      </c>
      <c r="Q28" s="1184">
        <v>1023.652</v>
      </c>
      <c r="R28" s="1184">
        <v>250.52600000000001</v>
      </c>
      <c r="S28" s="1185">
        <v>4.0860110327870158</v>
      </c>
    </row>
    <row r="29" spans="1:19" ht="16.5" thickBot="1">
      <c r="A29"/>
      <c r="B29"/>
      <c r="C29"/>
      <c r="D29"/>
      <c r="E29"/>
      <c r="H29" s="1120"/>
      <c r="K29" s="1183" t="s">
        <v>151</v>
      </c>
      <c r="L29" s="1184">
        <v>1291.4110000000001</v>
      </c>
      <c r="M29" s="1184">
        <v>189.63200000000001</v>
      </c>
      <c r="N29" s="1185">
        <v>6.8100900691866357</v>
      </c>
      <c r="O29" s="1096"/>
      <c r="P29" s="1189" t="s">
        <v>259</v>
      </c>
      <c r="Q29" s="1190">
        <v>185417.98699999999</v>
      </c>
      <c r="R29" s="1190">
        <v>35473.603000000003</v>
      </c>
      <c r="S29" s="1191">
        <v>5.2269285135767003</v>
      </c>
    </row>
    <row r="30" spans="1:19" ht="15.75">
      <c r="A30"/>
      <c r="B30"/>
      <c r="C30"/>
      <c r="D30"/>
      <c r="E30"/>
      <c r="F30" s="1096"/>
      <c r="G30" s="1096"/>
      <c r="H30" s="1096"/>
      <c r="I30" s="1096"/>
      <c r="J30" s="1096"/>
      <c r="K30" s="1183" t="s">
        <v>160</v>
      </c>
      <c r="L30" s="1184">
        <v>1148.9970000000001</v>
      </c>
      <c r="M30" s="1184">
        <v>123.852</v>
      </c>
      <c r="N30" s="1185">
        <v>9.2771775990698586</v>
      </c>
      <c r="O30" s="1096"/>
      <c r="P30"/>
      <c r="Q30"/>
      <c r="R30"/>
      <c r="S30"/>
    </row>
    <row r="31" spans="1:19" ht="16.5" thickBot="1">
      <c r="A31"/>
      <c r="B31"/>
      <c r="C31"/>
      <c r="D31"/>
      <c r="E31"/>
      <c r="F31" s="1096"/>
      <c r="G31" s="1096"/>
      <c r="H31" s="1096"/>
      <c r="I31" s="1096"/>
      <c r="J31" s="1096"/>
      <c r="K31" s="1202" t="s">
        <v>158</v>
      </c>
      <c r="L31" s="1203">
        <v>1024.8109999999999</v>
      </c>
      <c r="M31" s="1203">
        <v>190.56700000000001</v>
      </c>
      <c r="N31" s="1204">
        <v>5.377693934416766</v>
      </c>
      <c r="O31" s="1096"/>
      <c r="P31"/>
      <c r="Q31"/>
      <c r="R31"/>
      <c r="S31"/>
    </row>
    <row r="32" spans="1:19" ht="16.5" thickBot="1">
      <c r="A32" s="1096"/>
      <c r="B32" s="1096"/>
      <c r="C32" s="1096"/>
      <c r="D32" s="1096"/>
      <c r="E32" s="1096"/>
      <c r="F32" s="1096"/>
      <c r="G32" s="1096"/>
      <c r="H32" s="1096"/>
      <c r="I32" s="1096"/>
      <c r="J32" s="1096"/>
      <c r="K32" s="1189" t="s">
        <v>259</v>
      </c>
      <c r="L32" s="1190">
        <v>524820.00800000003</v>
      </c>
      <c r="M32" s="1190">
        <v>92567.402000000002</v>
      </c>
      <c r="N32" s="1191">
        <v>5.669598548309696</v>
      </c>
      <c r="O32" s="1096"/>
      <c r="P32"/>
      <c r="Q32"/>
      <c r="R32"/>
      <c r="S32"/>
    </row>
    <row r="33" spans="1:19">
      <c r="A33" s="1194"/>
      <c r="B33" s="1194"/>
      <c r="C33" s="1096"/>
      <c r="D33" s="1096"/>
      <c r="E33" s="1096"/>
      <c r="F33" s="1096"/>
      <c r="G33" s="1096"/>
      <c r="H33" s="1096"/>
      <c r="I33" s="1096"/>
      <c r="J33" s="1096"/>
      <c r="K33"/>
      <c r="L33"/>
      <c r="M33"/>
      <c r="N33"/>
      <c r="O33" s="1096"/>
      <c r="P33"/>
      <c r="Q33"/>
      <c r="R33"/>
      <c r="S33"/>
    </row>
    <row r="34" spans="1:19">
      <c r="A34" s="1149"/>
      <c r="C34" s="1096"/>
      <c r="D34" s="1096"/>
      <c r="E34" s="1096"/>
      <c r="F34" s="1096"/>
      <c r="G34" s="1096"/>
      <c r="H34" s="1096"/>
      <c r="I34" s="1096"/>
      <c r="J34" s="1096"/>
      <c r="K34"/>
      <c r="L34"/>
      <c r="M34"/>
      <c r="N34"/>
      <c r="O34" s="1096"/>
      <c r="P34"/>
      <c r="Q34"/>
      <c r="R34"/>
      <c r="S34"/>
    </row>
    <row r="35" spans="1:19">
      <c r="A35" s="1096"/>
      <c r="B35" s="1096"/>
      <c r="C35" s="1096"/>
      <c r="D35" s="1096"/>
      <c r="E35" s="1096"/>
      <c r="F35" s="1096"/>
      <c r="G35" s="1096"/>
      <c r="H35" s="1096"/>
      <c r="I35" s="1096"/>
      <c r="J35" s="1096"/>
      <c r="K35"/>
      <c r="L35"/>
      <c r="M35"/>
      <c r="N35"/>
      <c r="O35" s="1096"/>
    </row>
    <row r="36" spans="1:19" ht="15.75" customHeight="1">
      <c r="A36"/>
      <c r="B36"/>
      <c r="C36"/>
      <c r="D36"/>
      <c r="E36"/>
      <c r="F36"/>
      <c r="G36"/>
      <c r="H36"/>
      <c r="I36"/>
      <c r="J36"/>
      <c r="K36"/>
      <c r="L36"/>
      <c r="M36"/>
      <c r="N36"/>
      <c r="O36" s="1096"/>
      <c r="P36"/>
      <c r="Q36"/>
      <c r="R36"/>
      <c r="S36"/>
    </row>
    <row r="37" spans="1:19" ht="17.25" customHeight="1">
      <c r="A37" s="2" t="s">
        <v>369</v>
      </c>
      <c r="B37" s="2"/>
      <c r="C37"/>
      <c r="D37"/>
      <c r="E37"/>
      <c r="F37"/>
      <c r="G37"/>
      <c r="H37"/>
      <c r="I37"/>
      <c r="J37"/>
      <c r="K37"/>
      <c r="L37"/>
      <c r="M37"/>
      <c r="N37"/>
      <c r="O37" s="1096"/>
      <c r="P37"/>
      <c r="Q37"/>
      <c r="R37"/>
      <c r="S37"/>
    </row>
    <row r="38" spans="1:19">
      <c r="A38"/>
      <c r="B38"/>
      <c r="C38"/>
      <c r="D38"/>
      <c r="E38"/>
      <c r="F38"/>
      <c r="G38"/>
      <c r="H38"/>
      <c r="I38"/>
      <c r="J38"/>
      <c r="K38"/>
      <c r="L38"/>
      <c r="M38"/>
      <c r="N38"/>
      <c r="O38" s="1096"/>
      <c r="P38"/>
      <c r="Q38"/>
      <c r="R38"/>
      <c r="S38"/>
    </row>
    <row r="39" spans="1:19">
      <c r="A39"/>
      <c r="B39"/>
      <c r="C39"/>
      <c r="D39"/>
      <c r="E39"/>
      <c r="F39"/>
      <c r="G39"/>
      <c r="H39"/>
      <c r="I39"/>
      <c r="J39"/>
      <c r="K39"/>
      <c r="L39"/>
      <c r="M39"/>
      <c r="N39"/>
      <c r="O39" s="1096"/>
      <c r="P39"/>
      <c r="Q39"/>
      <c r="R39"/>
      <c r="S39"/>
    </row>
    <row r="40" spans="1:19">
      <c r="A40"/>
      <c r="B40"/>
      <c r="C40"/>
      <c r="D40"/>
      <c r="E40"/>
      <c r="F40"/>
      <c r="G40"/>
      <c r="H40"/>
      <c r="I40"/>
      <c r="J40"/>
      <c r="K40"/>
      <c r="L40"/>
      <c r="M40"/>
      <c r="N40"/>
      <c r="O40" s="1096"/>
      <c r="P40"/>
      <c r="Q40"/>
      <c r="R40"/>
      <c r="S40"/>
    </row>
    <row r="41" spans="1:19">
      <c r="A41"/>
      <c r="B41"/>
      <c r="C41"/>
      <c r="D41"/>
      <c r="E41"/>
      <c r="F41"/>
      <c r="G41"/>
      <c r="H41"/>
      <c r="I41"/>
      <c r="J41"/>
      <c r="K41"/>
      <c r="O41" s="3"/>
      <c r="P41"/>
      <c r="Q41"/>
      <c r="R41"/>
      <c r="S41"/>
    </row>
    <row r="42" spans="1:19" ht="14.25" customHeight="1">
      <c r="A42"/>
      <c r="B42"/>
      <c r="C42"/>
      <c r="D42"/>
      <c r="E42"/>
      <c r="F42"/>
      <c r="G42"/>
      <c r="H42"/>
      <c r="I42"/>
      <c r="J42"/>
      <c r="K42"/>
      <c r="L42" s="3"/>
      <c r="M42" s="3"/>
      <c r="N42"/>
      <c r="O42" s="3"/>
      <c r="P42"/>
      <c r="Q42"/>
      <c r="R42"/>
      <c r="S42"/>
    </row>
    <row r="43" spans="1:19" ht="15.75">
      <c r="A43"/>
      <c r="B43"/>
      <c r="C43"/>
      <c r="D43"/>
      <c r="E43"/>
      <c r="F43"/>
      <c r="G43"/>
      <c r="H43"/>
      <c r="I43"/>
      <c r="J43"/>
      <c r="K43"/>
      <c r="L43" s="1522"/>
      <c r="M43" s="1522"/>
      <c r="O43" s="3"/>
      <c r="P43"/>
      <c r="Q43"/>
      <c r="R43"/>
      <c r="S43"/>
    </row>
    <row r="44" spans="1:19">
      <c r="A44"/>
      <c r="B44"/>
      <c r="C44"/>
      <c r="D44"/>
      <c r="E44"/>
      <c r="F44"/>
      <c r="G44"/>
      <c r="H44"/>
      <c r="I44"/>
      <c r="J44"/>
      <c r="K44"/>
      <c r="L44" s="3"/>
      <c r="M44" s="3"/>
      <c r="N44" s="3"/>
      <c r="O44" s="3"/>
      <c r="P44"/>
      <c r="Q44"/>
      <c r="R44"/>
      <c r="S44"/>
    </row>
    <row r="45" spans="1:19" ht="15.75">
      <c r="A45"/>
      <c r="B45"/>
      <c r="C45"/>
      <c r="D45"/>
      <c r="E45"/>
      <c r="F45"/>
      <c r="G45"/>
      <c r="H45"/>
      <c r="I45"/>
      <c r="J45"/>
      <c r="K45"/>
      <c r="L45" s="1522"/>
      <c r="M45" s="1522"/>
      <c r="N45" s="3"/>
      <c r="O45" s="3"/>
      <c r="P45"/>
      <c r="Q45"/>
      <c r="R45"/>
      <c r="S45"/>
    </row>
    <row r="46" spans="1:19">
      <c r="A46"/>
      <c r="B46"/>
      <c r="C46"/>
      <c r="D46"/>
      <c r="E46"/>
      <c r="F46"/>
      <c r="G46"/>
      <c r="H46"/>
      <c r="I46"/>
      <c r="J46"/>
      <c r="K46"/>
      <c r="L46" s="3"/>
      <c r="M46" s="3"/>
      <c r="N46" s="3"/>
      <c r="O46" s="3"/>
      <c r="P46"/>
      <c r="Q46"/>
      <c r="R46"/>
      <c r="S46"/>
    </row>
    <row r="47" spans="1:19">
      <c r="A47"/>
      <c r="B47"/>
      <c r="C47"/>
      <c r="D47"/>
      <c r="E47"/>
      <c r="F47"/>
      <c r="G47"/>
      <c r="H47"/>
      <c r="I47"/>
      <c r="J47"/>
      <c r="K47"/>
      <c r="L47" s="3"/>
      <c r="M47" s="3"/>
      <c r="N47" s="3"/>
      <c r="O47" s="3"/>
      <c r="P47"/>
      <c r="Q47"/>
      <c r="R47"/>
      <c r="S47"/>
    </row>
    <row r="48" spans="1:19" ht="14.25" customHeight="1">
      <c r="A48"/>
      <c r="B48"/>
      <c r="C48"/>
      <c r="D48"/>
      <c r="E48"/>
      <c r="F48"/>
      <c r="G48"/>
      <c r="H48"/>
      <c r="I48"/>
      <c r="J48"/>
      <c r="K48"/>
      <c r="L48" s="3"/>
      <c r="M48" s="3"/>
      <c r="N48" s="3"/>
      <c r="O48" s="3"/>
      <c r="P48"/>
      <c r="Q48"/>
      <c r="R48"/>
      <c r="S48"/>
    </row>
    <row r="49" spans="1:19" ht="15.75">
      <c r="A49"/>
      <c r="B49"/>
      <c r="C49"/>
      <c r="D49"/>
      <c r="E49"/>
      <c r="F49"/>
      <c r="G49"/>
      <c r="H49"/>
      <c r="I49"/>
      <c r="J49"/>
      <c r="K49"/>
      <c r="L49" s="1522"/>
      <c r="M49" s="1522"/>
      <c r="N49" s="3"/>
      <c r="O49" s="3"/>
      <c r="P49"/>
      <c r="Q49"/>
      <c r="R49"/>
      <c r="S49"/>
    </row>
    <row r="50" spans="1:19" ht="15.75">
      <c r="A50"/>
      <c r="B50"/>
      <c r="C50"/>
      <c r="D50"/>
      <c r="E50"/>
      <c r="F50"/>
      <c r="G50"/>
      <c r="H50"/>
      <c r="I50"/>
      <c r="J50"/>
      <c r="K50"/>
      <c r="L50" s="1522"/>
      <c r="M50" s="1522"/>
      <c r="N50" s="3"/>
      <c r="O50" s="3"/>
      <c r="P50"/>
      <c r="Q50"/>
      <c r="R50"/>
      <c r="S50"/>
    </row>
    <row r="51" spans="1:19" ht="15.75">
      <c r="A51"/>
      <c r="B51"/>
      <c r="C51"/>
      <c r="D51"/>
      <c r="E51"/>
      <c r="F51"/>
      <c r="G51"/>
      <c r="H51"/>
      <c r="I51"/>
      <c r="J51"/>
      <c r="K51"/>
      <c r="L51" s="1522"/>
      <c r="M51" s="1522"/>
      <c r="N51" s="3"/>
      <c r="O51" s="3"/>
      <c r="P51"/>
      <c r="Q51"/>
      <c r="R51"/>
      <c r="S51"/>
    </row>
    <row r="52" spans="1:19" ht="15.75">
      <c r="A52"/>
      <c r="B52"/>
      <c r="C52"/>
      <c r="D52"/>
      <c r="E52"/>
      <c r="F52"/>
      <c r="G52"/>
      <c r="H52"/>
      <c r="I52"/>
      <c r="J52"/>
      <c r="K52"/>
      <c r="L52" s="1522"/>
      <c r="M52" s="1522"/>
      <c r="N52" s="3"/>
      <c r="O52" s="3"/>
      <c r="P52"/>
      <c r="Q52"/>
      <c r="R52"/>
      <c r="S52"/>
    </row>
    <row r="53" spans="1:19" ht="15.75">
      <c r="A53"/>
      <c r="B53"/>
      <c r="C53"/>
      <c r="D53"/>
      <c r="E53"/>
      <c r="F53"/>
      <c r="G53"/>
      <c r="H53"/>
      <c r="I53"/>
      <c r="J53"/>
      <c r="K53"/>
      <c r="L53" s="1522"/>
      <c r="M53" s="1522"/>
      <c r="N53" s="3"/>
      <c r="O53" s="3"/>
    </row>
    <row r="54" spans="1:19">
      <c r="A54"/>
      <c r="B54"/>
      <c r="C54"/>
      <c r="D54"/>
      <c r="E54"/>
      <c r="F54"/>
      <c r="G54"/>
      <c r="H54"/>
      <c r="I54"/>
      <c r="J54"/>
      <c r="K54"/>
      <c r="L54" s="3"/>
      <c r="M54" s="3"/>
      <c r="N54" s="3"/>
      <c r="O54" s="3"/>
      <c r="P54" s="3"/>
      <c r="Q54" s="3"/>
      <c r="R54" s="3"/>
      <c r="S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c r="B75"/>
      <c r="C75"/>
      <c r="D75"/>
      <c r="E75"/>
      <c r="F75"/>
      <c r="G75"/>
      <c r="H75"/>
      <c r="I75"/>
      <c r="J75"/>
      <c r="K75"/>
      <c r="L75" s="3"/>
      <c r="M75" s="3"/>
      <c r="N75" s="3"/>
      <c r="O75" s="3"/>
      <c r="P75" s="3"/>
      <c r="Q75" s="1096"/>
      <c r="R75" s="1096"/>
    </row>
    <row r="76" spans="1:19">
      <c r="A76"/>
      <c r="B76"/>
      <c r="C76"/>
      <c r="D76"/>
      <c r="E76"/>
      <c r="F76"/>
      <c r="G76"/>
      <c r="H76"/>
      <c r="I76"/>
      <c r="J76"/>
      <c r="K76"/>
      <c r="L76" s="3"/>
      <c r="M76" s="3"/>
      <c r="N76" s="3"/>
      <c r="O76" s="3"/>
      <c r="P76" s="3"/>
      <c r="Q76" s="1096"/>
      <c r="R76" s="1096"/>
    </row>
    <row r="77" spans="1:19">
      <c r="A77"/>
      <c r="B77"/>
      <c r="C77"/>
      <c r="D77"/>
      <c r="E77"/>
      <c r="F77"/>
      <c r="G77"/>
      <c r="H77"/>
      <c r="I77"/>
      <c r="J77"/>
      <c r="K77"/>
      <c r="L77" s="3"/>
      <c r="M77" s="3"/>
      <c r="N77" s="3"/>
      <c r="O77" s="3"/>
      <c r="P77" s="3"/>
      <c r="Q77" s="1096"/>
      <c r="R77" s="1096"/>
    </row>
    <row r="78" spans="1:19">
      <c r="A78"/>
      <c r="B78"/>
      <c r="C78"/>
      <c r="D78"/>
      <c r="E78"/>
      <c r="F78"/>
      <c r="G78"/>
      <c r="H78"/>
      <c r="I78"/>
      <c r="J78"/>
      <c r="K78"/>
      <c r="L78" s="3"/>
      <c r="M78" s="3"/>
      <c r="N78" s="3"/>
      <c r="O78" s="3"/>
      <c r="P78" s="3"/>
      <c r="Q78" s="1096"/>
      <c r="R78" s="1096"/>
    </row>
    <row r="79" spans="1:19">
      <c r="A79"/>
      <c r="B79"/>
      <c r="C79"/>
      <c r="D79"/>
      <c r="E79"/>
      <c r="F79"/>
      <c r="G79"/>
      <c r="H79"/>
      <c r="I79"/>
      <c r="J79"/>
      <c r="K79"/>
      <c r="L79" s="3"/>
      <c r="M79" s="3"/>
      <c r="N79" s="3"/>
      <c r="O79" s="3"/>
      <c r="P79" s="3"/>
      <c r="Q79" s="1096"/>
      <c r="R79" s="1096"/>
    </row>
    <row r="80" spans="1:19">
      <c r="A80"/>
      <c r="B80"/>
      <c r="C80"/>
      <c r="D80"/>
      <c r="E80"/>
      <c r="F80"/>
      <c r="G80"/>
      <c r="H80"/>
      <c r="I80"/>
      <c r="J80"/>
      <c r="K80"/>
      <c r="L80" s="3"/>
      <c r="M80" s="3"/>
      <c r="N80" s="3"/>
      <c r="O80" s="3"/>
      <c r="P80" s="3"/>
      <c r="Q80" s="1096"/>
      <c r="R80" s="1096"/>
    </row>
    <row r="81" spans="1:18">
      <c r="A81"/>
      <c r="B81"/>
      <c r="C81"/>
      <c r="D81"/>
      <c r="E81"/>
      <c r="F81"/>
      <c r="G81"/>
      <c r="H81"/>
      <c r="I81"/>
      <c r="J81"/>
      <c r="K81"/>
      <c r="L81" s="3"/>
      <c r="M81" s="3"/>
      <c r="N81" s="3"/>
      <c r="O81" s="3"/>
      <c r="P81" s="3"/>
      <c r="Q81" s="1096"/>
      <c r="R81" s="1096"/>
    </row>
    <row r="82" spans="1:18">
      <c r="A82"/>
      <c r="B82"/>
      <c r="C82"/>
      <c r="D82"/>
      <c r="E82"/>
      <c r="F82"/>
      <c r="G82"/>
      <c r="H82"/>
      <c r="I82"/>
      <c r="J82"/>
      <c r="K82"/>
      <c r="L82" s="3"/>
      <c r="M82" s="3"/>
      <c r="N82" s="3"/>
      <c r="O82" s="3"/>
      <c r="P82" s="3"/>
      <c r="Q82" s="1096"/>
      <c r="R82" s="1096"/>
    </row>
    <row r="83" spans="1:18">
      <c r="A83"/>
      <c r="B83"/>
      <c r="C83"/>
      <c r="D83"/>
      <c r="E83"/>
      <c r="F83"/>
      <c r="G83"/>
      <c r="H83"/>
      <c r="I83"/>
      <c r="J83"/>
      <c r="K83"/>
      <c r="L83" s="3"/>
      <c r="M83" s="3"/>
      <c r="N83" s="3"/>
      <c r="O83" s="3"/>
      <c r="P83" s="3"/>
      <c r="Q83" s="1096"/>
      <c r="R83" s="1096"/>
    </row>
    <row r="84" spans="1:18">
      <c r="A84"/>
      <c r="B84"/>
      <c r="C84"/>
      <c r="D84"/>
      <c r="E84"/>
      <c r="F84"/>
      <c r="G84"/>
      <c r="H84"/>
      <c r="I84"/>
      <c r="J84"/>
      <c r="K84"/>
      <c r="L84" s="3"/>
      <c r="M84" s="3"/>
      <c r="N84" s="3"/>
      <c r="O84" s="3"/>
      <c r="P84" s="3"/>
      <c r="Q84" s="1096"/>
      <c r="R84" s="1096"/>
    </row>
    <row r="85" spans="1:18">
      <c r="A85"/>
      <c r="B85"/>
      <c r="C85"/>
      <c r="D85"/>
      <c r="E85"/>
      <c r="F85"/>
      <c r="G85"/>
      <c r="H85"/>
      <c r="I85"/>
      <c r="J85"/>
      <c r="K85"/>
      <c r="L85" s="3"/>
      <c r="M85" s="3"/>
      <c r="N85" s="3"/>
      <c r="O85" s="3"/>
      <c r="P85" s="3"/>
      <c r="Q85" s="1096"/>
      <c r="R85" s="1096"/>
    </row>
    <row r="86" spans="1:18">
      <c r="A86"/>
      <c r="B86"/>
      <c r="C86"/>
      <c r="D86"/>
      <c r="E86"/>
      <c r="F86"/>
      <c r="G86"/>
      <c r="H86"/>
      <c r="I86"/>
      <c r="J86"/>
      <c r="K86"/>
      <c r="L86" s="3"/>
      <c r="M86" s="3"/>
      <c r="N86" s="3"/>
      <c r="O86" s="3"/>
      <c r="P86" s="3"/>
      <c r="Q86" s="1096"/>
      <c r="R86" s="1096"/>
    </row>
    <row r="87" spans="1:18">
      <c r="A87"/>
      <c r="B87"/>
      <c r="C87"/>
      <c r="D87"/>
      <c r="E87"/>
      <c r="F87"/>
      <c r="G87"/>
      <c r="H87"/>
      <c r="I87"/>
      <c r="J87"/>
      <c r="K87"/>
      <c r="L87" s="3"/>
      <c r="M87" s="3"/>
      <c r="N87" s="3"/>
      <c r="O87" s="3"/>
      <c r="P87" s="3"/>
      <c r="Q87" s="1096"/>
      <c r="R87" s="1096"/>
    </row>
    <row r="88" spans="1:18">
      <c r="A88"/>
      <c r="B88"/>
      <c r="C88"/>
      <c r="D88"/>
      <c r="E88"/>
      <c r="F88"/>
      <c r="G88"/>
      <c r="H88"/>
      <c r="I88"/>
      <c r="J88"/>
      <c r="K88"/>
      <c r="L88" s="3"/>
      <c r="M88" s="3"/>
      <c r="N88" s="3"/>
      <c r="O88" s="3"/>
      <c r="P88" s="3"/>
      <c r="Q88" s="1096"/>
      <c r="R88" s="1096"/>
    </row>
    <row r="89" spans="1:18">
      <c r="A89"/>
      <c r="B89"/>
      <c r="C89"/>
      <c r="D89"/>
      <c r="E89"/>
      <c r="F89"/>
      <c r="G89"/>
      <c r="H89"/>
      <c r="I89"/>
      <c r="J89"/>
      <c r="K89"/>
      <c r="L89" s="3"/>
      <c r="M89" s="3"/>
      <c r="N89" s="3"/>
      <c r="O89" s="3"/>
      <c r="P89" s="3"/>
      <c r="Q89" s="1096"/>
      <c r="R89" s="1096"/>
    </row>
    <row r="90" spans="1:18">
      <c r="A90"/>
      <c r="B90"/>
      <c r="C90"/>
      <c r="D90"/>
      <c r="E90"/>
      <c r="F90"/>
      <c r="G90"/>
      <c r="H90"/>
      <c r="I90"/>
      <c r="J90"/>
      <c r="K90"/>
      <c r="L90" s="3"/>
      <c r="M90" s="3"/>
      <c r="N90" s="3"/>
      <c r="O90" s="3"/>
      <c r="P90" s="3"/>
      <c r="Q90" s="1096"/>
      <c r="R90" s="1096"/>
    </row>
    <row r="91" spans="1:18">
      <c r="A91"/>
      <c r="B91"/>
      <c r="C91"/>
      <c r="D91"/>
      <c r="E91"/>
      <c r="F91"/>
      <c r="G91"/>
      <c r="H91"/>
      <c r="I91"/>
      <c r="J91"/>
      <c r="K91"/>
      <c r="L91" s="3"/>
      <c r="M91" s="3"/>
      <c r="N91" s="3"/>
      <c r="O91" s="3"/>
      <c r="P91" s="3"/>
      <c r="Q91" s="1096"/>
      <c r="R91" s="1096"/>
    </row>
    <row r="92" spans="1:18">
      <c r="A92"/>
      <c r="B92"/>
      <c r="C92"/>
      <c r="D92"/>
      <c r="E92"/>
      <c r="F92"/>
      <c r="G92"/>
      <c r="H92"/>
      <c r="I92"/>
      <c r="J92"/>
      <c r="K92"/>
      <c r="L92" s="3"/>
      <c r="M92" s="3"/>
      <c r="N92" s="3"/>
      <c r="O92" s="3"/>
      <c r="P92" s="3"/>
      <c r="Q92" s="1096"/>
      <c r="R92" s="1096"/>
    </row>
    <row r="93" spans="1:18">
      <c r="A93"/>
      <c r="B93"/>
      <c r="C93"/>
      <c r="D93"/>
      <c r="E93"/>
      <c r="F93"/>
      <c r="G93"/>
      <c r="H93"/>
      <c r="I93"/>
      <c r="J93"/>
      <c r="K93"/>
      <c r="L93" s="3"/>
      <c r="M93" s="3"/>
      <c r="N93" s="3"/>
      <c r="O93" s="3"/>
      <c r="P93" s="3"/>
      <c r="Q93" s="1096"/>
      <c r="R93" s="1096"/>
    </row>
    <row r="94" spans="1:18">
      <c r="A94"/>
      <c r="B94"/>
      <c r="C94"/>
      <c r="D94"/>
      <c r="E94"/>
      <c r="F94"/>
      <c r="G94"/>
      <c r="H94"/>
      <c r="I94"/>
      <c r="J94"/>
      <c r="K94"/>
      <c r="L94" s="3"/>
      <c r="M94" s="3"/>
      <c r="N94" s="3"/>
      <c r="O94" s="3"/>
      <c r="P94" s="3"/>
      <c r="Q94" s="1096"/>
      <c r="R94" s="1096"/>
    </row>
    <row r="95" spans="1:18">
      <c r="A95"/>
      <c r="B95"/>
      <c r="C95"/>
      <c r="D95"/>
      <c r="E95"/>
      <c r="F95"/>
      <c r="G95"/>
      <c r="H95"/>
      <c r="I95"/>
      <c r="J95"/>
      <c r="K95"/>
      <c r="L95" s="3"/>
      <c r="M95" s="3"/>
      <c r="N95" s="3"/>
      <c r="O95" s="3"/>
      <c r="P95" s="3"/>
      <c r="Q95" s="1096"/>
      <c r="R95" s="1096"/>
    </row>
    <row r="96" spans="1:18">
      <c r="A96"/>
      <c r="B96"/>
      <c r="C96"/>
      <c r="D96"/>
      <c r="E96"/>
      <c r="F96"/>
      <c r="G96"/>
      <c r="H96"/>
      <c r="I96"/>
      <c r="J96"/>
      <c r="K96"/>
      <c r="L96" s="3"/>
      <c r="M96" s="3"/>
      <c r="N96" s="3"/>
      <c r="O96" s="3"/>
      <c r="P96" s="3"/>
      <c r="Q96" s="1096"/>
      <c r="R96" s="1096"/>
    </row>
    <row r="97" spans="1:16">
      <c r="A97"/>
      <c r="B97"/>
      <c r="C97"/>
      <c r="D97"/>
      <c r="E97"/>
      <c r="F97"/>
      <c r="G97"/>
      <c r="H97"/>
      <c r="I97"/>
      <c r="J97"/>
      <c r="K97"/>
      <c r="L97" s="3"/>
      <c r="M97" s="3"/>
      <c r="N97" s="3"/>
      <c r="O97" s="3"/>
      <c r="P97" s="3"/>
    </row>
    <row r="98" spans="1:16">
      <c r="A98"/>
      <c r="B98"/>
      <c r="C98"/>
      <c r="D98"/>
      <c r="E98"/>
      <c r="F98"/>
      <c r="G98"/>
      <c r="H98"/>
      <c r="I98"/>
      <c r="J98"/>
      <c r="K98"/>
      <c r="L98" s="3"/>
      <c r="M98" s="3"/>
      <c r="N98" s="3"/>
      <c r="O98" s="3"/>
      <c r="P98" s="3"/>
    </row>
    <row r="99" spans="1:16">
      <c r="A99"/>
      <c r="B99"/>
      <c r="C99"/>
      <c r="D99"/>
      <c r="E99"/>
      <c r="F99"/>
      <c r="G99"/>
      <c r="H99"/>
      <c r="I99"/>
      <c r="J99"/>
      <c r="K99"/>
      <c r="L99" s="3"/>
      <c r="M99" s="3"/>
      <c r="N99" s="3"/>
      <c r="O99" s="3"/>
      <c r="P99" s="3"/>
    </row>
    <row r="100" spans="1:16">
      <c r="A100"/>
      <c r="B100"/>
      <c r="C100"/>
      <c r="D100"/>
      <c r="E100"/>
      <c r="F100"/>
      <c r="G100"/>
      <c r="H100"/>
      <c r="I100"/>
      <c r="J100"/>
      <c r="K100"/>
      <c r="L100" s="3"/>
      <c r="M100" s="3"/>
      <c r="N100" s="3"/>
      <c r="O100" s="3"/>
      <c r="P100" s="3"/>
    </row>
    <row r="101" spans="1:16">
      <c r="A101"/>
      <c r="B101"/>
      <c r="C101"/>
      <c r="D101"/>
      <c r="E101"/>
      <c r="F101"/>
      <c r="G101"/>
      <c r="H101"/>
      <c r="I101"/>
      <c r="J101"/>
      <c r="K101"/>
      <c r="L101" s="3"/>
      <c r="M101" s="3"/>
      <c r="N101" s="3"/>
      <c r="O101" s="3"/>
      <c r="P101" s="3"/>
    </row>
    <row r="102" spans="1:16">
      <c r="A102"/>
      <c r="B102"/>
      <c r="C102"/>
      <c r="D102"/>
      <c r="E102"/>
      <c r="F102"/>
      <c r="G102"/>
      <c r="H102"/>
      <c r="I102"/>
      <c r="J102"/>
      <c r="K102"/>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2">
    <sortCondition descending="1" ref="Q7:Q52"/>
  </sortState>
  <mergeCells count="3">
    <mergeCell ref="A2:X2"/>
    <mergeCell ref="A3:F3"/>
    <mergeCell ref="B5:C5"/>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G29" sqref="G29"/>
    </sheetView>
  </sheetViews>
  <sheetFormatPr defaultRowHeight="12.75"/>
  <cols>
    <col min="1" max="1" width="16.85546875" style="1120" customWidth="1"/>
    <col min="2" max="2" width="12.28515625" style="1120" bestFit="1" customWidth="1"/>
    <col min="3" max="3" width="10.140625" style="1120" customWidth="1"/>
    <col min="4" max="4" width="9.140625" style="1120"/>
    <col min="5" max="5" width="6" style="1120" customWidth="1"/>
    <col min="6" max="6" width="16.7109375" style="1120" customWidth="1"/>
    <col min="7" max="7" width="11.28515625" style="1120" customWidth="1"/>
    <col min="8" max="8" width="10.42578125" style="1120" customWidth="1"/>
    <col min="9" max="9" width="9.140625" style="1120"/>
    <col min="10" max="10" width="3.5703125" style="1120" customWidth="1"/>
    <col min="11" max="11" width="27.28515625" style="1120" customWidth="1"/>
    <col min="12" max="12" width="11.7109375" style="1120" customWidth="1"/>
    <col min="13" max="13" width="12.28515625" style="1120" customWidth="1"/>
    <col min="14" max="14" width="10.42578125" style="1120" customWidth="1"/>
    <col min="15" max="15" width="3.85546875" style="1120" customWidth="1"/>
    <col min="16" max="16" width="22.5703125" style="1120" customWidth="1"/>
    <col min="17" max="17" width="11.28515625" style="1120" customWidth="1"/>
    <col min="18" max="18" width="10.28515625" style="1120" customWidth="1"/>
    <col min="19" max="19" width="10" style="1120" customWidth="1"/>
    <col min="20" max="255" width="9.140625" style="1120"/>
    <col min="256" max="256" width="4" style="1120" customWidth="1"/>
    <col min="257" max="257" width="15.140625" style="1120" customWidth="1"/>
    <col min="258" max="258" width="13.85546875" style="1120" customWidth="1"/>
    <col min="259" max="259" width="10.140625" style="1120" customWidth="1"/>
    <col min="260" max="260" width="9.140625" style="1120"/>
    <col min="261" max="261" width="3.42578125" style="1120" customWidth="1"/>
    <col min="262" max="262" width="19.5703125" style="1120" customWidth="1"/>
    <col min="263" max="263" width="12.28515625" style="1120" customWidth="1"/>
    <col min="264" max="264" width="10.42578125" style="1120" customWidth="1"/>
    <col min="265" max="265" width="9.140625" style="1120"/>
    <col min="266" max="266" width="3.5703125" style="1120" customWidth="1"/>
    <col min="267" max="267" width="16.42578125" style="1120" customWidth="1"/>
    <col min="268" max="268" width="11.7109375" style="1120" customWidth="1"/>
    <col min="269" max="269" width="10.140625" style="1120" customWidth="1"/>
    <col min="270" max="270" width="15.85546875" style="1120" customWidth="1"/>
    <col min="271" max="271" width="3.85546875" style="1120" customWidth="1"/>
    <col min="272" max="272" width="16.42578125" style="1120" customWidth="1"/>
    <col min="273" max="273" width="11.28515625" style="1120" customWidth="1"/>
    <col min="274" max="274" width="10.28515625" style="1120" customWidth="1"/>
    <col min="275" max="275" width="10" style="1120" customWidth="1"/>
    <col min="276" max="511" width="9.140625" style="1120"/>
    <col min="512" max="512" width="4" style="1120" customWidth="1"/>
    <col min="513" max="513" width="15.140625" style="1120" customWidth="1"/>
    <col min="514" max="514" width="13.85546875" style="1120" customWidth="1"/>
    <col min="515" max="515" width="10.140625" style="1120" customWidth="1"/>
    <col min="516" max="516" width="9.140625" style="1120"/>
    <col min="517" max="517" width="3.42578125" style="1120" customWidth="1"/>
    <col min="518" max="518" width="19.5703125" style="1120" customWidth="1"/>
    <col min="519" max="519" width="12.28515625" style="1120" customWidth="1"/>
    <col min="520" max="520" width="10.42578125" style="1120" customWidth="1"/>
    <col min="521" max="521" width="9.140625" style="1120"/>
    <col min="522" max="522" width="3.5703125" style="1120" customWidth="1"/>
    <col min="523" max="523" width="16.42578125" style="1120" customWidth="1"/>
    <col min="524" max="524" width="11.7109375" style="1120" customWidth="1"/>
    <col min="525" max="525" width="10.140625" style="1120" customWidth="1"/>
    <col min="526" max="526" width="15.85546875" style="1120" customWidth="1"/>
    <col min="527" max="527" width="3.85546875" style="1120" customWidth="1"/>
    <col min="528" max="528" width="16.42578125" style="1120" customWidth="1"/>
    <col min="529" max="529" width="11.28515625" style="1120" customWidth="1"/>
    <col min="530" max="530" width="10.28515625" style="1120" customWidth="1"/>
    <col min="531" max="531" width="10" style="1120" customWidth="1"/>
    <col min="532" max="767" width="9.140625" style="1120"/>
    <col min="768" max="768" width="4" style="1120" customWidth="1"/>
    <col min="769" max="769" width="15.140625" style="1120" customWidth="1"/>
    <col min="770" max="770" width="13.85546875" style="1120" customWidth="1"/>
    <col min="771" max="771" width="10.140625" style="1120" customWidth="1"/>
    <col min="772" max="772" width="9.140625" style="1120"/>
    <col min="773" max="773" width="3.42578125" style="1120" customWidth="1"/>
    <col min="774" max="774" width="19.5703125" style="1120" customWidth="1"/>
    <col min="775" max="775" width="12.28515625" style="1120" customWidth="1"/>
    <col min="776" max="776" width="10.42578125" style="1120" customWidth="1"/>
    <col min="777" max="777" width="9.140625" style="1120"/>
    <col min="778" max="778" width="3.5703125" style="1120" customWidth="1"/>
    <col min="779" max="779" width="16.42578125" style="1120" customWidth="1"/>
    <col min="780" max="780" width="11.7109375" style="1120" customWidth="1"/>
    <col min="781" max="781" width="10.140625" style="1120" customWidth="1"/>
    <col min="782" max="782" width="15.85546875" style="1120" customWidth="1"/>
    <col min="783" max="783" width="3.85546875" style="1120" customWidth="1"/>
    <col min="784" max="784" width="16.42578125" style="1120" customWidth="1"/>
    <col min="785" max="785" width="11.28515625" style="1120" customWidth="1"/>
    <col min="786" max="786" width="10.28515625" style="1120" customWidth="1"/>
    <col min="787" max="787" width="10" style="1120" customWidth="1"/>
    <col min="788" max="1023" width="9.140625" style="1120"/>
    <col min="1024" max="1024" width="4" style="1120" customWidth="1"/>
    <col min="1025" max="1025" width="15.140625" style="1120" customWidth="1"/>
    <col min="1026" max="1026" width="13.85546875" style="1120" customWidth="1"/>
    <col min="1027" max="1027" width="10.140625" style="1120" customWidth="1"/>
    <col min="1028" max="1028" width="9.140625" style="1120"/>
    <col min="1029" max="1029" width="3.42578125" style="1120" customWidth="1"/>
    <col min="1030" max="1030" width="19.5703125" style="1120" customWidth="1"/>
    <col min="1031" max="1031" width="12.28515625" style="1120" customWidth="1"/>
    <col min="1032" max="1032" width="10.42578125" style="1120" customWidth="1"/>
    <col min="1033" max="1033" width="9.140625" style="1120"/>
    <col min="1034" max="1034" width="3.5703125" style="1120" customWidth="1"/>
    <col min="1035" max="1035" width="16.42578125" style="1120" customWidth="1"/>
    <col min="1036" max="1036" width="11.7109375" style="1120" customWidth="1"/>
    <col min="1037" max="1037" width="10.140625" style="1120" customWidth="1"/>
    <col min="1038" max="1038" width="15.85546875" style="1120" customWidth="1"/>
    <col min="1039" max="1039" width="3.85546875" style="1120" customWidth="1"/>
    <col min="1040" max="1040" width="16.42578125" style="1120" customWidth="1"/>
    <col min="1041" max="1041" width="11.28515625" style="1120" customWidth="1"/>
    <col min="1042" max="1042" width="10.28515625" style="1120" customWidth="1"/>
    <col min="1043" max="1043" width="10" style="1120" customWidth="1"/>
    <col min="1044" max="1279" width="9.140625" style="1120"/>
    <col min="1280" max="1280" width="4" style="1120" customWidth="1"/>
    <col min="1281" max="1281" width="15.140625" style="1120" customWidth="1"/>
    <col min="1282" max="1282" width="13.85546875" style="1120" customWidth="1"/>
    <col min="1283" max="1283" width="10.140625" style="1120" customWidth="1"/>
    <col min="1284" max="1284" width="9.140625" style="1120"/>
    <col min="1285" max="1285" width="3.42578125" style="1120" customWidth="1"/>
    <col min="1286" max="1286" width="19.5703125" style="1120" customWidth="1"/>
    <col min="1287" max="1287" width="12.28515625" style="1120" customWidth="1"/>
    <col min="1288" max="1288" width="10.42578125" style="1120" customWidth="1"/>
    <col min="1289" max="1289" width="9.140625" style="1120"/>
    <col min="1290" max="1290" width="3.5703125" style="1120" customWidth="1"/>
    <col min="1291" max="1291" width="16.42578125" style="1120" customWidth="1"/>
    <col min="1292" max="1292" width="11.7109375" style="1120" customWidth="1"/>
    <col min="1293" max="1293" width="10.140625" style="1120" customWidth="1"/>
    <col min="1294" max="1294" width="15.85546875" style="1120" customWidth="1"/>
    <col min="1295" max="1295" width="3.85546875" style="1120" customWidth="1"/>
    <col min="1296" max="1296" width="16.42578125" style="1120" customWidth="1"/>
    <col min="1297" max="1297" width="11.28515625" style="1120" customWidth="1"/>
    <col min="1298" max="1298" width="10.28515625" style="1120" customWidth="1"/>
    <col min="1299" max="1299" width="10" style="1120" customWidth="1"/>
    <col min="1300" max="1535" width="9.140625" style="1120"/>
    <col min="1536" max="1536" width="4" style="1120" customWidth="1"/>
    <col min="1537" max="1537" width="15.140625" style="1120" customWidth="1"/>
    <col min="1538" max="1538" width="13.85546875" style="1120" customWidth="1"/>
    <col min="1539" max="1539" width="10.140625" style="1120" customWidth="1"/>
    <col min="1540" max="1540" width="9.140625" style="1120"/>
    <col min="1541" max="1541" width="3.42578125" style="1120" customWidth="1"/>
    <col min="1542" max="1542" width="19.5703125" style="1120" customWidth="1"/>
    <col min="1543" max="1543" width="12.28515625" style="1120" customWidth="1"/>
    <col min="1544" max="1544" width="10.42578125" style="1120" customWidth="1"/>
    <col min="1545" max="1545" width="9.140625" style="1120"/>
    <col min="1546" max="1546" width="3.5703125" style="1120" customWidth="1"/>
    <col min="1547" max="1547" width="16.42578125" style="1120" customWidth="1"/>
    <col min="1548" max="1548" width="11.7109375" style="1120" customWidth="1"/>
    <col min="1549" max="1549" width="10.140625" style="1120" customWidth="1"/>
    <col min="1550" max="1550" width="15.85546875" style="1120" customWidth="1"/>
    <col min="1551" max="1551" width="3.85546875" style="1120" customWidth="1"/>
    <col min="1552" max="1552" width="16.42578125" style="1120" customWidth="1"/>
    <col min="1553" max="1553" width="11.28515625" style="1120" customWidth="1"/>
    <col min="1554" max="1554" width="10.28515625" style="1120" customWidth="1"/>
    <col min="1555" max="1555" width="10" style="1120" customWidth="1"/>
    <col min="1556" max="1791" width="9.140625" style="1120"/>
    <col min="1792" max="1792" width="4" style="1120" customWidth="1"/>
    <col min="1793" max="1793" width="15.140625" style="1120" customWidth="1"/>
    <col min="1794" max="1794" width="13.85546875" style="1120" customWidth="1"/>
    <col min="1795" max="1795" width="10.140625" style="1120" customWidth="1"/>
    <col min="1796" max="1796" width="9.140625" style="1120"/>
    <col min="1797" max="1797" width="3.42578125" style="1120" customWidth="1"/>
    <col min="1798" max="1798" width="19.5703125" style="1120" customWidth="1"/>
    <col min="1799" max="1799" width="12.28515625" style="1120" customWidth="1"/>
    <col min="1800" max="1800" width="10.42578125" style="1120" customWidth="1"/>
    <col min="1801" max="1801" width="9.140625" style="1120"/>
    <col min="1802" max="1802" width="3.5703125" style="1120" customWidth="1"/>
    <col min="1803" max="1803" width="16.42578125" style="1120" customWidth="1"/>
    <col min="1804" max="1804" width="11.7109375" style="1120" customWidth="1"/>
    <col min="1805" max="1805" width="10.140625" style="1120" customWidth="1"/>
    <col min="1806" max="1806" width="15.85546875" style="1120" customWidth="1"/>
    <col min="1807" max="1807" width="3.85546875" style="1120" customWidth="1"/>
    <col min="1808" max="1808" width="16.42578125" style="1120" customWidth="1"/>
    <col min="1809" max="1809" width="11.28515625" style="1120" customWidth="1"/>
    <col min="1810" max="1810" width="10.28515625" style="1120" customWidth="1"/>
    <col min="1811" max="1811" width="10" style="1120" customWidth="1"/>
    <col min="1812" max="2047" width="9.140625" style="1120"/>
    <col min="2048" max="2048" width="4" style="1120" customWidth="1"/>
    <col min="2049" max="2049" width="15.140625" style="1120" customWidth="1"/>
    <col min="2050" max="2050" width="13.85546875" style="1120" customWidth="1"/>
    <col min="2051" max="2051" width="10.140625" style="1120" customWidth="1"/>
    <col min="2052" max="2052" width="9.140625" style="1120"/>
    <col min="2053" max="2053" width="3.42578125" style="1120" customWidth="1"/>
    <col min="2054" max="2054" width="19.5703125" style="1120" customWidth="1"/>
    <col min="2055" max="2055" width="12.28515625" style="1120" customWidth="1"/>
    <col min="2056" max="2056" width="10.42578125" style="1120" customWidth="1"/>
    <col min="2057" max="2057" width="9.140625" style="1120"/>
    <col min="2058" max="2058" width="3.5703125" style="1120" customWidth="1"/>
    <col min="2059" max="2059" width="16.42578125" style="1120" customWidth="1"/>
    <col min="2060" max="2060" width="11.7109375" style="1120" customWidth="1"/>
    <col min="2061" max="2061" width="10.140625" style="1120" customWidth="1"/>
    <col min="2062" max="2062" width="15.85546875" style="1120" customWidth="1"/>
    <col min="2063" max="2063" width="3.85546875" style="1120" customWidth="1"/>
    <col min="2064" max="2064" width="16.42578125" style="1120" customWidth="1"/>
    <col min="2065" max="2065" width="11.28515625" style="1120" customWidth="1"/>
    <col min="2066" max="2066" width="10.28515625" style="1120" customWidth="1"/>
    <col min="2067" max="2067" width="10" style="1120" customWidth="1"/>
    <col min="2068" max="2303" width="9.140625" style="1120"/>
    <col min="2304" max="2304" width="4" style="1120" customWidth="1"/>
    <col min="2305" max="2305" width="15.140625" style="1120" customWidth="1"/>
    <col min="2306" max="2306" width="13.85546875" style="1120" customWidth="1"/>
    <col min="2307" max="2307" width="10.140625" style="1120" customWidth="1"/>
    <col min="2308" max="2308" width="9.140625" style="1120"/>
    <col min="2309" max="2309" width="3.42578125" style="1120" customWidth="1"/>
    <col min="2310" max="2310" width="19.5703125" style="1120" customWidth="1"/>
    <col min="2311" max="2311" width="12.28515625" style="1120" customWidth="1"/>
    <col min="2312" max="2312" width="10.42578125" style="1120" customWidth="1"/>
    <col min="2313" max="2313" width="9.140625" style="1120"/>
    <col min="2314" max="2314" width="3.5703125" style="1120" customWidth="1"/>
    <col min="2315" max="2315" width="16.42578125" style="1120" customWidth="1"/>
    <col min="2316" max="2316" width="11.7109375" style="1120" customWidth="1"/>
    <col min="2317" max="2317" width="10.140625" style="1120" customWidth="1"/>
    <col min="2318" max="2318" width="15.85546875" style="1120" customWidth="1"/>
    <col min="2319" max="2319" width="3.85546875" style="1120" customWidth="1"/>
    <col min="2320" max="2320" width="16.42578125" style="1120" customWidth="1"/>
    <col min="2321" max="2321" width="11.28515625" style="1120" customWidth="1"/>
    <col min="2322" max="2322" width="10.28515625" style="1120" customWidth="1"/>
    <col min="2323" max="2323" width="10" style="1120" customWidth="1"/>
    <col min="2324" max="2559" width="9.140625" style="1120"/>
    <col min="2560" max="2560" width="4" style="1120" customWidth="1"/>
    <col min="2561" max="2561" width="15.140625" style="1120" customWidth="1"/>
    <col min="2562" max="2562" width="13.85546875" style="1120" customWidth="1"/>
    <col min="2563" max="2563" width="10.140625" style="1120" customWidth="1"/>
    <col min="2564" max="2564" width="9.140625" style="1120"/>
    <col min="2565" max="2565" width="3.42578125" style="1120" customWidth="1"/>
    <col min="2566" max="2566" width="19.5703125" style="1120" customWidth="1"/>
    <col min="2567" max="2567" width="12.28515625" style="1120" customWidth="1"/>
    <col min="2568" max="2568" width="10.42578125" style="1120" customWidth="1"/>
    <col min="2569" max="2569" width="9.140625" style="1120"/>
    <col min="2570" max="2570" width="3.5703125" style="1120" customWidth="1"/>
    <col min="2571" max="2571" width="16.42578125" style="1120" customWidth="1"/>
    <col min="2572" max="2572" width="11.7109375" style="1120" customWidth="1"/>
    <col min="2573" max="2573" width="10.140625" style="1120" customWidth="1"/>
    <col min="2574" max="2574" width="15.85546875" style="1120" customWidth="1"/>
    <col min="2575" max="2575" width="3.85546875" style="1120" customWidth="1"/>
    <col min="2576" max="2576" width="16.42578125" style="1120" customWidth="1"/>
    <col min="2577" max="2577" width="11.28515625" style="1120" customWidth="1"/>
    <col min="2578" max="2578" width="10.28515625" style="1120" customWidth="1"/>
    <col min="2579" max="2579" width="10" style="1120" customWidth="1"/>
    <col min="2580" max="2815" width="9.140625" style="1120"/>
    <col min="2816" max="2816" width="4" style="1120" customWidth="1"/>
    <col min="2817" max="2817" width="15.140625" style="1120" customWidth="1"/>
    <col min="2818" max="2818" width="13.85546875" style="1120" customWidth="1"/>
    <col min="2819" max="2819" width="10.140625" style="1120" customWidth="1"/>
    <col min="2820" max="2820" width="9.140625" style="1120"/>
    <col min="2821" max="2821" width="3.42578125" style="1120" customWidth="1"/>
    <col min="2822" max="2822" width="19.5703125" style="1120" customWidth="1"/>
    <col min="2823" max="2823" width="12.28515625" style="1120" customWidth="1"/>
    <col min="2824" max="2824" width="10.42578125" style="1120" customWidth="1"/>
    <col min="2825" max="2825" width="9.140625" style="1120"/>
    <col min="2826" max="2826" width="3.5703125" style="1120" customWidth="1"/>
    <col min="2827" max="2827" width="16.42578125" style="1120" customWidth="1"/>
    <col min="2828" max="2828" width="11.7109375" style="1120" customWidth="1"/>
    <col min="2829" max="2829" width="10.140625" style="1120" customWidth="1"/>
    <col min="2830" max="2830" width="15.85546875" style="1120" customWidth="1"/>
    <col min="2831" max="2831" width="3.85546875" style="1120" customWidth="1"/>
    <col min="2832" max="2832" width="16.42578125" style="1120" customWidth="1"/>
    <col min="2833" max="2833" width="11.28515625" style="1120" customWidth="1"/>
    <col min="2834" max="2834" width="10.28515625" style="1120" customWidth="1"/>
    <col min="2835" max="2835" width="10" style="1120" customWidth="1"/>
    <col min="2836" max="3071" width="9.140625" style="1120"/>
    <col min="3072" max="3072" width="4" style="1120" customWidth="1"/>
    <col min="3073" max="3073" width="15.140625" style="1120" customWidth="1"/>
    <col min="3074" max="3074" width="13.85546875" style="1120" customWidth="1"/>
    <col min="3075" max="3075" width="10.140625" style="1120" customWidth="1"/>
    <col min="3076" max="3076" width="9.140625" style="1120"/>
    <col min="3077" max="3077" width="3.42578125" style="1120" customWidth="1"/>
    <col min="3078" max="3078" width="19.5703125" style="1120" customWidth="1"/>
    <col min="3079" max="3079" width="12.28515625" style="1120" customWidth="1"/>
    <col min="3080" max="3080" width="10.42578125" style="1120" customWidth="1"/>
    <col min="3081" max="3081" width="9.140625" style="1120"/>
    <col min="3082" max="3082" width="3.5703125" style="1120" customWidth="1"/>
    <col min="3083" max="3083" width="16.42578125" style="1120" customWidth="1"/>
    <col min="3084" max="3084" width="11.7109375" style="1120" customWidth="1"/>
    <col min="3085" max="3085" width="10.140625" style="1120" customWidth="1"/>
    <col min="3086" max="3086" width="15.85546875" style="1120" customWidth="1"/>
    <col min="3087" max="3087" width="3.85546875" style="1120" customWidth="1"/>
    <col min="3088" max="3088" width="16.42578125" style="1120" customWidth="1"/>
    <col min="3089" max="3089" width="11.28515625" style="1120" customWidth="1"/>
    <col min="3090" max="3090" width="10.28515625" style="1120" customWidth="1"/>
    <col min="3091" max="3091" width="10" style="1120" customWidth="1"/>
    <col min="3092" max="3327" width="9.140625" style="1120"/>
    <col min="3328" max="3328" width="4" style="1120" customWidth="1"/>
    <col min="3329" max="3329" width="15.140625" style="1120" customWidth="1"/>
    <col min="3330" max="3330" width="13.85546875" style="1120" customWidth="1"/>
    <col min="3331" max="3331" width="10.140625" style="1120" customWidth="1"/>
    <col min="3332" max="3332" width="9.140625" style="1120"/>
    <col min="3333" max="3333" width="3.42578125" style="1120" customWidth="1"/>
    <col min="3334" max="3334" width="19.5703125" style="1120" customWidth="1"/>
    <col min="3335" max="3335" width="12.28515625" style="1120" customWidth="1"/>
    <col min="3336" max="3336" width="10.42578125" style="1120" customWidth="1"/>
    <col min="3337" max="3337" width="9.140625" style="1120"/>
    <col min="3338" max="3338" width="3.5703125" style="1120" customWidth="1"/>
    <col min="3339" max="3339" width="16.42578125" style="1120" customWidth="1"/>
    <col min="3340" max="3340" width="11.7109375" style="1120" customWidth="1"/>
    <col min="3341" max="3341" width="10.140625" style="1120" customWidth="1"/>
    <col min="3342" max="3342" width="15.85546875" style="1120" customWidth="1"/>
    <col min="3343" max="3343" width="3.85546875" style="1120" customWidth="1"/>
    <col min="3344" max="3344" width="16.42578125" style="1120" customWidth="1"/>
    <col min="3345" max="3345" width="11.28515625" style="1120" customWidth="1"/>
    <col min="3346" max="3346" width="10.28515625" style="1120" customWidth="1"/>
    <col min="3347" max="3347" width="10" style="1120" customWidth="1"/>
    <col min="3348" max="3583" width="9.140625" style="1120"/>
    <col min="3584" max="3584" width="4" style="1120" customWidth="1"/>
    <col min="3585" max="3585" width="15.140625" style="1120" customWidth="1"/>
    <col min="3586" max="3586" width="13.85546875" style="1120" customWidth="1"/>
    <col min="3587" max="3587" width="10.140625" style="1120" customWidth="1"/>
    <col min="3588" max="3588" width="9.140625" style="1120"/>
    <col min="3589" max="3589" width="3.42578125" style="1120" customWidth="1"/>
    <col min="3590" max="3590" width="19.5703125" style="1120" customWidth="1"/>
    <col min="3591" max="3591" width="12.28515625" style="1120" customWidth="1"/>
    <col min="3592" max="3592" width="10.42578125" style="1120" customWidth="1"/>
    <col min="3593" max="3593" width="9.140625" style="1120"/>
    <col min="3594" max="3594" width="3.5703125" style="1120" customWidth="1"/>
    <col min="3595" max="3595" width="16.42578125" style="1120" customWidth="1"/>
    <col min="3596" max="3596" width="11.7109375" style="1120" customWidth="1"/>
    <col min="3597" max="3597" width="10.140625" style="1120" customWidth="1"/>
    <col min="3598" max="3598" width="15.85546875" style="1120" customWidth="1"/>
    <col min="3599" max="3599" width="3.85546875" style="1120" customWidth="1"/>
    <col min="3600" max="3600" width="16.42578125" style="1120" customWidth="1"/>
    <col min="3601" max="3601" width="11.28515625" style="1120" customWidth="1"/>
    <col min="3602" max="3602" width="10.28515625" style="1120" customWidth="1"/>
    <col min="3603" max="3603" width="10" style="1120" customWidth="1"/>
    <col min="3604" max="3839" width="9.140625" style="1120"/>
    <col min="3840" max="3840" width="4" style="1120" customWidth="1"/>
    <col min="3841" max="3841" width="15.140625" style="1120" customWidth="1"/>
    <col min="3842" max="3842" width="13.85546875" style="1120" customWidth="1"/>
    <col min="3843" max="3843" width="10.140625" style="1120" customWidth="1"/>
    <col min="3844" max="3844" width="9.140625" style="1120"/>
    <col min="3845" max="3845" width="3.42578125" style="1120" customWidth="1"/>
    <col min="3846" max="3846" width="19.5703125" style="1120" customWidth="1"/>
    <col min="3847" max="3847" width="12.28515625" style="1120" customWidth="1"/>
    <col min="3848" max="3848" width="10.42578125" style="1120" customWidth="1"/>
    <col min="3849" max="3849" width="9.140625" style="1120"/>
    <col min="3850" max="3850" width="3.5703125" style="1120" customWidth="1"/>
    <col min="3851" max="3851" width="16.42578125" style="1120" customWidth="1"/>
    <col min="3852" max="3852" width="11.7109375" style="1120" customWidth="1"/>
    <col min="3853" max="3853" width="10.140625" style="1120" customWidth="1"/>
    <col min="3854" max="3854" width="15.85546875" style="1120" customWidth="1"/>
    <col min="3855" max="3855" width="3.85546875" style="1120" customWidth="1"/>
    <col min="3856" max="3856" width="16.42578125" style="1120" customWidth="1"/>
    <col min="3857" max="3857" width="11.28515625" style="1120" customWidth="1"/>
    <col min="3858" max="3858" width="10.28515625" style="1120" customWidth="1"/>
    <col min="3859" max="3859" width="10" style="1120" customWidth="1"/>
    <col min="3860" max="4095" width="9.140625" style="1120"/>
    <col min="4096" max="4096" width="4" style="1120" customWidth="1"/>
    <col min="4097" max="4097" width="15.140625" style="1120" customWidth="1"/>
    <col min="4098" max="4098" width="13.85546875" style="1120" customWidth="1"/>
    <col min="4099" max="4099" width="10.140625" style="1120" customWidth="1"/>
    <col min="4100" max="4100" width="9.140625" style="1120"/>
    <col min="4101" max="4101" width="3.42578125" style="1120" customWidth="1"/>
    <col min="4102" max="4102" width="19.5703125" style="1120" customWidth="1"/>
    <col min="4103" max="4103" width="12.28515625" style="1120" customWidth="1"/>
    <col min="4104" max="4104" width="10.42578125" style="1120" customWidth="1"/>
    <col min="4105" max="4105" width="9.140625" style="1120"/>
    <col min="4106" max="4106" width="3.5703125" style="1120" customWidth="1"/>
    <col min="4107" max="4107" width="16.42578125" style="1120" customWidth="1"/>
    <col min="4108" max="4108" width="11.7109375" style="1120" customWidth="1"/>
    <col min="4109" max="4109" width="10.140625" style="1120" customWidth="1"/>
    <col min="4110" max="4110" width="15.85546875" style="1120" customWidth="1"/>
    <col min="4111" max="4111" width="3.85546875" style="1120" customWidth="1"/>
    <col min="4112" max="4112" width="16.42578125" style="1120" customWidth="1"/>
    <col min="4113" max="4113" width="11.28515625" style="1120" customWidth="1"/>
    <col min="4114" max="4114" width="10.28515625" style="1120" customWidth="1"/>
    <col min="4115" max="4115" width="10" style="1120" customWidth="1"/>
    <col min="4116" max="4351" width="9.140625" style="1120"/>
    <col min="4352" max="4352" width="4" style="1120" customWidth="1"/>
    <col min="4353" max="4353" width="15.140625" style="1120" customWidth="1"/>
    <col min="4354" max="4354" width="13.85546875" style="1120" customWidth="1"/>
    <col min="4355" max="4355" width="10.140625" style="1120" customWidth="1"/>
    <col min="4356" max="4356" width="9.140625" style="1120"/>
    <col min="4357" max="4357" width="3.42578125" style="1120" customWidth="1"/>
    <col min="4358" max="4358" width="19.5703125" style="1120" customWidth="1"/>
    <col min="4359" max="4359" width="12.28515625" style="1120" customWidth="1"/>
    <col min="4360" max="4360" width="10.42578125" style="1120" customWidth="1"/>
    <col min="4361" max="4361" width="9.140625" style="1120"/>
    <col min="4362" max="4362" width="3.5703125" style="1120" customWidth="1"/>
    <col min="4363" max="4363" width="16.42578125" style="1120" customWidth="1"/>
    <col min="4364" max="4364" width="11.7109375" style="1120" customWidth="1"/>
    <col min="4365" max="4365" width="10.140625" style="1120" customWidth="1"/>
    <col min="4366" max="4366" width="15.85546875" style="1120" customWidth="1"/>
    <col min="4367" max="4367" width="3.85546875" style="1120" customWidth="1"/>
    <col min="4368" max="4368" width="16.42578125" style="1120" customWidth="1"/>
    <col min="4369" max="4369" width="11.28515625" style="1120" customWidth="1"/>
    <col min="4370" max="4370" width="10.28515625" style="1120" customWidth="1"/>
    <col min="4371" max="4371" width="10" style="1120" customWidth="1"/>
    <col min="4372" max="4607" width="9.140625" style="1120"/>
    <col min="4608" max="4608" width="4" style="1120" customWidth="1"/>
    <col min="4609" max="4609" width="15.140625" style="1120" customWidth="1"/>
    <col min="4610" max="4610" width="13.85546875" style="1120" customWidth="1"/>
    <col min="4611" max="4611" width="10.140625" style="1120" customWidth="1"/>
    <col min="4612" max="4612" width="9.140625" style="1120"/>
    <col min="4613" max="4613" width="3.42578125" style="1120" customWidth="1"/>
    <col min="4614" max="4614" width="19.5703125" style="1120" customWidth="1"/>
    <col min="4615" max="4615" width="12.28515625" style="1120" customWidth="1"/>
    <col min="4616" max="4616" width="10.42578125" style="1120" customWidth="1"/>
    <col min="4617" max="4617" width="9.140625" style="1120"/>
    <col min="4618" max="4618" width="3.5703125" style="1120" customWidth="1"/>
    <col min="4619" max="4619" width="16.42578125" style="1120" customWidth="1"/>
    <col min="4620" max="4620" width="11.7109375" style="1120" customWidth="1"/>
    <col min="4621" max="4621" width="10.140625" style="1120" customWidth="1"/>
    <col min="4622" max="4622" width="15.85546875" style="1120" customWidth="1"/>
    <col min="4623" max="4623" width="3.85546875" style="1120" customWidth="1"/>
    <col min="4624" max="4624" width="16.42578125" style="1120" customWidth="1"/>
    <col min="4625" max="4625" width="11.28515625" style="1120" customWidth="1"/>
    <col min="4626" max="4626" width="10.28515625" style="1120" customWidth="1"/>
    <col min="4627" max="4627" width="10" style="1120" customWidth="1"/>
    <col min="4628" max="4863" width="9.140625" style="1120"/>
    <col min="4864" max="4864" width="4" style="1120" customWidth="1"/>
    <col min="4865" max="4865" width="15.140625" style="1120" customWidth="1"/>
    <col min="4866" max="4866" width="13.85546875" style="1120" customWidth="1"/>
    <col min="4867" max="4867" width="10.140625" style="1120" customWidth="1"/>
    <col min="4868" max="4868" width="9.140625" style="1120"/>
    <col min="4869" max="4869" width="3.42578125" style="1120" customWidth="1"/>
    <col min="4870" max="4870" width="19.5703125" style="1120" customWidth="1"/>
    <col min="4871" max="4871" width="12.28515625" style="1120" customWidth="1"/>
    <col min="4872" max="4872" width="10.42578125" style="1120" customWidth="1"/>
    <col min="4873" max="4873" width="9.140625" style="1120"/>
    <col min="4874" max="4874" width="3.5703125" style="1120" customWidth="1"/>
    <col min="4875" max="4875" width="16.42578125" style="1120" customWidth="1"/>
    <col min="4876" max="4876" width="11.7109375" style="1120" customWidth="1"/>
    <col min="4877" max="4877" width="10.140625" style="1120" customWidth="1"/>
    <col min="4878" max="4878" width="15.85546875" style="1120" customWidth="1"/>
    <col min="4879" max="4879" width="3.85546875" style="1120" customWidth="1"/>
    <col min="4880" max="4880" width="16.42578125" style="1120" customWidth="1"/>
    <col min="4881" max="4881" width="11.28515625" style="1120" customWidth="1"/>
    <col min="4882" max="4882" width="10.28515625" style="1120" customWidth="1"/>
    <col min="4883" max="4883" width="10" style="1120" customWidth="1"/>
    <col min="4884" max="5119" width="9.140625" style="1120"/>
    <col min="5120" max="5120" width="4" style="1120" customWidth="1"/>
    <col min="5121" max="5121" width="15.140625" style="1120" customWidth="1"/>
    <col min="5122" max="5122" width="13.85546875" style="1120" customWidth="1"/>
    <col min="5123" max="5123" width="10.140625" style="1120" customWidth="1"/>
    <col min="5124" max="5124" width="9.140625" style="1120"/>
    <col min="5125" max="5125" width="3.42578125" style="1120" customWidth="1"/>
    <col min="5126" max="5126" width="19.5703125" style="1120" customWidth="1"/>
    <col min="5127" max="5127" width="12.28515625" style="1120" customWidth="1"/>
    <col min="5128" max="5128" width="10.42578125" style="1120" customWidth="1"/>
    <col min="5129" max="5129" width="9.140625" style="1120"/>
    <col min="5130" max="5130" width="3.5703125" style="1120" customWidth="1"/>
    <col min="5131" max="5131" width="16.42578125" style="1120" customWidth="1"/>
    <col min="5132" max="5132" width="11.7109375" style="1120" customWidth="1"/>
    <col min="5133" max="5133" width="10.140625" style="1120" customWidth="1"/>
    <col min="5134" max="5134" width="15.85546875" style="1120" customWidth="1"/>
    <col min="5135" max="5135" width="3.85546875" style="1120" customWidth="1"/>
    <col min="5136" max="5136" width="16.42578125" style="1120" customWidth="1"/>
    <col min="5137" max="5137" width="11.28515625" style="1120" customWidth="1"/>
    <col min="5138" max="5138" width="10.28515625" style="1120" customWidth="1"/>
    <col min="5139" max="5139" width="10" style="1120" customWidth="1"/>
    <col min="5140" max="5375" width="9.140625" style="1120"/>
    <col min="5376" max="5376" width="4" style="1120" customWidth="1"/>
    <col min="5377" max="5377" width="15.140625" style="1120" customWidth="1"/>
    <col min="5378" max="5378" width="13.85546875" style="1120" customWidth="1"/>
    <col min="5379" max="5379" width="10.140625" style="1120" customWidth="1"/>
    <col min="5380" max="5380" width="9.140625" style="1120"/>
    <col min="5381" max="5381" width="3.42578125" style="1120" customWidth="1"/>
    <col min="5382" max="5382" width="19.5703125" style="1120" customWidth="1"/>
    <col min="5383" max="5383" width="12.28515625" style="1120" customWidth="1"/>
    <col min="5384" max="5384" width="10.42578125" style="1120" customWidth="1"/>
    <col min="5385" max="5385" width="9.140625" style="1120"/>
    <col min="5386" max="5386" width="3.5703125" style="1120" customWidth="1"/>
    <col min="5387" max="5387" width="16.42578125" style="1120" customWidth="1"/>
    <col min="5388" max="5388" width="11.7109375" style="1120" customWidth="1"/>
    <col min="5389" max="5389" width="10.140625" style="1120" customWidth="1"/>
    <col min="5390" max="5390" width="15.85546875" style="1120" customWidth="1"/>
    <col min="5391" max="5391" width="3.85546875" style="1120" customWidth="1"/>
    <col min="5392" max="5392" width="16.42578125" style="1120" customWidth="1"/>
    <col min="5393" max="5393" width="11.28515625" style="1120" customWidth="1"/>
    <col min="5394" max="5394" width="10.28515625" style="1120" customWidth="1"/>
    <col min="5395" max="5395" width="10" style="1120" customWidth="1"/>
    <col min="5396" max="5631" width="9.140625" style="1120"/>
    <col min="5632" max="5632" width="4" style="1120" customWidth="1"/>
    <col min="5633" max="5633" width="15.140625" style="1120" customWidth="1"/>
    <col min="5634" max="5634" width="13.85546875" style="1120" customWidth="1"/>
    <col min="5635" max="5635" width="10.140625" style="1120" customWidth="1"/>
    <col min="5636" max="5636" width="9.140625" style="1120"/>
    <col min="5637" max="5637" width="3.42578125" style="1120" customWidth="1"/>
    <col min="5638" max="5638" width="19.5703125" style="1120" customWidth="1"/>
    <col min="5639" max="5639" width="12.28515625" style="1120" customWidth="1"/>
    <col min="5640" max="5640" width="10.42578125" style="1120" customWidth="1"/>
    <col min="5641" max="5641" width="9.140625" style="1120"/>
    <col min="5642" max="5642" width="3.5703125" style="1120" customWidth="1"/>
    <col min="5643" max="5643" width="16.42578125" style="1120" customWidth="1"/>
    <col min="5644" max="5644" width="11.7109375" style="1120" customWidth="1"/>
    <col min="5645" max="5645" width="10.140625" style="1120" customWidth="1"/>
    <col min="5646" max="5646" width="15.85546875" style="1120" customWidth="1"/>
    <col min="5647" max="5647" width="3.85546875" style="1120" customWidth="1"/>
    <col min="5648" max="5648" width="16.42578125" style="1120" customWidth="1"/>
    <col min="5649" max="5649" width="11.28515625" style="1120" customWidth="1"/>
    <col min="5650" max="5650" width="10.28515625" style="1120" customWidth="1"/>
    <col min="5651" max="5651" width="10" style="1120" customWidth="1"/>
    <col min="5652" max="5887" width="9.140625" style="1120"/>
    <col min="5888" max="5888" width="4" style="1120" customWidth="1"/>
    <col min="5889" max="5889" width="15.140625" style="1120" customWidth="1"/>
    <col min="5890" max="5890" width="13.85546875" style="1120" customWidth="1"/>
    <col min="5891" max="5891" width="10.140625" style="1120" customWidth="1"/>
    <col min="5892" max="5892" width="9.140625" style="1120"/>
    <col min="5893" max="5893" width="3.42578125" style="1120" customWidth="1"/>
    <col min="5894" max="5894" width="19.5703125" style="1120" customWidth="1"/>
    <col min="5895" max="5895" width="12.28515625" style="1120" customWidth="1"/>
    <col min="5896" max="5896" width="10.42578125" style="1120" customWidth="1"/>
    <col min="5897" max="5897" width="9.140625" style="1120"/>
    <col min="5898" max="5898" width="3.5703125" style="1120" customWidth="1"/>
    <col min="5899" max="5899" width="16.42578125" style="1120" customWidth="1"/>
    <col min="5900" max="5900" width="11.7109375" style="1120" customWidth="1"/>
    <col min="5901" max="5901" width="10.140625" style="1120" customWidth="1"/>
    <col min="5902" max="5902" width="15.85546875" style="1120" customWidth="1"/>
    <col min="5903" max="5903" width="3.85546875" style="1120" customWidth="1"/>
    <col min="5904" max="5904" width="16.42578125" style="1120" customWidth="1"/>
    <col min="5905" max="5905" width="11.28515625" style="1120" customWidth="1"/>
    <col min="5906" max="5906" width="10.28515625" style="1120" customWidth="1"/>
    <col min="5907" max="5907" width="10" style="1120" customWidth="1"/>
    <col min="5908" max="6143" width="9.140625" style="1120"/>
    <col min="6144" max="6144" width="4" style="1120" customWidth="1"/>
    <col min="6145" max="6145" width="15.140625" style="1120" customWidth="1"/>
    <col min="6146" max="6146" width="13.85546875" style="1120" customWidth="1"/>
    <col min="6147" max="6147" width="10.140625" style="1120" customWidth="1"/>
    <col min="6148" max="6148" width="9.140625" style="1120"/>
    <col min="6149" max="6149" width="3.42578125" style="1120" customWidth="1"/>
    <col min="6150" max="6150" width="19.5703125" style="1120" customWidth="1"/>
    <col min="6151" max="6151" width="12.28515625" style="1120" customWidth="1"/>
    <col min="6152" max="6152" width="10.42578125" style="1120" customWidth="1"/>
    <col min="6153" max="6153" width="9.140625" style="1120"/>
    <col min="6154" max="6154" width="3.5703125" style="1120" customWidth="1"/>
    <col min="6155" max="6155" width="16.42578125" style="1120" customWidth="1"/>
    <col min="6156" max="6156" width="11.7109375" style="1120" customWidth="1"/>
    <col min="6157" max="6157" width="10.140625" style="1120" customWidth="1"/>
    <col min="6158" max="6158" width="15.85546875" style="1120" customWidth="1"/>
    <col min="6159" max="6159" width="3.85546875" style="1120" customWidth="1"/>
    <col min="6160" max="6160" width="16.42578125" style="1120" customWidth="1"/>
    <col min="6161" max="6161" width="11.28515625" style="1120" customWidth="1"/>
    <col min="6162" max="6162" width="10.28515625" style="1120" customWidth="1"/>
    <col min="6163" max="6163" width="10" style="1120" customWidth="1"/>
    <col min="6164" max="6399" width="9.140625" style="1120"/>
    <col min="6400" max="6400" width="4" style="1120" customWidth="1"/>
    <col min="6401" max="6401" width="15.140625" style="1120" customWidth="1"/>
    <col min="6402" max="6402" width="13.85546875" style="1120" customWidth="1"/>
    <col min="6403" max="6403" width="10.140625" style="1120" customWidth="1"/>
    <col min="6404" max="6404" width="9.140625" style="1120"/>
    <col min="6405" max="6405" width="3.42578125" style="1120" customWidth="1"/>
    <col min="6406" max="6406" width="19.5703125" style="1120" customWidth="1"/>
    <col min="6407" max="6407" width="12.28515625" style="1120" customWidth="1"/>
    <col min="6408" max="6408" width="10.42578125" style="1120" customWidth="1"/>
    <col min="6409" max="6409" width="9.140625" style="1120"/>
    <col min="6410" max="6410" width="3.5703125" style="1120" customWidth="1"/>
    <col min="6411" max="6411" width="16.42578125" style="1120" customWidth="1"/>
    <col min="6412" max="6412" width="11.7109375" style="1120" customWidth="1"/>
    <col min="6413" max="6413" width="10.140625" style="1120" customWidth="1"/>
    <col min="6414" max="6414" width="15.85546875" style="1120" customWidth="1"/>
    <col min="6415" max="6415" width="3.85546875" style="1120" customWidth="1"/>
    <col min="6416" max="6416" width="16.42578125" style="1120" customWidth="1"/>
    <col min="6417" max="6417" width="11.28515625" style="1120" customWidth="1"/>
    <col min="6418" max="6418" width="10.28515625" style="1120" customWidth="1"/>
    <col min="6419" max="6419" width="10" style="1120" customWidth="1"/>
    <col min="6420" max="6655" width="9.140625" style="1120"/>
    <col min="6656" max="6656" width="4" style="1120" customWidth="1"/>
    <col min="6657" max="6657" width="15.140625" style="1120" customWidth="1"/>
    <col min="6658" max="6658" width="13.85546875" style="1120" customWidth="1"/>
    <col min="6659" max="6659" width="10.140625" style="1120" customWidth="1"/>
    <col min="6660" max="6660" width="9.140625" style="1120"/>
    <col min="6661" max="6661" width="3.42578125" style="1120" customWidth="1"/>
    <col min="6662" max="6662" width="19.5703125" style="1120" customWidth="1"/>
    <col min="6663" max="6663" width="12.28515625" style="1120" customWidth="1"/>
    <col min="6664" max="6664" width="10.42578125" style="1120" customWidth="1"/>
    <col min="6665" max="6665" width="9.140625" style="1120"/>
    <col min="6666" max="6666" width="3.5703125" style="1120" customWidth="1"/>
    <col min="6667" max="6667" width="16.42578125" style="1120" customWidth="1"/>
    <col min="6668" max="6668" width="11.7109375" style="1120" customWidth="1"/>
    <col min="6669" max="6669" width="10.140625" style="1120" customWidth="1"/>
    <col min="6670" max="6670" width="15.85546875" style="1120" customWidth="1"/>
    <col min="6671" max="6671" width="3.85546875" style="1120" customWidth="1"/>
    <col min="6672" max="6672" width="16.42578125" style="1120" customWidth="1"/>
    <col min="6673" max="6673" width="11.28515625" style="1120" customWidth="1"/>
    <col min="6674" max="6674" width="10.28515625" style="1120" customWidth="1"/>
    <col min="6675" max="6675" width="10" style="1120" customWidth="1"/>
    <col min="6676" max="6911" width="9.140625" style="1120"/>
    <col min="6912" max="6912" width="4" style="1120" customWidth="1"/>
    <col min="6913" max="6913" width="15.140625" style="1120" customWidth="1"/>
    <col min="6914" max="6914" width="13.85546875" style="1120" customWidth="1"/>
    <col min="6915" max="6915" width="10.140625" style="1120" customWidth="1"/>
    <col min="6916" max="6916" width="9.140625" style="1120"/>
    <col min="6917" max="6917" width="3.42578125" style="1120" customWidth="1"/>
    <col min="6918" max="6918" width="19.5703125" style="1120" customWidth="1"/>
    <col min="6919" max="6919" width="12.28515625" style="1120" customWidth="1"/>
    <col min="6920" max="6920" width="10.42578125" style="1120" customWidth="1"/>
    <col min="6921" max="6921" width="9.140625" style="1120"/>
    <col min="6922" max="6922" width="3.5703125" style="1120" customWidth="1"/>
    <col min="6923" max="6923" width="16.42578125" style="1120" customWidth="1"/>
    <col min="6924" max="6924" width="11.7109375" style="1120" customWidth="1"/>
    <col min="6925" max="6925" width="10.140625" style="1120" customWidth="1"/>
    <col min="6926" max="6926" width="15.85546875" style="1120" customWidth="1"/>
    <col min="6927" max="6927" width="3.85546875" style="1120" customWidth="1"/>
    <col min="6928" max="6928" width="16.42578125" style="1120" customWidth="1"/>
    <col min="6929" max="6929" width="11.28515625" style="1120" customWidth="1"/>
    <col min="6930" max="6930" width="10.28515625" style="1120" customWidth="1"/>
    <col min="6931" max="6931" width="10" style="1120" customWidth="1"/>
    <col min="6932" max="7167" width="9.140625" style="1120"/>
    <col min="7168" max="7168" width="4" style="1120" customWidth="1"/>
    <col min="7169" max="7169" width="15.140625" style="1120" customWidth="1"/>
    <col min="7170" max="7170" width="13.85546875" style="1120" customWidth="1"/>
    <col min="7171" max="7171" width="10.140625" style="1120" customWidth="1"/>
    <col min="7172" max="7172" width="9.140625" style="1120"/>
    <col min="7173" max="7173" width="3.42578125" style="1120" customWidth="1"/>
    <col min="7174" max="7174" width="19.5703125" style="1120" customWidth="1"/>
    <col min="7175" max="7175" width="12.28515625" style="1120" customWidth="1"/>
    <col min="7176" max="7176" width="10.42578125" style="1120" customWidth="1"/>
    <col min="7177" max="7177" width="9.140625" style="1120"/>
    <col min="7178" max="7178" width="3.5703125" style="1120" customWidth="1"/>
    <col min="7179" max="7179" width="16.42578125" style="1120" customWidth="1"/>
    <col min="7180" max="7180" width="11.7109375" style="1120" customWidth="1"/>
    <col min="7181" max="7181" width="10.140625" style="1120" customWidth="1"/>
    <col min="7182" max="7182" width="15.85546875" style="1120" customWidth="1"/>
    <col min="7183" max="7183" width="3.85546875" style="1120" customWidth="1"/>
    <col min="7184" max="7184" width="16.42578125" style="1120" customWidth="1"/>
    <col min="7185" max="7185" width="11.28515625" style="1120" customWidth="1"/>
    <col min="7186" max="7186" width="10.28515625" style="1120" customWidth="1"/>
    <col min="7187" max="7187" width="10" style="1120" customWidth="1"/>
    <col min="7188" max="7423" width="9.140625" style="1120"/>
    <col min="7424" max="7424" width="4" style="1120" customWidth="1"/>
    <col min="7425" max="7425" width="15.140625" style="1120" customWidth="1"/>
    <col min="7426" max="7426" width="13.85546875" style="1120" customWidth="1"/>
    <col min="7427" max="7427" width="10.140625" style="1120" customWidth="1"/>
    <col min="7428" max="7428" width="9.140625" style="1120"/>
    <col min="7429" max="7429" width="3.42578125" style="1120" customWidth="1"/>
    <col min="7430" max="7430" width="19.5703125" style="1120" customWidth="1"/>
    <col min="7431" max="7431" width="12.28515625" style="1120" customWidth="1"/>
    <col min="7432" max="7432" width="10.42578125" style="1120" customWidth="1"/>
    <col min="7433" max="7433" width="9.140625" style="1120"/>
    <col min="7434" max="7434" width="3.5703125" style="1120" customWidth="1"/>
    <col min="7435" max="7435" width="16.42578125" style="1120" customWidth="1"/>
    <col min="7436" max="7436" width="11.7109375" style="1120" customWidth="1"/>
    <col min="7437" max="7437" width="10.140625" style="1120" customWidth="1"/>
    <col min="7438" max="7438" width="15.85546875" style="1120" customWidth="1"/>
    <col min="7439" max="7439" width="3.85546875" style="1120" customWidth="1"/>
    <col min="7440" max="7440" width="16.42578125" style="1120" customWidth="1"/>
    <col min="7441" max="7441" width="11.28515625" style="1120" customWidth="1"/>
    <col min="7442" max="7442" width="10.28515625" style="1120" customWidth="1"/>
    <col min="7443" max="7443" width="10" style="1120" customWidth="1"/>
    <col min="7444" max="7679" width="9.140625" style="1120"/>
    <col min="7680" max="7680" width="4" style="1120" customWidth="1"/>
    <col min="7681" max="7681" width="15.140625" style="1120" customWidth="1"/>
    <col min="7682" max="7682" width="13.85546875" style="1120" customWidth="1"/>
    <col min="7683" max="7683" width="10.140625" style="1120" customWidth="1"/>
    <col min="7684" max="7684" width="9.140625" style="1120"/>
    <col min="7685" max="7685" width="3.42578125" style="1120" customWidth="1"/>
    <col min="7686" max="7686" width="19.5703125" style="1120" customWidth="1"/>
    <col min="7687" max="7687" width="12.28515625" style="1120" customWidth="1"/>
    <col min="7688" max="7688" width="10.42578125" style="1120" customWidth="1"/>
    <col min="7689" max="7689" width="9.140625" style="1120"/>
    <col min="7690" max="7690" width="3.5703125" style="1120" customWidth="1"/>
    <col min="7691" max="7691" width="16.42578125" style="1120" customWidth="1"/>
    <col min="7692" max="7692" width="11.7109375" style="1120" customWidth="1"/>
    <col min="7693" max="7693" width="10.140625" style="1120" customWidth="1"/>
    <col min="7694" max="7694" width="15.85546875" style="1120" customWidth="1"/>
    <col min="7695" max="7695" width="3.85546875" style="1120" customWidth="1"/>
    <col min="7696" max="7696" width="16.42578125" style="1120" customWidth="1"/>
    <col min="7697" max="7697" width="11.28515625" style="1120" customWidth="1"/>
    <col min="7698" max="7698" width="10.28515625" style="1120" customWidth="1"/>
    <col min="7699" max="7699" width="10" style="1120" customWidth="1"/>
    <col min="7700" max="7935" width="9.140625" style="1120"/>
    <col min="7936" max="7936" width="4" style="1120" customWidth="1"/>
    <col min="7937" max="7937" width="15.140625" style="1120" customWidth="1"/>
    <col min="7938" max="7938" width="13.85546875" style="1120" customWidth="1"/>
    <col min="7939" max="7939" width="10.140625" style="1120" customWidth="1"/>
    <col min="7940" max="7940" width="9.140625" style="1120"/>
    <col min="7941" max="7941" width="3.42578125" style="1120" customWidth="1"/>
    <col min="7942" max="7942" width="19.5703125" style="1120" customWidth="1"/>
    <col min="7943" max="7943" width="12.28515625" style="1120" customWidth="1"/>
    <col min="7944" max="7944" width="10.42578125" style="1120" customWidth="1"/>
    <col min="7945" max="7945" width="9.140625" style="1120"/>
    <col min="7946" max="7946" width="3.5703125" style="1120" customWidth="1"/>
    <col min="7947" max="7947" width="16.42578125" style="1120" customWidth="1"/>
    <col min="7948" max="7948" width="11.7109375" style="1120" customWidth="1"/>
    <col min="7949" max="7949" width="10.140625" style="1120" customWidth="1"/>
    <col min="7950" max="7950" width="15.85546875" style="1120" customWidth="1"/>
    <col min="7951" max="7951" width="3.85546875" style="1120" customWidth="1"/>
    <col min="7952" max="7952" width="16.42578125" style="1120" customWidth="1"/>
    <col min="7953" max="7953" width="11.28515625" style="1120" customWidth="1"/>
    <col min="7954" max="7954" width="10.28515625" style="1120" customWidth="1"/>
    <col min="7955" max="7955" width="10" style="1120" customWidth="1"/>
    <col min="7956" max="8191" width="9.140625" style="1120"/>
    <col min="8192" max="8192" width="4" style="1120" customWidth="1"/>
    <col min="8193" max="8193" width="15.140625" style="1120" customWidth="1"/>
    <col min="8194" max="8194" width="13.85546875" style="1120" customWidth="1"/>
    <col min="8195" max="8195" width="10.140625" style="1120" customWidth="1"/>
    <col min="8196" max="8196" width="9.140625" style="1120"/>
    <col min="8197" max="8197" width="3.42578125" style="1120" customWidth="1"/>
    <col min="8198" max="8198" width="19.5703125" style="1120" customWidth="1"/>
    <col min="8199" max="8199" width="12.28515625" style="1120" customWidth="1"/>
    <col min="8200" max="8200" width="10.42578125" style="1120" customWidth="1"/>
    <col min="8201" max="8201" width="9.140625" style="1120"/>
    <col min="8202" max="8202" width="3.5703125" style="1120" customWidth="1"/>
    <col min="8203" max="8203" width="16.42578125" style="1120" customWidth="1"/>
    <col min="8204" max="8204" width="11.7109375" style="1120" customWidth="1"/>
    <col min="8205" max="8205" width="10.140625" style="1120" customWidth="1"/>
    <col min="8206" max="8206" width="15.85546875" style="1120" customWidth="1"/>
    <col min="8207" max="8207" width="3.85546875" style="1120" customWidth="1"/>
    <col min="8208" max="8208" width="16.42578125" style="1120" customWidth="1"/>
    <col min="8209" max="8209" width="11.28515625" style="1120" customWidth="1"/>
    <col min="8210" max="8210" width="10.28515625" style="1120" customWidth="1"/>
    <col min="8211" max="8211" width="10" style="1120" customWidth="1"/>
    <col min="8212" max="8447" width="9.140625" style="1120"/>
    <col min="8448" max="8448" width="4" style="1120" customWidth="1"/>
    <col min="8449" max="8449" width="15.140625" style="1120" customWidth="1"/>
    <col min="8450" max="8450" width="13.85546875" style="1120" customWidth="1"/>
    <col min="8451" max="8451" width="10.140625" style="1120" customWidth="1"/>
    <col min="8452" max="8452" width="9.140625" style="1120"/>
    <col min="8453" max="8453" width="3.42578125" style="1120" customWidth="1"/>
    <col min="8454" max="8454" width="19.5703125" style="1120" customWidth="1"/>
    <col min="8455" max="8455" width="12.28515625" style="1120" customWidth="1"/>
    <col min="8456" max="8456" width="10.42578125" style="1120" customWidth="1"/>
    <col min="8457" max="8457" width="9.140625" style="1120"/>
    <col min="8458" max="8458" width="3.5703125" style="1120" customWidth="1"/>
    <col min="8459" max="8459" width="16.42578125" style="1120" customWidth="1"/>
    <col min="8460" max="8460" width="11.7109375" style="1120" customWidth="1"/>
    <col min="8461" max="8461" width="10.140625" style="1120" customWidth="1"/>
    <col min="8462" max="8462" width="15.85546875" style="1120" customWidth="1"/>
    <col min="8463" max="8463" width="3.85546875" style="1120" customWidth="1"/>
    <col min="8464" max="8464" width="16.42578125" style="1120" customWidth="1"/>
    <col min="8465" max="8465" width="11.28515625" style="1120" customWidth="1"/>
    <col min="8466" max="8466" width="10.28515625" style="1120" customWidth="1"/>
    <col min="8467" max="8467" width="10" style="1120" customWidth="1"/>
    <col min="8468" max="8703" width="9.140625" style="1120"/>
    <col min="8704" max="8704" width="4" style="1120" customWidth="1"/>
    <col min="8705" max="8705" width="15.140625" style="1120" customWidth="1"/>
    <col min="8706" max="8706" width="13.85546875" style="1120" customWidth="1"/>
    <col min="8707" max="8707" width="10.140625" style="1120" customWidth="1"/>
    <col min="8708" max="8708" width="9.140625" style="1120"/>
    <col min="8709" max="8709" width="3.42578125" style="1120" customWidth="1"/>
    <col min="8710" max="8710" width="19.5703125" style="1120" customWidth="1"/>
    <col min="8711" max="8711" width="12.28515625" style="1120" customWidth="1"/>
    <col min="8712" max="8712" width="10.42578125" style="1120" customWidth="1"/>
    <col min="8713" max="8713" width="9.140625" style="1120"/>
    <col min="8714" max="8714" width="3.5703125" style="1120" customWidth="1"/>
    <col min="8715" max="8715" width="16.42578125" style="1120" customWidth="1"/>
    <col min="8716" max="8716" width="11.7109375" style="1120" customWidth="1"/>
    <col min="8717" max="8717" width="10.140625" style="1120" customWidth="1"/>
    <col min="8718" max="8718" width="15.85546875" style="1120" customWidth="1"/>
    <col min="8719" max="8719" width="3.85546875" style="1120" customWidth="1"/>
    <col min="8720" max="8720" width="16.42578125" style="1120" customWidth="1"/>
    <col min="8721" max="8721" width="11.28515625" style="1120" customWidth="1"/>
    <col min="8722" max="8722" width="10.28515625" style="1120" customWidth="1"/>
    <col min="8723" max="8723" width="10" style="1120" customWidth="1"/>
    <col min="8724" max="8959" width="9.140625" style="1120"/>
    <col min="8960" max="8960" width="4" style="1120" customWidth="1"/>
    <col min="8961" max="8961" width="15.140625" style="1120" customWidth="1"/>
    <col min="8962" max="8962" width="13.85546875" style="1120" customWidth="1"/>
    <col min="8963" max="8963" width="10.140625" style="1120" customWidth="1"/>
    <col min="8964" max="8964" width="9.140625" style="1120"/>
    <col min="8965" max="8965" width="3.42578125" style="1120" customWidth="1"/>
    <col min="8966" max="8966" width="19.5703125" style="1120" customWidth="1"/>
    <col min="8967" max="8967" width="12.28515625" style="1120" customWidth="1"/>
    <col min="8968" max="8968" width="10.42578125" style="1120" customWidth="1"/>
    <col min="8969" max="8969" width="9.140625" style="1120"/>
    <col min="8970" max="8970" width="3.5703125" style="1120" customWidth="1"/>
    <col min="8971" max="8971" width="16.42578125" style="1120" customWidth="1"/>
    <col min="8972" max="8972" width="11.7109375" style="1120" customWidth="1"/>
    <col min="8973" max="8973" width="10.140625" style="1120" customWidth="1"/>
    <col min="8974" max="8974" width="15.85546875" style="1120" customWidth="1"/>
    <col min="8975" max="8975" width="3.85546875" style="1120" customWidth="1"/>
    <col min="8976" max="8976" width="16.42578125" style="1120" customWidth="1"/>
    <col min="8977" max="8977" width="11.28515625" style="1120" customWidth="1"/>
    <col min="8978" max="8978" width="10.28515625" style="1120" customWidth="1"/>
    <col min="8979" max="8979" width="10" style="1120" customWidth="1"/>
    <col min="8980" max="9215" width="9.140625" style="1120"/>
    <col min="9216" max="9216" width="4" style="1120" customWidth="1"/>
    <col min="9217" max="9217" width="15.140625" style="1120" customWidth="1"/>
    <col min="9218" max="9218" width="13.85546875" style="1120" customWidth="1"/>
    <col min="9219" max="9219" width="10.140625" style="1120" customWidth="1"/>
    <col min="9220" max="9220" width="9.140625" style="1120"/>
    <col min="9221" max="9221" width="3.42578125" style="1120" customWidth="1"/>
    <col min="9222" max="9222" width="19.5703125" style="1120" customWidth="1"/>
    <col min="9223" max="9223" width="12.28515625" style="1120" customWidth="1"/>
    <col min="9224" max="9224" width="10.42578125" style="1120" customWidth="1"/>
    <col min="9225" max="9225" width="9.140625" style="1120"/>
    <col min="9226" max="9226" width="3.5703125" style="1120" customWidth="1"/>
    <col min="9227" max="9227" width="16.42578125" style="1120" customWidth="1"/>
    <col min="9228" max="9228" width="11.7109375" style="1120" customWidth="1"/>
    <col min="9229" max="9229" width="10.140625" style="1120" customWidth="1"/>
    <col min="9230" max="9230" width="15.85546875" style="1120" customWidth="1"/>
    <col min="9231" max="9231" width="3.85546875" style="1120" customWidth="1"/>
    <col min="9232" max="9232" width="16.42578125" style="1120" customWidth="1"/>
    <col min="9233" max="9233" width="11.28515625" style="1120" customWidth="1"/>
    <col min="9234" max="9234" width="10.28515625" style="1120" customWidth="1"/>
    <col min="9235" max="9235" width="10" style="1120" customWidth="1"/>
    <col min="9236" max="9471" width="9.140625" style="1120"/>
    <col min="9472" max="9472" width="4" style="1120" customWidth="1"/>
    <col min="9473" max="9473" width="15.140625" style="1120" customWidth="1"/>
    <col min="9474" max="9474" width="13.85546875" style="1120" customWidth="1"/>
    <col min="9475" max="9475" width="10.140625" style="1120" customWidth="1"/>
    <col min="9476" max="9476" width="9.140625" style="1120"/>
    <col min="9477" max="9477" width="3.42578125" style="1120" customWidth="1"/>
    <col min="9478" max="9478" width="19.5703125" style="1120" customWidth="1"/>
    <col min="9479" max="9479" width="12.28515625" style="1120" customWidth="1"/>
    <col min="9480" max="9480" width="10.42578125" style="1120" customWidth="1"/>
    <col min="9481" max="9481" width="9.140625" style="1120"/>
    <col min="9482" max="9482" width="3.5703125" style="1120" customWidth="1"/>
    <col min="9483" max="9483" width="16.42578125" style="1120" customWidth="1"/>
    <col min="9484" max="9484" width="11.7109375" style="1120" customWidth="1"/>
    <col min="9485" max="9485" width="10.140625" style="1120" customWidth="1"/>
    <col min="9486" max="9486" width="15.85546875" style="1120" customWidth="1"/>
    <col min="9487" max="9487" width="3.85546875" style="1120" customWidth="1"/>
    <col min="9488" max="9488" width="16.42578125" style="1120" customWidth="1"/>
    <col min="9489" max="9489" width="11.28515625" style="1120" customWidth="1"/>
    <col min="9490" max="9490" width="10.28515625" style="1120" customWidth="1"/>
    <col min="9491" max="9491" width="10" style="1120" customWidth="1"/>
    <col min="9492" max="9727" width="9.140625" style="1120"/>
    <col min="9728" max="9728" width="4" style="1120" customWidth="1"/>
    <col min="9729" max="9729" width="15.140625" style="1120" customWidth="1"/>
    <col min="9730" max="9730" width="13.85546875" style="1120" customWidth="1"/>
    <col min="9731" max="9731" width="10.140625" style="1120" customWidth="1"/>
    <col min="9732" max="9732" width="9.140625" style="1120"/>
    <col min="9733" max="9733" width="3.42578125" style="1120" customWidth="1"/>
    <col min="9734" max="9734" width="19.5703125" style="1120" customWidth="1"/>
    <col min="9735" max="9735" width="12.28515625" style="1120" customWidth="1"/>
    <col min="9736" max="9736" width="10.42578125" style="1120" customWidth="1"/>
    <col min="9737" max="9737" width="9.140625" style="1120"/>
    <col min="9738" max="9738" width="3.5703125" style="1120" customWidth="1"/>
    <col min="9739" max="9739" width="16.42578125" style="1120" customWidth="1"/>
    <col min="9740" max="9740" width="11.7109375" style="1120" customWidth="1"/>
    <col min="9741" max="9741" width="10.140625" style="1120" customWidth="1"/>
    <col min="9742" max="9742" width="15.85546875" style="1120" customWidth="1"/>
    <col min="9743" max="9743" width="3.85546875" style="1120" customWidth="1"/>
    <col min="9744" max="9744" width="16.42578125" style="1120" customWidth="1"/>
    <col min="9745" max="9745" width="11.28515625" style="1120" customWidth="1"/>
    <col min="9746" max="9746" width="10.28515625" style="1120" customWidth="1"/>
    <col min="9747" max="9747" width="10" style="1120" customWidth="1"/>
    <col min="9748" max="9983" width="9.140625" style="1120"/>
    <col min="9984" max="9984" width="4" style="1120" customWidth="1"/>
    <col min="9985" max="9985" width="15.140625" style="1120" customWidth="1"/>
    <col min="9986" max="9986" width="13.85546875" style="1120" customWidth="1"/>
    <col min="9987" max="9987" width="10.140625" style="1120" customWidth="1"/>
    <col min="9988" max="9988" width="9.140625" style="1120"/>
    <col min="9989" max="9989" width="3.42578125" style="1120" customWidth="1"/>
    <col min="9990" max="9990" width="19.5703125" style="1120" customWidth="1"/>
    <col min="9991" max="9991" width="12.28515625" style="1120" customWidth="1"/>
    <col min="9992" max="9992" width="10.42578125" style="1120" customWidth="1"/>
    <col min="9993" max="9993" width="9.140625" style="1120"/>
    <col min="9994" max="9994" width="3.5703125" style="1120" customWidth="1"/>
    <col min="9995" max="9995" width="16.42578125" style="1120" customWidth="1"/>
    <col min="9996" max="9996" width="11.7109375" style="1120" customWidth="1"/>
    <col min="9997" max="9997" width="10.140625" style="1120" customWidth="1"/>
    <col min="9998" max="9998" width="15.85546875" style="1120" customWidth="1"/>
    <col min="9999" max="9999" width="3.85546875" style="1120" customWidth="1"/>
    <col min="10000" max="10000" width="16.42578125" style="1120" customWidth="1"/>
    <col min="10001" max="10001" width="11.28515625" style="1120" customWidth="1"/>
    <col min="10002" max="10002" width="10.28515625" style="1120" customWidth="1"/>
    <col min="10003" max="10003" width="10" style="1120" customWidth="1"/>
    <col min="10004" max="10239" width="9.140625" style="1120"/>
    <col min="10240" max="10240" width="4" style="1120" customWidth="1"/>
    <col min="10241" max="10241" width="15.140625" style="1120" customWidth="1"/>
    <col min="10242" max="10242" width="13.85546875" style="1120" customWidth="1"/>
    <col min="10243" max="10243" width="10.140625" style="1120" customWidth="1"/>
    <col min="10244" max="10244" width="9.140625" style="1120"/>
    <col min="10245" max="10245" width="3.42578125" style="1120" customWidth="1"/>
    <col min="10246" max="10246" width="19.5703125" style="1120" customWidth="1"/>
    <col min="10247" max="10247" width="12.28515625" style="1120" customWidth="1"/>
    <col min="10248" max="10248" width="10.42578125" style="1120" customWidth="1"/>
    <col min="10249" max="10249" width="9.140625" style="1120"/>
    <col min="10250" max="10250" width="3.5703125" style="1120" customWidth="1"/>
    <col min="10251" max="10251" width="16.42578125" style="1120" customWidth="1"/>
    <col min="10252" max="10252" width="11.7109375" style="1120" customWidth="1"/>
    <col min="10253" max="10253" width="10.140625" style="1120" customWidth="1"/>
    <col min="10254" max="10254" width="15.85546875" style="1120" customWidth="1"/>
    <col min="10255" max="10255" width="3.85546875" style="1120" customWidth="1"/>
    <col min="10256" max="10256" width="16.42578125" style="1120" customWidth="1"/>
    <col min="10257" max="10257" width="11.28515625" style="1120" customWidth="1"/>
    <col min="10258" max="10258" width="10.28515625" style="1120" customWidth="1"/>
    <col min="10259" max="10259" width="10" style="1120" customWidth="1"/>
    <col min="10260" max="10495" width="9.140625" style="1120"/>
    <col min="10496" max="10496" width="4" style="1120" customWidth="1"/>
    <col min="10497" max="10497" width="15.140625" style="1120" customWidth="1"/>
    <col min="10498" max="10498" width="13.85546875" style="1120" customWidth="1"/>
    <col min="10499" max="10499" width="10.140625" style="1120" customWidth="1"/>
    <col min="10500" max="10500" width="9.140625" style="1120"/>
    <col min="10501" max="10501" width="3.42578125" style="1120" customWidth="1"/>
    <col min="10502" max="10502" width="19.5703125" style="1120" customWidth="1"/>
    <col min="10503" max="10503" width="12.28515625" style="1120" customWidth="1"/>
    <col min="10504" max="10504" width="10.42578125" style="1120" customWidth="1"/>
    <col min="10505" max="10505" width="9.140625" style="1120"/>
    <col min="10506" max="10506" width="3.5703125" style="1120" customWidth="1"/>
    <col min="10507" max="10507" width="16.42578125" style="1120" customWidth="1"/>
    <col min="10508" max="10508" width="11.7109375" style="1120" customWidth="1"/>
    <col min="10509" max="10509" width="10.140625" style="1120" customWidth="1"/>
    <col min="10510" max="10510" width="15.85546875" style="1120" customWidth="1"/>
    <col min="10511" max="10511" width="3.85546875" style="1120" customWidth="1"/>
    <col min="10512" max="10512" width="16.42578125" style="1120" customWidth="1"/>
    <col min="10513" max="10513" width="11.28515625" style="1120" customWidth="1"/>
    <col min="10514" max="10514" width="10.28515625" style="1120" customWidth="1"/>
    <col min="10515" max="10515" width="10" style="1120" customWidth="1"/>
    <col min="10516" max="10751" width="9.140625" style="1120"/>
    <col min="10752" max="10752" width="4" style="1120" customWidth="1"/>
    <col min="10753" max="10753" width="15.140625" style="1120" customWidth="1"/>
    <col min="10754" max="10754" width="13.85546875" style="1120" customWidth="1"/>
    <col min="10755" max="10755" width="10.140625" style="1120" customWidth="1"/>
    <col min="10756" max="10756" width="9.140625" style="1120"/>
    <col min="10757" max="10757" width="3.42578125" style="1120" customWidth="1"/>
    <col min="10758" max="10758" width="19.5703125" style="1120" customWidth="1"/>
    <col min="10759" max="10759" width="12.28515625" style="1120" customWidth="1"/>
    <col min="10760" max="10760" width="10.42578125" style="1120" customWidth="1"/>
    <col min="10761" max="10761" width="9.140625" style="1120"/>
    <col min="10762" max="10762" width="3.5703125" style="1120" customWidth="1"/>
    <col min="10763" max="10763" width="16.42578125" style="1120" customWidth="1"/>
    <col min="10764" max="10764" width="11.7109375" style="1120" customWidth="1"/>
    <col min="10765" max="10765" width="10.140625" style="1120" customWidth="1"/>
    <col min="10766" max="10766" width="15.85546875" style="1120" customWidth="1"/>
    <col min="10767" max="10767" width="3.85546875" style="1120" customWidth="1"/>
    <col min="10768" max="10768" width="16.42578125" style="1120" customWidth="1"/>
    <col min="10769" max="10769" width="11.28515625" style="1120" customWidth="1"/>
    <col min="10770" max="10770" width="10.28515625" style="1120" customWidth="1"/>
    <col min="10771" max="10771" width="10" style="1120" customWidth="1"/>
    <col min="10772" max="11007" width="9.140625" style="1120"/>
    <col min="11008" max="11008" width="4" style="1120" customWidth="1"/>
    <col min="11009" max="11009" width="15.140625" style="1120" customWidth="1"/>
    <col min="11010" max="11010" width="13.85546875" style="1120" customWidth="1"/>
    <col min="11011" max="11011" width="10.140625" style="1120" customWidth="1"/>
    <col min="11012" max="11012" width="9.140625" style="1120"/>
    <col min="11013" max="11013" width="3.42578125" style="1120" customWidth="1"/>
    <col min="11014" max="11014" width="19.5703125" style="1120" customWidth="1"/>
    <col min="11015" max="11015" width="12.28515625" style="1120" customWidth="1"/>
    <col min="11016" max="11016" width="10.42578125" style="1120" customWidth="1"/>
    <col min="11017" max="11017" width="9.140625" style="1120"/>
    <col min="11018" max="11018" width="3.5703125" style="1120" customWidth="1"/>
    <col min="11019" max="11019" width="16.42578125" style="1120" customWidth="1"/>
    <col min="11020" max="11020" width="11.7109375" style="1120" customWidth="1"/>
    <col min="11021" max="11021" width="10.140625" style="1120" customWidth="1"/>
    <col min="11022" max="11022" width="15.85546875" style="1120" customWidth="1"/>
    <col min="11023" max="11023" width="3.85546875" style="1120" customWidth="1"/>
    <col min="11024" max="11024" width="16.42578125" style="1120" customWidth="1"/>
    <col min="11025" max="11025" width="11.28515625" style="1120" customWidth="1"/>
    <col min="11026" max="11026" width="10.28515625" style="1120" customWidth="1"/>
    <col min="11027" max="11027" width="10" style="1120" customWidth="1"/>
    <col min="11028" max="11263" width="9.140625" style="1120"/>
    <col min="11264" max="11264" width="4" style="1120" customWidth="1"/>
    <col min="11265" max="11265" width="15.140625" style="1120" customWidth="1"/>
    <col min="11266" max="11266" width="13.85546875" style="1120" customWidth="1"/>
    <col min="11267" max="11267" width="10.140625" style="1120" customWidth="1"/>
    <col min="11268" max="11268" width="9.140625" style="1120"/>
    <col min="11269" max="11269" width="3.42578125" style="1120" customWidth="1"/>
    <col min="11270" max="11270" width="19.5703125" style="1120" customWidth="1"/>
    <col min="11271" max="11271" width="12.28515625" style="1120" customWidth="1"/>
    <col min="11272" max="11272" width="10.42578125" style="1120" customWidth="1"/>
    <col min="11273" max="11273" width="9.140625" style="1120"/>
    <col min="11274" max="11274" width="3.5703125" style="1120" customWidth="1"/>
    <col min="11275" max="11275" width="16.42578125" style="1120" customWidth="1"/>
    <col min="11276" max="11276" width="11.7109375" style="1120" customWidth="1"/>
    <col min="11277" max="11277" width="10.140625" style="1120" customWidth="1"/>
    <col min="11278" max="11278" width="15.85546875" style="1120" customWidth="1"/>
    <col min="11279" max="11279" width="3.85546875" style="1120" customWidth="1"/>
    <col min="11280" max="11280" width="16.42578125" style="1120" customWidth="1"/>
    <col min="11281" max="11281" width="11.28515625" style="1120" customWidth="1"/>
    <col min="11282" max="11282" width="10.28515625" style="1120" customWidth="1"/>
    <col min="11283" max="11283" width="10" style="1120" customWidth="1"/>
    <col min="11284" max="11519" width="9.140625" style="1120"/>
    <col min="11520" max="11520" width="4" style="1120" customWidth="1"/>
    <col min="11521" max="11521" width="15.140625" style="1120" customWidth="1"/>
    <col min="11522" max="11522" width="13.85546875" style="1120" customWidth="1"/>
    <col min="11523" max="11523" width="10.140625" style="1120" customWidth="1"/>
    <col min="11524" max="11524" width="9.140625" style="1120"/>
    <col min="11525" max="11525" width="3.42578125" style="1120" customWidth="1"/>
    <col min="11526" max="11526" width="19.5703125" style="1120" customWidth="1"/>
    <col min="11527" max="11527" width="12.28515625" style="1120" customWidth="1"/>
    <col min="11528" max="11528" width="10.42578125" style="1120" customWidth="1"/>
    <col min="11529" max="11529" width="9.140625" style="1120"/>
    <col min="11530" max="11530" width="3.5703125" style="1120" customWidth="1"/>
    <col min="11531" max="11531" width="16.42578125" style="1120" customWidth="1"/>
    <col min="11532" max="11532" width="11.7109375" style="1120" customWidth="1"/>
    <col min="11533" max="11533" width="10.140625" style="1120" customWidth="1"/>
    <col min="11534" max="11534" width="15.85546875" style="1120" customWidth="1"/>
    <col min="11535" max="11535" width="3.85546875" style="1120" customWidth="1"/>
    <col min="11536" max="11536" width="16.42578125" style="1120" customWidth="1"/>
    <col min="11537" max="11537" width="11.28515625" style="1120" customWidth="1"/>
    <col min="11538" max="11538" width="10.28515625" style="1120" customWidth="1"/>
    <col min="11539" max="11539" width="10" style="1120" customWidth="1"/>
    <col min="11540" max="11775" width="9.140625" style="1120"/>
    <col min="11776" max="11776" width="4" style="1120" customWidth="1"/>
    <col min="11777" max="11777" width="15.140625" style="1120" customWidth="1"/>
    <col min="11778" max="11778" width="13.85546875" style="1120" customWidth="1"/>
    <col min="11779" max="11779" width="10.140625" style="1120" customWidth="1"/>
    <col min="11780" max="11780" width="9.140625" style="1120"/>
    <col min="11781" max="11781" width="3.42578125" style="1120" customWidth="1"/>
    <col min="11782" max="11782" width="19.5703125" style="1120" customWidth="1"/>
    <col min="11783" max="11783" width="12.28515625" style="1120" customWidth="1"/>
    <col min="11784" max="11784" width="10.42578125" style="1120" customWidth="1"/>
    <col min="11785" max="11785" width="9.140625" style="1120"/>
    <col min="11786" max="11786" width="3.5703125" style="1120" customWidth="1"/>
    <col min="11787" max="11787" width="16.42578125" style="1120" customWidth="1"/>
    <col min="11788" max="11788" width="11.7109375" style="1120" customWidth="1"/>
    <col min="11789" max="11789" width="10.140625" style="1120" customWidth="1"/>
    <col min="11790" max="11790" width="15.85546875" style="1120" customWidth="1"/>
    <col min="11791" max="11791" width="3.85546875" style="1120" customWidth="1"/>
    <col min="11792" max="11792" width="16.42578125" style="1120" customWidth="1"/>
    <col min="11793" max="11793" width="11.28515625" style="1120" customWidth="1"/>
    <col min="11794" max="11794" width="10.28515625" style="1120" customWidth="1"/>
    <col min="11795" max="11795" width="10" style="1120" customWidth="1"/>
    <col min="11796" max="12031" width="9.140625" style="1120"/>
    <col min="12032" max="12032" width="4" style="1120" customWidth="1"/>
    <col min="12033" max="12033" width="15.140625" style="1120" customWidth="1"/>
    <col min="12034" max="12034" width="13.85546875" style="1120" customWidth="1"/>
    <col min="12035" max="12035" width="10.140625" style="1120" customWidth="1"/>
    <col min="12036" max="12036" width="9.140625" style="1120"/>
    <col min="12037" max="12037" width="3.42578125" style="1120" customWidth="1"/>
    <col min="12038" max="12038" width="19.5703125" style="1120" customWidth="1"/>
    <col min="12039" max="12039" width="12.28515625" style="1120" customWidth="1"/>
    <col min="12040" max="12040" width="10.42578125" style="1120" customWidth="1"/>
    <col min="12041" max="12041" width="9.140625" style="1120"/>
    <col min="12042" max="12042" width="3.5703125" style="1120" customWidth="1"/>
    <col min="12043" max="12043" width="16.42578125" style="1120" customWidth="1"/>
    <col min="12044" max="12044" width="11.7109375" style="1120" customWidth="1"/>
    <col min="12045" max="12045" width="10.140625" style="1120" customWidth="1"/>
    <col min="12046" max="12046" width="15.85546875" style="1120" customWidth="1"/>
    <col min="12047" max="12047" width="3.85546875" style="1120" customWidth="1"/>
    <col min="12048" max="12048" width="16.42578125" style="1120" customWidth="1"/>
    <col min="12049" max="12049" width="11.28515625" style="1120" customWidth="1"/>
    <col min="12050" max="12050" width="10.28515625" style="1120" customWidth="1"/>
    <col min="12051" max="12051" width="10" style="1120" customWidth="1"/>
    <col min="12052" max="12287" width="9.140625" style="1120"/>
    <col min="12288" max="12288" width="4" style="1120" customWidth="1"/>
    <col min="12289" max="12289" width="15.140625" style="1120" customWidth="1"/>
    <col min="12290" max="12290" width="13.85546875" style="1120" customWidth="1"/>
    <col min="12291" max="12291" width="10.140625" style="1120" customWidth="1"/>
    <col min="12292" max="12292" width="9.140625" style="1120"/>
    <col min="12293" max="12293" width="3.42578125" style="1120" customWidth="1"/>
    <col min="12294" max="12294" width="19.5703125" style="1120" customWidth="1"/>
    <col min="12295" max="12295" width="12.28515625" style="1120" customWidth="1"/>
    <col min="12296" max="12296" width="10.42578125" style="1120" customWidth="1"/>
    <col min="12297" max="12297" width="9.140625" style="1120"/>
    <col min="12298" max="12298" width="3.5703125" style="1120" customWidth="1"/>
    <col min="12299" max="12299" width="16.42578125" style="1120" customWidth="1"/>
    <col min="12300" max="12300" width="11.7109375" style="1120" customWidth="1"/>
    <col min="12301" max="12301" width="10.140625" style="1120" customWidth="1"/>
    <col min="12302" max="12302" width="15.85546875" style="1120" customWidth="1"/>
    <col min="12303" max="12303" width="3.85546875" style="1120" customWidth="1"/>
    <col min="12304" max="12304" width="16.42578125" style="1120" customWidth="1"/>
    <col min="12305" max="12305" width="11.28515625" style="1120" customWidth="1"/>
    <col min="12306" max="12306" width="10.28515625" style="1120" customWidth="1"/>
    <col min="12307" max="12307" width="10" style="1120" customWidth="1"/>
    <col min="12308" max="12543" width="9.140625" style="1120"/>
    <col min="12544" max="12544" width="4" style="1120" customWidth="1"/>
    <col min="12545" max="12545" width="15.140625" style="1120" customWidth="1"/>
    <col min="12546" max="12546" width="13.85546875" style="1120" customWidth="1"/>
    <col min="12547" max="12547" width="10.140625" style="1120" customWidth="1"/>
    <col min="12548" max="12548" width="9.140625" style="1120"/>
    <col min="12549" max="12549" width="3.42578125" style="1120" customWidth="1"/>
    <col min="12550" max="12550" width="19.5703125" style="1120" customWidth="1"/>
    <col min="12551" max="12551" width="12.28515625" style="1120" customWidth="1"/>
    <col min="12552" max="12552" width="10.42578125" style="1120" customWidth="1"/>
    <col min="12553" max="12553" width="9.140625" style="1120"/>
    <col min="12554" max="12554" width="3.5703125" style="1120" customWidth="1"/>
    <col min="12555" max="12555" width="16.42578125" style="1120" customWidth="1"/>
    <col min="12556" max="12556" width="11.7109375" style="1120" customWidth="1"/>
    <col min="12557" max="12557" width="10.140625" style="1120" customWidth="1"/>
    <col min="12558" max="12558" width="15.85546875" style="1120" customWidth="1"/>
    <col min="12559" max="12559" width="3.85546875" style="1120" customWidth="1"/>
    <col min="12560" max="12560" width="16.42578125" style="1120" customWidth="1"/>
    <col min="12561" max="12561" width="11.28515625" style="1120" customWidth="1"/>
    <col min="12562" max="12562" width="10.28515625" style="1120" customWidth="1"/>
    <col min="12563" max="12563" width="10" style="1120" customWidth="1"/>
    <col min="12564" max="12799" width="9.140625" style="1120"/>
    <col min="12800" max="12800" width="4" style="1120" customWidth="1"/>
    <col min="12801" max="12801" width="15.140625" style="1120" customWidth="1"/>
    <col min="12802" max="12802" width="13.85546875" style="1120" customWidth="1"/>
    <col min="12803" max="12803" width="10.140625" style="1120" customWidth="1"/>
    <col min="12804" max="12804" width="9.140625" style="1120"/>
    <col min="12805" max="12805" width="3.42578125" style="1120" customWidth="1"/>
    <col min="12806" max="12806" width="19.5703125" style="1120" customWidth="1"/>
    <col min="12807" max="12807" width="12.28515625" style="1120" customWidth="1"/>
    <col min="12808" max="12808" width="10.42578125" style="1120" customWidth="1"/>
    <col min="12809" max="12809" width="9.140625" style="1120"/>
    <col min="12810" max="12810" width="3.5703125" style="1120" customWidth="1"/>
    <col min="12811" max="12811" width="16.42578125" style="1120" customWidth="1"/>
    <col min="12812" max="12812" width="11.7109375" style="1120" customWidth="1"/>
    <col min="12813" max="12813" width="10.140625" style="1120" customWidth="1"/>
    <col min="12814" max="12814" width="15.85546875" style="1120" customWidth="1"/>
    <col min="12815" max="12815" width="3.85546875" style="1120" customWidth="1"/>
    <col min="12816" max="12816" width="16.42578125" style="1120" customWidth="1"/>
    <col min="12817" max="12817" width="11.28515625" style="1120" customWidth="1"/>
    <col min="12818" max="12818" width="10.28515625" style="1120" customWidth="1"/>
    <col min="12819" max="12819" width="10" style="1120" customWidth="1"/>
    <col min="12820" max="13055" width="9.140625" style="1120"/>
    <col min="13056" max="13056" width="4" style="1120" customWidth="1"/>
    <col min="13057" max="13057" width="15.140625" style="1120" customWidth="1"/>
    <col min="13058" max="13058" width="13.85546875" style="1120" customWidth="1"/>
    <col min="13059" max="13059" width="10.140625" style="1120" customWidth="1"/>
    <col min="13060" max="13060" width="9.140625" style="1120"/>
    <col min="13061" max="13061" width="3.42578125" style="1120" customWidth="1"/>
    <col min="13062" max="13062" width="19.5703125" style="1120" customWidth="1"/>
    <col min="13063" max="13063" width="12.28515625" style="1120" customWidth="1"/>
    <col min="13064" max="13064" width="10.42578125" style="1120" customWidth="1"/>
    <col min="13065" max="13065" width="9.140625" style="1120"/>
    <col min="13066" max="13066" width="3.5703125" style="1120" customWidth="1"/>
    <col min="13067" max="13067" width="16.42578125" style="1120" customWidth="1"/>
    <col min="13068" max="13068" width="11.7109375" style="1120" customWidth="1"/>
    <col min="13069" max="13069" width="10.140625" style="1120" customWidth="1"/>
    <col min="13070" max="13070" width="15.85546875" style="1120" customWidth="1"/>
    <col min="13071" max="13071" width="3.85546875" style="1120" customWidth="1"/>
    <col min="13072" max="13072" width="16.42578125" style="1120" customWidth="1"/>
    <col min="13073" max="13073" width="11.28515625" style="1120" customWidth="1"/>
    <col min="13074" max="13074" width="10.28515625" style="1120" customWidth="1"/>
    <col min="13075" max="13075" width="10" style="1120" customWidth="1"/>
    <col min="13076" max="13311" width="9.140625" style="1120"/>
    <col min="13312" max="13312" width="4" style="1120" customWidth="1"/>
    <col min="13313" max="13313" width="15.140625" style="1120" customWidth="1"/>
    <col min="13314" max="13314" width="13.85546875" style="1120" customWidth="1"/>
    <col min="13315" max="13315" width="10.140625" style="1120" customWidth="1"/>
    <col min="13316" max="13316" width="9.140625" style="1120"/>
    <col min="13317" max="13317" width="3.42578125" style="1120" customWidth="1"/>
    <col min="13318" max="13318" width="19.5703125" style="1120" customWidth="1"/>
    <col min="13319" max="13319" width="12.28515625" style="1120" customWidth="1"/>
    <col min="13320" max="13320" width="10.42578125" style="1120" customWidth="1"/>
    <col min="13321" max="13321" width="9.140625" style="1120"/>
    <col min="13322" max="13322" width="3.5703125" style="1120" customWidth="1"/>
    <col min="13323" max="13323" width="16.42578125" style="1120" customWidth="1"/>
    <col min="13324" max="13324" width="11.7109375" style="1120" customWidth="1"/>
    <col min="13325" max="13325" width="10.140625" style="1120" customWidth="1"/>
    <col min="13326" max="13326" width="15.85546875" style="1120" customWidth="1"/>
    <col min="13327" max="13327" width="3.85546875" style="1120" customWidth="1"/>
    <col min="13328" max="13328" width="16.42578125" style="1120" customWidth="1"/>
    <col min="13329" max="13329" width="11.28515625" style="1120" customWidth="1"/>
    <col min="13330" max="13330" width="10.28515625" style="1120" customWidth="1"/>
    <col min="13331" max="13331" width="10" style="1120" customWidth="1"/>
    <col min="13332" max="13567" width="9.140625" style="1120"/>
    <col min="13568" max="13568" width="4" style="1120" customWidth="1"/>
    <col min="13569" max="13569" width="15.140625" style="1120" customWidth="1"/>
    <col min="13570" max="13570" width="13.85546875" style="1120" customWidth="1"/>
    <col min="13571" max="13571" width="10.140625" style="1120" customWidth="1"/>
    <col min="13572" max="13572" width="9.140625" style="1120"/>
    <col min="13573" max="13573" width="3.42578125" style="1120" customWidth="1"/>
    <col min="13574" max="13574" width="19.5703125" style="1120" customWidth="1"/>
    <col min="13575" max="13575" width="12.28515625" style="1120" customWidth="1"/>
    <col min="13576" max="13576" width="10.42578125" style="1120" customWidth="1"/>
    <col min="13577" max="13577" width="9.140625" style="1120"/>
    <col min="13578" max="13578" width="3.5703125" style="1120" customWidth="1"/>
    <col min="13579" max="13579" width="16.42578125" style="1120" customWidth="1"/>
    <col min="13580" max="13580" width="11.7109375" style="1120" customWidth="1"/>
    <col min="13581" max="13581" width="10.140625" style="1120" customWidth="1"/>
    <col min="13582" max="13582" width="15.85546875" style="1120" customWidth="1"/>
    <col min="13583" max="13583" width="3.85546875" style="1120" customWidth="1"/>
    <col min="13584" max="13584" width="16.42578125" style="1120" customWidth="1"/>
    <col min="13585" max="13585" width="11.28515625" style="1120" customWidth="1"/>
    <col min="13586" max="13586" width="10.28515625" style="1120" customWidth="1"/>
    <col min="13587" max="13587" width="10" style="1120" customWidth="1"/>
    <col min="13588" max="13823" width="9.140625" style="1120"/>
    <col min="13824" max="13824" width="4" style="1120" customWidth="1"/>
    <col min="13825" max="13825" width="15.140625" style="1120" customWidth="1"/>
    <col min="13826" max="13826" width="13.85546875" style="1120" customWidth="1"/>
    <col min="13827" max="13827" width="10.140625" style="1120" customWidth="1"/>
    <col min="13828" max="13828" width="9.140625" style="1120"/>
    <col min="13829" max="13829" width="3.42578125" style="1120" customWidth="1"/>
    <col min="13830" max="13830" width="19.5703125" style="1120" customWidth="1"/>
    <col min="13831" max="13831" width="12.28515625" style="1120" customWidth="1"/>
    <col min="13832" max="13832" width="10.42578125" style="1120" customWidth="1"/>
    <col min="13833" max="13833" width="9.140625" style="1120"/>
    <col min="13834" max="13834" width="3.5703125" style="1120" customWidth="1"/>
    <col min="13835" max="13835" width="16.42578125" style="1120" customWidth="1"/>
    <col min="13836" max="13836" width="11.7109375" style="1120" customWidth="1"/>
    <col min="13837" max="13837" width="10.140625" style="1120" customWidth="1"/>
    <col min="13838" max="13838" width="15.85546875" style="1120" customWidth="1"/>
    <col min="13839" max="13839" width="3.85546875" style="1120" customWidth="1"/>
    <col min="13840" max="13840" width="16.42578125" style="1120" customWidth="1"/>
    <col min="13841" max="13841" width="11.28515625" style="1120" customWidth="1"/>
    <col min="13842" max="13842" width="10.28515625" style="1120" customWidth="1"/>
    <col min="13843" max="13843" width="10" style="1120" customWidth="1"/>
    <col min="13844" max="14079" width="9.140625" style="1120"/>
    <col min="14080" max="14080" width="4" style="1120" customWidth="1"/>
    <col min="14081" max="14081" width="15.140625" style="1120" customWidth="1"/>
    <col min="14082" max="14082" width="13.85546875" style="1120" customWidth="1"/>
    <col min="14083" max="14083" width="10.140625" style="1120" customWidth="1"/>
    <col min="14084" max="14084" width="9.140625" style="1120"/>
    <col min="14085" max="14085" width="3.42578125" style="1120" customWidth="1"/>
    <col min="14086" max="14086" width="19.5703125" style="1120" customWidth="1"/>
    <col min="14087" max="14087" width="12.28515625" style="1120" customWidth="1"/>
    <col min="14088" max="14088" width="10.42578125" style="1120" customWidth="1"/>
    <col min="14089" max="14089" width="9.140625" style="1120"/>
    <col min="14090" max="14090" width="3.5703125" style="1120" customWidth="1"/>
    <col min="14091" max="14091" width="16.42578125" style="1120" customWidth="1"/>
    <col min="14092" max="14092" width="11.7109375" style="1120" customWidth="1"/>
    <col min="14093" max="14093" width="10.140625" style="1120" customWidth="1"/>
    <col min="14094" max="14094" width="15.85546875" style="1120" customWidth="1"/>
    <col min="14095" max="14095" width="3.85546875" style="1120" customWidth="1"/>
    <col min="14096" max="14096" width="16.42578125" style="1120" customWidth="1"/>
    <col min="14097" max="14097" width="11.28515625" style="1120" customWidth="1"/>
    <col min="14098" max="14098" width="10.28515625" style="1120" customWidth="1"/>
    <col min="14099" max="14099" width="10" style="1120" customWidth="1"/>
    <col min="14100" max="14335" width="9.140625" style="1120"/>
    <col min="14336" max="14336" width="4" style="1120" customWidth="1"/>
    <col min="14337" max="14337" width="15.140625" style="1120" customWidth="1"/>
    <col min="14338" max="14338" width="13.85546875" style="1120" customWidth="1"/>
    <col min="14339" max="14339" width="10.140625" style="1120" customWidth="1"/>
    <col min="14340" max="14340" width="9.140625" style="1120"/>
    <col min="14341" max="14341" width="3.42578125" style="1120" customWidth="1"/>
    <col min="14342" max="14342" width="19.5703125" style="1120" customWidth="1"/>
    <col min="14343" max="14343" width="12.28515625" style="1120" customWidth="1"/>
    <col min="14344" max="14344" width="10.42578125" style="1120" customWidth="1"/>
    <col min="14345" max="14345" width="9.140625" style="1120"/>
    <col min="14346" max="14346" width="3.5703125" style="1120" customWidth="1"/>
    <col min="14347" max="14347" width="16.42578125" style="1120" customWidth="1"/>
    <col min="14348" max="14348" width="11.7109375" style="1120" customWidth="1"/>
    <col min="14349" max="14349" width="10.140625" style="1120" customWidth="1"/>
    <col min="14350" max="14350" width="15.85546875" style="1120" customWidth="1"/>
    <col min="14351" max="14351" width="3.85546875" style="1120" customWidth="1"/>
    <col min="14352" max="14352" width="16.42578125" style="1120" customWidth="1"/>
    <col min="14353" max="14353" width="11.28515625" style="1120" customWidth="1"/>
    <col min="14354" max="14354" width="10.28515625" style="1120" customWidth="1"/>
    <col min="14355" max="14355" width="10" style="1120" customWidth="1"/>
    <col min="14356" max="14591" width="9.140625" style="1120"/>
    <col min="14592" max="14592" width="4" style="1120" customWidth="1"/>
    <col min="14593" max="14593" width="15.140625" style="1120" customWidth="1"/>
    <col min="14594" max="14594" width="13.85546875" style="1120" customWidth="1"/>
    <col min="14595" max="14595" width="10.140625" style="1120" customWidth="1"/>
    <col min="14596" max="14596" width="9.140625" style="1120"/>
    <col min="14597" max="14597" width="3.42578125" style="1120" customWidth="1"/>
    <col min="14598" max="14598" width="19.5703125" style="1120" customWidth="1"/>
    <col min="14599" max="14599" width="12.28515625" style="1120" customWidth="1"/>
    <col min="14600" max="14600" width="10.42578125" style="1120" customWidth="1"/>
    <col min="14601" max="14601" width="9.140625" style="1120"/>
    <col min="14602" max="14602" width="3.5703125" style="1120" customWidth="1"/>
    <col min="14603" max="14603" width="16.42578125" style="1120" customWidth="1"/>
    <col min="14604" max="14604" width="11.7109375" style="1120" customWidth="1"/>
    <col min="14605" max="14605" width="10.140625" style="1120" customWidth="1"/>
    <col min="14606" max="14606" width="15.85546875" style="1120" customWidth="1"/>
    <col min="14607" max="14607" width="3.85546875" style="1120" customWidth="1"/>
    <col min="14608" max="14608" width="16.42578125" style="1120" customWidth="1"/>
    <col min="14609" max="14609" width="11.28515625" style="1120" customWidth="1"/>
    <col min="14610" max="14610" width="10.28515625" style="1120" customWidth="1"/>
    <col min="14611" max="14611" width="10" style="1120" customWidth="1"/>
    <col min="14612" max="14847" width="9.140625" style="1120"/>
    <col min="14848" max="14848" width="4" style="1120" customWidth="1"/>
    <col min="14849" max="14849" width="15.140625" style="1120" customWidth="1"/>
    <col min="14850" max="14850" width="13.85546875" style="1120" customWidth="1"/>
    <col min="14851" max="14851" width="10.140625" style="1120" customWidth="1"/>
    <col min="14852" max="14852" width="9.140625" style="1120"/>
    <col min="14853" max="14853" width="3.42578125" style="1120" customWidth="1"/>
    <col min="14854" max="14854" width="19.5703125" style="1120" customWidth="1"/>
    <col min="14855" max="14855" width="12.28515625" style="1120" customWidth="1"/>
    <col min="14856" max="14856" width="10.42578125" style="1120" customWidth="1"/>
    <col min="14857" max="14857" width="9.140625" style="1120"/>
    <col min="14858" max="14858" width="3.5703125" style="1120" customWidth="1"/>
    <col min="14859" max="14859" width="16.42578125" style="1120" customWidth="1"/>
    <col min="14860" max="14860" width="11.7109375" style="1120" customWidth="1"/>
    <col min="14861" max="14861" width="10.140625" style="1120" customWidth="1"/>
    <col min="14862" max="14862" width="15.85546875" style="1120" customWidth="1"/>
    <col min="14863" max="14863" width="3.85546875" style="1120" customWidth="1"/>
    <col min="14864" max="14864" width="16.42578125" style="1120" customWidth="1"/>
    <col min="14865" max="14865" width="11.28515625" style="1120" customWidth="1"/>
    <col min="14866" max="14866" width="10.28515625" style="1120" customWidth="1"/>
    <col min="14867" max="14867" width="10" style="1120" customWidth="1"/>
    <col min="14868" max="15103" width="9.140625" style="1120"/>
    <col min="15104" max="15104" width="4" style="1120" customWidth="1"/>
    <col min="15105" max="15105" width="15.140625" style="1120" customWidth="1"/>
    <col min="15106" max="15106" width="13.85546875" style="1120" customWidth="1"/>
    <col min="15107" max="15107" width="10.140625" style="1120" customWidth="1"/>
    <col min="15108" max="15108" width="9.140625" style="1120"/>
    <col min="15109" max="15109" width="3.42578125" style="1120" customWidth="1"/>
    <col min="15110" max="15110" width="19.5703125" style="1120" customWidth="1"/>
    <col min="15111" max="15111" width="12.28515625" style="1120" customWidth="1"/>
    <col min="15112" max="15112" width="10.42578125" style="1120" customWidth="1"/>
    <col min="15113" max="15113" width="9.140625" style="1120"/>
    <col min="15114" max="15114" width="3.5703125" style="1120" customWidth="1"/>
    <col min="15115" max="15115" width="16.42578125" style="1120" customWidth="1"/>
    <col min="15116" max="15116" width="11.7109375" style="1120" customWidth="1"/>
    <col min="15117" max="15117" width="10.140625" style="1120" customWidth="1"/>
    <col min="15118" max="15118" width="15.85546875" style="1120" customWidth="1"/>
    <col min="15119" max="15119" width="3.85546875" style="1120" customWidth="1"/>
    <col min="15120" max="15120" width="16.42578125" style="1120" customWidth="1"/>
    <col min="15121" max="15121" width="11.28515625" style="1120" customWidth="1"/>
    <col min="15122" max="15122" width="10.28515625" style="1120" customWidth="1"/>
    <col min="15123" max="15123" width="10" style="1120" customWidth="1"/>
    <col min="15124" max="15359" width="9.140625" style="1120"/>
    <col min="15360" max="15360" width="4" style="1120" customWidth="1"/>
    <col min="15361" max="15361" width="15.140625" style="1120" customWidth="1"/>
    <col min="15362" max="15362" width="13.85546875" style="1120" customWidth="1"/>
    <col min="15363" max="15363" width="10.140625" style="1120" customWidth="1"/>
    <col min="15364" max="15364" width="9.140625" style="1120"/>
    <col min="15365" max="15365" width="3.42578125" style="1120" customWidth="1"/>
    <col min="15366" max="15366" width="19.5703125" style="1120" customWidth="1"/>
    <col min="15367" max="15367" width="12.28515625" style="1120" customWidth="1"/>
    <col min="15368" max="15368" width="10.42578125" style="1120" customWidth="1"/>
    <col min="15369" max="15369" width="9.140625" style="1120"/>
    <col min="15370" max="15370" width="3.5703125" style="1120" customWidth="1"/>
    <col min="15371" max="15371" width="16.42578125" style="1120" customWidth="1"/>
    <col min="15372" max="15372" width="11.7109375" style="1120" customWidth="1"/>
    <col min="15373" max="15373" width="10.140625" style="1120" customWidth="1"/>
    <col min="15374" max="15374" width="15.85546875" style="1120" customWidth="1"/>
    <col min="15375" max="15375" width="3.85546875" style="1120" customWidth="1"/>
    <col min="15376" max="15376" width="16.42578125" style="1120" customWidth="1"/>
    <col min="15377" max="15377" width="11.28515625" style="1120" customWidth="1"/>
    <col min="15378" max="15378" width="10.28515625" style="1120" customWidth="1"/>
    <col min="15379" max="15379" width="10" style="1120" customWidth="1"/>
    <col min="15380" max="15615" width="9.140625" style="1120"/>
    <col min="15616" max="15616" width="4" style="1120" customWidth="1"/>
    <col min="15617" max="15617" width="15.140625" style="1120" customWidth="1"/>
    <col min="15618" max="15618" width="13.85546875" style="1120" customWidth="1"/>
    <col min="15619" max="15619" width="10.140625" style="1120" customWidth="1"/>
    <col min="15620" max="15620" width="9.140625" style="1120"/>
    <col min="15621" max="15621" width="3.42578125" style="1120" customWidth="1"/>
    <col min="15622" max="15622" width="19.5703125" style="1120" customWidth="1"/>
    <col min="15623" max="15623" width="12.28515625" style="1120" customWidth="1"/>
    <col min="15624" max="15624" width="10.42578125" style="1120" customWidth="1"/>
    <col min="15625" max="15625" width="9.140625" style="1120"/>
    <col min="15626" max="15626" width="3.5703125" style="1120" customWidth="1"/>
    <col min="15627" max="15627" width="16.42578125" style="1120" customWidth="1"/>
    <col min="15628" max="15628" width="11.7109375" style="1120" customWidth="1"/>
    <col min="15629" max="15629" width="10.140625" style="1120" customWidth="1"/>
    <col min="15630" max="15630" width="15.85546875" style="1120" customWidth="1"/>
    <col min="15631" max="15631" width="3.85546875" style="1120" customWidth="1"/>
    <col min="15632" max="15632" width="16.42578125" style="1120" customWidth="1"/>
    <col min="15633" max="15633" width="11.28515625" style="1120" customWidth="1"/>
    <col min="15634" max="15634" width="10.28515625" style="1120" customWidth="1"/>
    <col min="15635" max="15635" width="10" style="1120" customWidth="1"/>
    <col min="15636" max="15871" width="9.140625" style="1120"/>
    <col min="15872" max="15872" width="4" style="1120" customWidth="1"/>
    <col min="15873" max="15873" width="15.140625" style="1120" customWidth="1"/>
    <col min="15874" max="15874" width="13.85546875" style="1120" customWidth="1"/>
    <col min="15875" max="15875" width="10.140625" style="1120" customWidth="1"/>
    <col min="15876" max="15876" width="9.140625" style="1120"/>
    <col min="15877" max="15877" width="3.42578125" style="1120" customWidth="1"/>
    <col min="15878" max="15878" width="19.5703125" style="1120" customWidth="1"/>
    <col min="15879" max="15879" width="12.28515625" style="1120" customWidth="1"/>
    <col min="15880" max="15880" width="10.42578125" style="1120" customWidth="1"/>
    <col min="15881" max="15881" width="9.140625" style="1120"/>
    <col min="15882" max="15882" width="3.5703125" style="1120" customWidth="1"/>
    <col min="15883" max="15883" width="16.42578125" style="1120" customWidth="1"/>
    <col min="15884" max="15884" width="11.7109375" style="1120" customWidth="1"/>
    <col min="15885" max="15885" width="10.140625" style="1120" customWidth="1"/>
    <col min="15886" max="15886" width="15.85546875" style="1120" customWidth="1"/>
    <col min="15887" max="15887" width="3.85546875" style="1120" customWidth="1"/>
    <col min="15888" max="15888" width="16.42578125" style="1120" customWidth="1"/>
    <col min="15889" max="15889" width="11.28515625" style="1120" customWidth="1"/>
    <col min="15890" max="15890" width="10.28515625" style="1120" customWidth="1"/>
    <col min="15891" max="15891" width="10" style="1120" customWidth="1"/>
    <col min="15892" max="16127" width="9.140625" style="1120"/>
    <col min="16128" max="16128" width="4" style="1120" customWidth="1"/>
    <col min="16129" max="16129" width="15.140625" style="1120" customWidth="1"/>
    <col min="16130" max="16130" width="13.85546875" style="1120" customWidth="1"/>
    <col min="16131" max="16131" width="10.140625" style="1120" customWidth="1"/>
    <col min="16132" max="16132" width="9.140625" style="1120"/>
    <col min="16133" max="16133" width="3.42578125" style="1120" customWidth="1"/>
    <col min="16134" max="16134" width="19.5703125" style="1120" customWidth="1"/>
    <col min="16135" max="16135" width="12.28515625" style="1120" customWidth="1"/>
    <col min="16136" max="16136" width="10.42578125" style="1120" customWidth="1"/>
    <col min="16137" max="16137" width="9.140625" style="1120"/>
    <col min="16138" max="16138" width="3.5703125" style="1120" customWidth="1"/>
    <col min="16139" max="16139" width="16.42578125" style="1120" customWidth="1"/>
    <col min="16140" max="16140" width="11.7109375" style="1120" customWidth="1"/>
    <col min="16141" max="16141" width="10.140625" style="1120" customWidth="1"/>
    <col min="16142" max="16142" width="15.85546875" style="1120" customWidth="1"/>
    <col min="16143" max="16143" width="3.85546875" style="1120" customWidth="1"/>
    <col min="16144" max="16144" width="16.42578125" style="1120" customWidth="1"/>
    <col min="16145" max="16145" width="11.28515625" style="1120" customWidth="1"/>
    <col min="16146" max="16146" width="10.28515625" style="1120" customWidth="1"/>
    <col min="16147" max="16147" width="10" style="1120" customWidth="1"/>
    <col min="16148" max="16384" width="9.140625" style="1120"/>
  </cols>
  <sheetData>
    <row r="1" spans="1:27" ht="18.75">
      <c r="A1" s="1165" t="s">
        <v>247</v>
      </c>
    </row>
    <row r="2" spans="1:27" ht="18" customHeight="1">
      <c r="A2" s="1646" t="s">
        <v>537</v>
      </c>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row>
    <row r="3" spans="1:27" ht="18" customHeight="1">
      <c r="A3" s="1649" t="s">
        <v>538</v>
      </c>
      <c r="B3" s="1649"/>
      <c r="C3" s="1649"/>
      <c r="D3" s="1649"/>
      <c r="E3" s="1649"/>
      <c r="F3" s="1649"/>
      <c r="G3" s="1649"/>
      <c r="H3" s="1195"/>
      <c r="I3" s="1195"/>
      <c r="J3" s="1195"/>
      <c r="K3" s="1195"/>
      <c r="L3" s="1195"/>
      <c r="M3" s="1195"/>
      <c r="N3" s="1195"/>
      <c r="O3" s="1195"/>
      <c r="P3" s="1195"/>
      <c r="Q3" s="1195"/>
      <c r="R3" s="1195"/>
      <c r="S3" s="1195"/>
      <c r="T3" s="1195"/>
      <c r="U3" s="1195"/>
      <c r="V3" s="1195"/>
      <c r="W3" s="1195"/>
      <c r="X3" s="1195"/>
      <c r="Y3" s="1195"/>
      <c r="Z3" s="1195"/>
      <c r="AA3" s="1195"/>
    </row>
    <row r="5" spans="1:27" s="1197" customFormat="1" ht="15">
      <c r="A5" s="1168" t="s">
        <v>125</v>
      </c>
      <c r="B5" s="1168" t="s">
        <v>126</v>
      </c>
      <c r="C5" s="1169"/>
      <c r="D5" s="1169"/>
      <c r="E5" s="1169"/>
      <c r="F5" s="1168" t="s">
        <v>127</v>
      </c>
      <c r="G5" s="1170" t="s">
        <v>128</v>
      </c>
      <c r="H5" s="1169"/>
      <c r="I5" s="1169"/>
      <c r="J5" s="1169"/>
      <c r="K5" s="1196" t="s">
        <v>129</v>
      </c>
      <c r="L5" s="1172" t="s">
        <v>130</v>
      </c>
      <c r="M5" s="1169"/>
      <c r="N5" s="1173"/>
      <c r="O5" s="1169"/>
      <c r="P5" s="1168" t="s">
        <v>131</v>
      </c>
      <c r="Q5" s="1172" t="s">
        <v>132</v>
      </c>
      <c r="R5" s="1169"/>
      <c r="S5" s="1169"/>
    </row>
    <row r="6" spans="1:27" ht="4.5" customHeight="1" thickBot="1"/>
    <row r="7" spans="1:27" ht="30.75" thickBot="1">
      <c r="A7" s="1174" t="s">
        <v>133</v>
      </c>
      <c r="B7" s="1175" t="s">
        <v>134</v>
      </c>
      <c r="C7" s="1176" t="s">
        <v>135</v>
      </c>
      <c r="D7" s="1198" t="s">
        <v>136</v>
      </c>
      <c r="E7" s="1199"/>
      <c r="F7" s="1174" t="s">
        <v>133</v>
      </c>
      <c r="G7" s="1175" t="s">
        <v>134</v>
      </c>
      <c r="H7" s="1176" t="s">
        <v>135</v>
      </c>
      <c r="I7" s="1198" t="s">
        <v>136</v>
      </c>
      <c r="K7" s="1174" t="s">
        <v>133</v>
      </c>
      <c r="L7" s="1175" t="s">
        <v>134</v>
      </c>
      <c r="M7" s="1176" t="s">
        <v>137</v>
      </c>
      <c r="N7" s="1198" t="s">
        <v>136</v>
      </c>
      <c r="P7" s="1174" t="s">
        <v>133</v>
      </c>
      <c r="Q7" s="1175" t="s">
        <v>134</v>
      </c>
      <c r="R7" s="1176" t="s">
        <v>137</v>
      </c>
      <c r="S7" s="1198" t="s">
        <v>136</v>
      </c>
    </row>
    <row r="8" spans="1:27" ht="15.75">
      <c r="A8" s="1183" t="s">
        <v>153</v>
      </c>
      <c r="B8" s="1184">
        <v>12894.388000000001</v>
      </c>
      <c r="C8" s="1184">
        <v>15090</v>
      </c>
      <c r="D8" s="1185">
        <v>2.6945846830405724</v>
      </c>
      <c r="E8" s="1200"/>
      <c r="F8" s="1183" t="s">
        <v>371</v>
      </c>
      <c r="G8" s="1184">
        <v>2369.7080000000001</v>
      </c>
      <c r="H8" s="1184">
        <v>7121</v>
      </c>
      <c r="I8" s="1185">
        <v>4.3178945028434192</v>
      </c>
      <c r="J8" s="1193"/>
      <c r="K8" s="1186" t="s">
        <v>141</v>
      </c>
      <c r="L8" s="1187">
        <v>7991.1679999999997</v>
      </c>
      <c r="M8" s="1187">
        <v>1920.5050000000001</v>
      </c>
      <c r="N8" s="1188">
        <v>4.160972244279499</v>
      </c>
      <c r="O8" s="1193"/>
      <c r="P8" s="1186" t="s">
        <v>155</v>
      </c>
      <c r="Q8" s="1187">
        <v>2477.0129999999999</v>
      </c>
      <c r="R8" s="1187">
        <v>427.94200000000001</v>
      </c>
      <c r="S8" s="1188">
        <v>5.7881979333648017</v>
      </c>
    </row>
    <row r="9" spans="1:27" ht="15.75">
      <c r="A9" s="1183" t="s">
        <v>143</v>
      </c>
      <c r="B9" s="1184">
        <v>7301.7439999999997</v>
      </c>
      <c r="C9" s="1184">
        <v>5140</v>
      </c>
      <c r="D9" s="1185">
        <v>3.2689462941913061</v>
      </c>
      <c r="E9" s="1201"/>
      <c r="F9" s="1183" t="s">
        <v>156</v>
      </c>
      <c r="G9" s="1184">
        <v>1902.808</v>
      </c>
      <c r="H9" s="1184">
        <v>11446</v>
      </c>
      <c r="I9" s="1185">
        <v>2.4918714625081519</v>
      </c>
      <c r="J9" s="1193"/>
      <c r="K9" s="1183" t="s">
        <v>158</v>
      </c>
      <c r="L9" s="1184">
        <v>2348.0169999999998</v>
      </c>
      <c r="M9" s="1184">
        <v>364.35300000000001</v>
      </c>
      <c r="N9" s="1185">
        <v>6.4443465540286473</v>
      </c>
      <c r="O9" s="1193"/>
      <c r="P9" s="1183" t="s">
        <v>285</v>
      </c>
      <c r="Q9" s="1184">
        <v>17.349</v>
      </c>
      <c r="R9" s="1184">
        <v>21.285</v>
      </c>
      <c r="S9" s="1185">
        <v>0.81508104298801975</v>
      </c>
    </row>
    <row r="10" spans="1:27" ht="15.75">
      <c r="A10" s="1183" t="s">
        <v>371</v>
      </c>
      <c r="B10" s="1184">
        <v>6760.8410000000003</v>
      </c>
      <c r="C10" s="1184">
        <v>14463</v>
      </c>
      <c r="D10" s="1185">
        <v>3.8641480813404869</v>
      </c>
      <c r="E10" s="1200"/>
      <c r="F10" s="1183" t="s">
        <v>138</v>
      </c>
      <c r="G10" s="1184">
        <v>909.38199999999995</v>
      </c>
      <c r="H10" s="1184">
        <v>4223</v>
      </c>
      <c r="I10" s="1185">
        <v>3.2225761983904522</v>
      </c>
      <c r="J10" s="1193"/>
      <c r="K10" s="1183" t="s">
        <v>143</v>
      </c>
      <c r="L10" s="1184">
        <v>2262.9679999999998</v>
      </c>
      <c r="M10" s="1184">
        <v>389.697</v>
      </c>
      <c r="N10" s="1185">
        <v>5.8069936386474614</v>
      </c>
      <c r="O10" s="1193"/>
      <c r="P10" s="1183" t="s">
        <v>516</v>
      </c>
      <c r="Q10" s="1184">
        <v>3.5609999999999999</v>
      </c>
      <c r="R10" s="1184">
        <v>0.32200000000000001</v>
      </c>
      <c r="S10" s="1185">
        <v>11.059006211180124</v>
      </c>
    </row>
    <row r="11" spans="1:27" ht="15.75">
      <c r="A11" s="1183" t="s">
        <v>160</v>
      </c>
      <c r="B11" s="1184">
        <v>4497.8500000000004</v>
      </c>
      <c r="C11" s="1184">
        <v>8191</v>
      </c>
      <c r="D11" s="1185">
        <v>2.5112572058679845</v>
      </c>
      <c r="E11" s="1201"/>
      <c r="F11" s="1183" t="s">
        <v>153</v>
      </c>
      <c r="G11" s="1184">
        <v>895.87300000000005</v>
      </c>
      <c r="H11" s="1184">
        <v>4192</v>
      </c>
      <c r="I11" s="1185">
        <v>2.9948385198854046</v>
      </c>
      <c r="J11" s="1193"/>
      <c r="K11" s="1183" t="s">
        <v>155</v>
      </c>
      <c r="L11" s="1184">
        <v>2008.9380000000001</v>
      </c>
      <c r="M11" s="1184">
        <v>376.44900000000001</v>
      </c>
      <c r="N11" s="1185">
        <v>5.3365475801502997</v>
      </c>
      <c r="O11" s="1193"/>
      <c r="P11" s="1183" t="s">
        <v>152</v>
      </c>
      <c r="Q11" s="1184">
        <v>131.06100000000001</v>
      </c>
      <c r="R11" s="1184">
        <v>62.860999999999997</v>
      </c>
      <c r="S11" s="1185">
        <v>2.0849334245398579</v>
      </c>
    </row>
    <row r="12" spans="1:27" ht="15.75">
      <c r="A12" s="1183" t="s">
        <v>157</v>
      </c>
      <c r="B12" s="1184">
        <v>4328.2259999999997</v>
      </c>
      <c r="C12" s="1184">
        <v>7343</v>
      </c>
      <c r="D12" s="1185">
        <v>2.8005525755585605</v>
      </c>
      <c r="E12" s="1201"/>
      <c r="F12" s="1183" t="s">
        <v>160</v>
      </c>
      <c r="G12" s="1184">
        <v>306.15199999999999</v>
      </c>
      <c r="H12" s="1184">
        <v>2558</v>
      </c>
      <c r="I12" s="1185">
        <v>2.0337190609679947</v>
      </c>
      <c r="J12" s="1193"/>
      <c r="K12" s="1183" t="s">
        <v>371</v>
      </c>
      <c r="L12" s="1184">
        <v>1846.999</v>
      </c>
      <c r="M12" s="1184">
        <v>210.87</v>
      </c>
      <c r="N12" s="1185">
        <v>8.7589462702138761</v>
      </c>
      <c r="O12" s="1193"/>
      <c r="P12" s="1183" t="s">
        <v>157</v>
      </c>
      <c r="Q12" s="1184">
        <v>10.061</v>
      </c>
      <c r="R12" s="1184">
        <v>1.552</v>
      </c>
      <c r="S12" s="1185">
        <v>6.4826030927835046</v>
      </c>
    </row>
    <row r="13" spans="1:27" ht="15.75">
      <c r="A13" s="1183" t="s">
        <v>156</v>
      </c>
      <c r="B13" s="1184">
        <v>4303.7669999999998</v>
      </c>
      <c r="C13" s="1184">
        <v>10197</v>
      </c>
      <c r="D13" s="1185">
        <v>2.0841123350876205</v>
      </c>
      <c r="E13" s="1201"/>
      <c r="F13" s="1183" t="s">
        <v>143</v>
      </c>
      <c r="G13" s="1184">
        <v>183.54599999999999</v>
      </c>
      <c r="H13" s="1184">
        <v>656</v>
      </c>
      <c r="I13" s="1185">
        <v>3.8304186318293749</v>
      </c>
      <c r="J13" s="1193"/>
      <c r="K13" s="1183" t="s">
        <v>140</v>
      </c>
      <c r="L13" s="1184">
        <v>847.67200000000003</v>
      </c>
      <c r="M13" s="1184">
        <v>186.26599999999999</v>
      </c>
      <c r="N13" s="1185">
        <v>4.5508681133432836</v>
      </c>
      <c r="O13" s="1193"/>
      <c r="P13" s="1183" t="s">
        <v>413</v>
      </c>
      <c r="Q13" s="1184">
        <v>27.542000000000002</v>
      </c>
      <c r="R13" s="1184">
        <v>39.779000000000003</v>
      </c>
      <c r="S13" s="1185">
        <v>0.69237537394102411</v>
      </c>
    </row>
    <row r="14" spans="1:27" ht="16.5" thickBot="1">
      <c r="A14" s="1183" t="s">
        <v>151</v>
      </c>
      <c r="B14" s="1184">
        <v>3809.8609999999999</v>
      </c>
      <c r="C14" s="1184">
        <v>3024</v>
      </c>
      <c r="D14" s="1185">
        <v>2.4172849156552512</v>
      </c>
      <c r="E14" s="1201"/>
      <c r="F14" s="1183" t="s">
        <v>158</v>
      </c>
      <c r="G14" s="1184">
        <v>134.4</v>
      </c>
      <c r="H14" s="1184">
        <v>582</v>
      </c>
      <c r="I14" s="1185">
        <v>3.560264900662252</v>
      </c>
      <c r="J14" s="1193"/>
      <c r="K14" s="1183" t="s">
        <v>146</v>
      </c>
      <c r="L14" s="1184">
        <v>764.61400000000003</v>
      </c>
      <c r="M14" s="1184">
        <v>210.71700000000001</v>
      </c>
      <c r="N14" s="1185">
        <v>3.628629868496609</v>
      </c>
      <c r="O14" s="1193"/>
      <c r="P14" s="1183" t="s">
        <v>139</v>
      </c>
      <c r="Q14" s="1184">
        <v>50.015000000000001</v>
      </c>
      <c r="R14" s="1184">
        <v>41.481999999999999</v>
      </c>
      <c r="S14" s="1185">
        <v>1.2057036787040163</v>
      </c>
    </row>
    <row r="15" spans="1:27" ht="16.5" thickBot="1">
      <c r="A15" s="1183" t="s">
        <v>138</v>
      </c>
      <c r="B15" s="1184">
        <v>1799.232</v>
      </c>
      <c r="C15" s="1184">
        <v>6238</v>
      </c>
      <c r="D15" s="1185">
        <v>3.6504759817885231</v>
      </c>
      <c r="E15" s="1201"/>
      <c r="F15" s="1189" t="s">
        <v>259</v>
      </c>
      <c r="G15" s="1190">
        <v>6885.4889999999996</v>
      </c>
      <c r="H15" s="1190">
        <v>31760</v>
      </c>
      <c r="I15" s="1191">
        <v>3.1376560798990552</v>
      </c>
      <c r="J15" s="1193"/>
      <c r="K15" s="1183" t="s">
        <v>138</v>
      </c>
      <c r="L15" s="1184">
        <v>745.37599999999998</v>
      </c>
      <c r="M15" s="1184">
        <v>215.566</v>
      </c>
      <c r="N15" s="1185">
        <v>3.4577623558446136</v>
      </c>
      <c r="O15" s="1193"/>
      <c r="P15" s="1183" t="s">
        <v>148</v>
      </c>
      <c r="Q15" s="1184">
        <v>1.694</v>
      </c>
      <c r="R15" s="1184">
        <v>0.19800000000000001</v>
      </c>
      <c r="S15" s="1185">
        <v>8.5555555555555554</v>
      </c>
      <c r="U15" s="1096"/>
      <c r="V15" s="1096"/>
      <c r="W15" s="1096"/>
      <c r="X15" s="1096"/>
    </row>
    <row r="16" spans="1:27" ht="15.75">
      <c r="A16" s="1183" t="s">
        <v>141</v>
      </c>
      <c r="B16" s="1184">
        <v>1495.14</v>
      </c>
      <c r="C16" s="1184">
        <v>1334</v>
      </c>
      <c r="D16" s="1185">
        <v>3.8960998350501499</v>
      </c>
      <c r="E16" s="1201"/>
      <c r="F16"/>
      <c r="G16"/>
      <c r="H16"/>
      <c r="I16"/>
      <c r="J16" s="1193"/>
      <c r="K16" s="1183" t="s">
        <v>156</v>
      </c>
      <c r="L16" s="1184">
        <v>517.63199999999995</v>
      </c>
      <c r="M16" s="1184">
        <v>135.501</v>
      </c>
      <c r="N16" s="1185">
        <v>3.8201341687515216</v>
      </c>
      <c r="O16" s="1193"/>
      <c r="P16" s="1183" t="s">
        <v>140</v>
      </c>
      <c r="Q16" s="1184">
        <v>1449.521</v>
      </c>
      <c r="R16" s="1184">
        <v>305.03399999999999</v>
      </c>
      <c r="S16" s="1185">
        <v>4.7519981379124951</v>
      </c>
      <c r="U16" s="1096"/>
      <c r="V16" s="1096"/>
      <c r="W16" s="1096"/>
      <c r="X16" s="1096"/>
    </row>
    <row r="17" spans="1:24" ht="15.75">
      <c r="A17" s="1183" t="s">
        <v>152</v>
      </c>
      <c r="B17" s="1184">
        <v>1345.374</v>
      </c>
      <c r="C17" s="1184">
        <v>762</v>
      </c>
      <c r="D17" s="1185">
        <v>3.6457826362655887</v>
      </c>
      <c r="E17" s="1200"/>
      <c r="F17"/>
      <c r="G17"/>
      <c r="H17"/>
      <c r="I17"/>
      <c r="J17" s="1193"/>
      <c r="K17" s="1183" t="s">
        <v>499</v>
      </c>
      <c r="L17" s="1184">
        <v>462.767</v>
      </c>
      <c r="M17" s="1184">
        <v>15.817</v>
      </c>
      <c r="N17" s="1185">
        <v>29.257570967945881</v>
      </c>
      <c r="O17" s="1193"/>
      <c r="P17" s="1183" t="s">
        <v>158</v>
      </c>
      <c r="Q17" s="1184">
        <v>357.86599999999999</v>
      </c>
      <c r="R17" s="1184">
        <v>62.716999999999999</v>
      </c>
      <c r="S17" s="1185">
        <v>5.7060446131033054</v>
      </c>
      <c r="U17" s="1096"/>
      <c r="V17" s="1096"/>
      <c r="W17" s="1096"/>
      <c r="X17" s="1096"/>
    </row>
    <row r="18" spans="1:24" ht="16.5" thickBot="1">
      <c r="A18" s="1202" t="s">
        <v>146</v>
      </c>
      <c r="B18" s="1203">
        <v>1050.9860000000001</v>
      </c>
      <c r="C18" s="1203">
        <v>320</v>
      </c>
      <c r="D18" s="1204">
        <v>6.0073163342878875</v>
      </c>
      <c r="E18" s="1205"/>
      <c r="K18" s="1183" t="s">
        <v>159</v>
      </c>
      <c r="L18" s="1184">
        <v>457.74299999999999</v>
      </c>
      <c r="M18" s="1184">
        <v>130.99199999999999</v>
      </c>
      <c r="N18" s="1185">
        <v>3.4944347746427264</v>
      </c>
      <c r="O18" s="1193"/>
      <c r="P18" s="1183" t="s">
        <v>156</v>
      </c>
      <c r="Q18" s="1184">
        <v>153.405</v>
      </c>
      <c r="R18" s="1184">
        <v>37.747999999999998</v>
      </c>
      <c r="S18" s="1185">
        <v>4.0639239164988874</v>
      </c>
      <c r="U18" s="1096"/>
      <c r="V18" s="1096"/>
      <c r="W18" s="1096"/>
      <c r="X18" s="1096"/>
    </row>
    <row r="19" spans="1:24" ht="16.5" thickBot="1">
      <c r="A19" s="1189" t="s">
        <v>259</v>
      </c>
      <c r="B19" s="1190">
        <v>50262.264999999999</v>
      </c>
      <c r="C19" s="1190">
        <v>73296</v>
      </c>
      <c r="D19" s="1191">
        <v>2.8902513042490701</v>
      </c>
      <c r="E19" s="1206"/>
      <c r="J19" s="1193"/>
      <c r="K19" s="1183" t="s">
        <v>147</v>
      </c>
      <c r="L19" s="1184">
        <v>445.49599999999998</v>
      </c>
      <c r="M19" s="1184">
        <v>91.13</v>
      </c>
      <c r="N19" s="1185">
        <v>4.8885767584769013</v>
      </c>
      <c r="O19" s="1193"/>
      <c r="P19" s="1183" t="s">
        <v>160</v>
      </c>
      <c r="Q19" s="1184">
        <v>22.044</v>
      </c>
      <c r="R19" s="1184">
        <v>3.2440000000000002</v>
      </c>
      <c r="S19" s="1185">
        <v>6.7953144266337855</v>
      </c>
      <c r="U19" s="1096"/>
      <c r="V19" s="1096"/>
      <c r="W19" s="1096"/>
      <c r="X19" s="1096"/>
    </row>
    <row r="20" spans="1:24" ht="15" customHeight="1">
      <c r="A20"/>
      <c r="B20"/>
      <c r="C20"/>
      <c r="D20"/>
      <c r="E20" s="1206"/>
      <c r="F20" s="1096"/>
      <c r="G20" s="1096"/>
      <c r="H20" s="1096"/>
      <c r="J20" s="1193"/>
      <c r="K20" s="1183" t="s">
        <v>139</v>
      </c>
      <c r="L20" s="1184">
        <v>365.60599999999999</v>
      </c>
      <c r="M20" s="1184">
        <v>57.226999999999997</v>
      </c>
      <c r="N20" s="1185">
        <v>6.3886976427210938</v>
      </c>
      <c r="O20" s="1193"/>
      <c r="P20" s="1183" t="s">
        <v>141</v>
      </c>
      <c r="Q20" s="1184">
        <v>1039.981</v>
      </c>
      <c r="R20" s="1184">
        <v>233.333</v>
      </c>
      <c r="S20" s="1185">
        <v>4.4570677958111373</v>
      </c>
      <c r="U20" s="1096"/>
      <c r="V20" s="1096"/>
      <c r="W20" s="1096"/>
      <c r="X20" s="1096"/>
    </row>
    <row r="21" spans="1:24" ht="15.75">
      <c r="A21"/>
      <c r="B21"/>
      <c r="C21"/>
      <c r="D21"/>
      <c r="F21" s="1096"/>
      <c r="G21" s="1096"/>
      <c r="H21" s="1096"/>
      <c r="J21" s="1193"/>
      <c r="K21" s="1183" t="s">
        <v>151</v>
      </c>
      <c r="L21" s="1184">
        <v>298.34899999999999</v>
      </c>
      <c r="M21" s="1184">
        <v>55.323</v>
      </c>
      <c r="N21" s="1185">
        <v>5.3928564972976876</v>
      </c>
      <c r="P21" s="1183" t="s">
        <v>517</v>
      </c>
      <c r="Q21" s="1184">
        <v>31.548999999999999</v>
      </c>
      <c r="R21" s="1184">
        <v>2.8820000000000001</v>
      </c>
      <c r="S21" s="1185">
        <v>10.946911866759194</v>
      </c>
    </row>
    <row r="22" spans="1:24" ht="15.75">
      <c r="A22"/>
      <c r="B22"/>
      <c r="C22"/>
      <c r="D22"/>
      <c r="E22" s="1096"/>
      <c r="F22" s="1096"/>
      <c r="G22" s="1096"/>
      <c r="H22" s="1096"/>
      <c r="I22" s="1096"/>
      <c r="J22" s="1096"/>
      <c r="K22" s="1183" t="s">
        <v>287</v>
      </c>
      <c r="L22" s="1184">
        <v>239.27500000000001</v>
      </c>
      <c r="M22" s="1184">
        <v>65.775000000000006</v>
      </c>
      <c r="N22" s="1185">
        <v>3.6377803116685667</v>
      </c>
      <c r="P22" s="1183" t="s">
        <v>143</v>
      </c>
      <c r="Q22" s="1184">
        <v>2320.48</v>
      </c>
      <c r="R22" s="1184">
        <v>470.23099999999999</v>
      </c>
      <c r="S22" s="1185">
        <v>4.9347661043189408</v>
      </c>
    </row>
    <row r="23" spans="1:24" ht="15.75">
      <c r="E23" s="1096"/>
      <c r="F23" s="1096"/>
      <c r="G23" s="1096"/>
      <c r="H23" s="1096"/>
      <c r="I23" s="1096"/>
      <c r="J23" s="1096"/>
      <c r="K23" s="1183" t="s">
        <v>405</v>
      </c>
      <c r="L23" s="1184">
        <v>238.70400000000001</v>
      </c>
      <c r="M23" s="1184">
        <v>11.867000000000001</v>
      </c>
      <c r="N23" s="1185">
        <v>20.114940591556415</v>
      </c>
      <c r="P23" s="1183" t="s">
        <v>159</v>
      </c>
      <c r="Q23" s="1184">
        <v>297.83199999999999</v>
      </c>
      <c r="R23" s="1184">
        <v>129.62899999999999</v>
      </c>
      <c r="S23" s="1185">
        <v>2.2975723024940407</v>
      </c>
    </row>
    <row r="24" spans="1:24" ht="15.75">
      <c r="A24"/>
      <c r="B24"/>
      <c r="C24"/>
      <c r="D24"/>
      <c r="E24" s="1096"/>
      <c r="F24" s="1096"/>
      <c r="G24" s="1096"/>
      <c r="H24" s="1096"/>
      <c r="I24" s="1096"/>
      <c r="J24" s="1096"/>
      <c r="K24" s="1183" t="s">
        <v>153</v>
      </c>
      <c r="L24" s="1184">
        <v>199.67099999999999</v>
      </c>
      <c r="M24" s="1184">
        <v>52.683999999999997</v>
      </c>
      <c r="N24" s="1185">
        <v>3.7899741857110318</v>
      </c>
      <c r="O24"/>
      <c r="P24" s="1183" t="s">
        <v>499</v>
      </c>
      <c r="Q24" s="1184">
        <v>4.6040000000000001</v>
      </c>
      <c r="R24" s="1184">
        <v>0.122</v>
      </c>
      <c r="S24" s="1185">
        <v>37.73770491803279</v>
      </c>
      <c r="T24"/>
    </row>
    <row r="25" spans="1:24" ht="15.75">
      <c r="A25"/>
      <c r="B25"/>
      <c r="C25"/>
      <c r="D25"/>
      <c r="E25" s="1096"/>
      <c r="F25" s="1096"/>
      <c r="G25" s="1096"/>
      <c r="H25" s="1096"/>
      <c r="I25" s="1096"/>
      <c r="J25" s="1096"/>
      <c r="K25" s="1183" t="s">
        <v>275</v>
      </c>
      <c r="L25" s="1184">
        <v>121.614</v>
      </c>
      <c r="M25" s="1184">
        <v>1.54</v>
      </c>
      <c r="N25" s="1185">
        <v>78.970129870129867</v>
      </c>
      <c r="O25"/>
      <c r="P25" s="1183" t="s">
        <v>151</v>
      </c>
      <c r="Q25" s="1184">
        <v>155.25899999999999</v>
      </c>
      <c r="R25" s="1184">
        <v>28.105</v>
      </c>
      <c r="S25" s="1185">
        <v>5.5242483543853398</v>
      </c>
      <c r="T25"/>
    </row>
    <row r="26" spans="1:24" ht="16.5" thickBot="1">
      <c r="A26"/>
      <c r="B26"/>
      <c r="C26"/>
      <c r="D26"/>
      <c r="E26"/>
      <c r="F26"/>
      <c r="G26"/>
      <c r="H26"/>
      <c r="I26"/>
      <c r="J26" s="1096"/>
      <c r="K26" s="1202" t="s">
        <v>285</v>
      </c>
      <c r="L26" s="1203">
        <v>107.02800000000001</v>
      </c>
      <c r="M26" s="1203">
        <v>16.823</v>
      </c>
      <c r="N26" s="1204">
        <v>6.3620043987398205</v>
      </c>
      <c r="O26"/>
      <c r="P26" s="1183" t="s">
        <v>147</v>
      </c>
      <c r="Q26" s="1184">
        <v>519.476</v>
      </c>
      <c r="R26" s="1184">
        <v>119.372</v>
      </c>
      <c r="S26" s="1185">
        <v>4.3517407767315621</v>
      </c>
      <c r="T26"/>
    </row>
    <row r="27" spans="1:24" ht="16.5" thickBot="1">
      <c r="E27"/>
      <c r="F27"/>
      <c r="G27"/>
      <c r="H27"/>
      <c r="I27"/>
      <c r="J27" s="1096"/>
      <c r="K27" s="1189" t="s">
        <v>259</v>
      </c>
      <c r="L27" s="1190">
        <v>22467.987000000001</v>
      </c>
      <c r="M27" s="1190">
        <v>4527.0439999999999</v>
      </c>
      <c r="N27" s="1191">
        <v>4.9630591176052192</v>
      </c>
      <c r="O27"/>
      <c r="P27" s="1183" t="s">
        <v>138</v>
      </c>
      <c r="Q27" s="1184">
        <v>871.93700000000001</v>
      </c>
      <c r="R27" s="1184">
        <v>263.50299999999999</v>
      </c>
      <c r="S27" s="1185">
        <v>3.3090211496643303</v>
      </c>
      <c r="T27"/>
    </row>
    <row r="28" spans="1:24" ht="16.5" thickBot="1">
      <c r="A28"/>
      <c r="B28"/>
      <c r="C28"/>
      <c r="D28"/>
      <c r="E28"/>
      <c r="F28"/>
      <c r="G28"/>
      <c r="H28"/>
      <c r="I28"/>
      <c r="J28" s="1096"/>
      <c r="K28"/>
      <c r="L28"/>
      <c r="M28"/>
      <c r="N28"/>
      <c r="O28"/>
      <c r="P28" s="1202" t="s">
        <v>371</v>
      </c>
      <c r="Q28" s="1203">
        <v>2565.9920000000002</v>
      </c>
      <c r="R28" s="1203">
        <v>481.81599999999997</v>
      </c>
      <c r="S28" s="1204">
        <v>5.3256678898168603</v>
      </c>
      <c r="T28"/>
    </row>
    <row r="29" spans="1:24" ht="16.5" thickBot="1">
      <c r="A29"/>
      <c r="B29"/>
      <c r="C29"/>
      <c r="D29"/>
      <c r="E29"/>
      <c r="F29"/>
      <c r="G29"/>
      <c r="H29"/>
      <c r="I29"/>
      <c r="J29" s="1096"/>
      <c r="K29"/>
      <c r="L29"/>
      <c r="M29"/>
      <c r="N29"/>
      <c r="O29"/>
      <c r="P29" s="1189" t="s">
        <v>259</v>
      </c>
      <c r="Q29" s="1190">
        <v>12508.242</v>
      </c>
      <c r="R29" s="1190">
        <v>2733.1570000000002</v>
      </c>
      <c r="S29" s="1191">
        <v>4.5764813364179222</v>
      </c>
      <c r="T29"/>
    </row>
    <row r="30" spans="1:24">
      <c r="A30"/>
      <c r="B30"/>
      <c r="C30"/>
      <c r="D30"/>
      <c r="E30"/>
      <c r="F30"/>
      <c r="G30"/>
      <c r="H30"/>
      <c r="I30"/>
      <c r="J30"/>
      <c r="K30"/>
      <c r="L30"/>
      <c r="M30"/>
      <c r="N30"/>
      <c r="O30"/>
      <c r="P30"/>
      <c r="Q30"/>
      <c r="R30"/>
      <c r="S30"/>
    </row>
    <row r="31" spans="1:24">
      <c r="A31"/>
      <c r="B31"/>
      <c r="C31"/>
      <c r="D31"/>
      <c r="E31"/>
      <c r="F31"/>
      <c r="G31"/>
      <c r="H31"/>
      <c r="I31"/>
      <c r="J31"/>
      <c r="K31"/>
      <c r="L31"/>
      <c r="M31"/>
      <c r="N31"/>
      <c r="O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L40"/>
      <c r="M40"/>
      <c r="N40"/>
      <c r="O40"/>
    </row>
    <row r="41" spans="1:19">
      <c r="A41"/>
      <c r="B41"/>
      <c r="C41"/>
      <c r="D41"/>
      <c r="E41"/>
      <c r="F41"/>
      <c r="G41"/>
      <c r="H41"/>
      <c r="I41"/>
      <c r="J41"/>
      <c r="K41"/>
      <c r="L41" s="1096"/>
    </row>
    <row r="42" spans="1:19">
      <c r="A42"/>
      <c r="B42"/>
      <c r="C42"/>
      <c r="D42"/>
      <c r="E42"/>
      <c r="F42"/>
      <c r="G42"/>
      <c r="H42"/>
      <c r="I42"/>
      <c r="J42"/>
      <c r="K42"/>
      <c r="L42" s="1096"/>
    </row>
    <row r="43" spans="1:19">
      <c r="A43"/>
      <c r="B43"/>
      <c r="C43"/>
      <c r="D43"/>
      <c r="E43"/>
      <c r="F43"/>
      <c r="G43"/>
      <c r="H43"/>
      <c r="I43"/>
      <c r="J43"/>
      <c r="K43"/>
      <c r="L43" s="1096"/>
    </row>
    <row r="44" spans="1:19">
      <c r="A44"/>
      <c r="B44"/>
      <c r="C44"/>
      <c r="D44"/>
      <c r="E44"/>
      <c r="F44"/>
      <c r="G44"/>
      <c r="H44"/>
      <c r="I44"/>
      <c r="J44"/>
      <c r="K44"/>
      <c r="L44" s="1096"/>
    </row>
    <row r="45" spans="1:19">
      <c r="A45"/>
      <c r="B45"/>
      <c r="C45"/>
      <c r="D45"/>
      <c r="E45"/>
      <c r="F45"/>
      <c r="G45"/>
      <c r="H45"/>
      <c r="I45"/>
      <c r="J45"/>
      <c r="K45"/>
      <c r="L45" s="1096"/>
    </row>
    <row r="46" spans="1:19">
      <c r="A46"/>
      <c r="B46"/>
      <c r="C46"/>
      <c r="D46"/>
      <c r="E46"/>
      <c r="F46"/>
      <c r="G46"/>
      <c r="H46"/>
      <c r="I46"/>
      <c r="J46"/>
      <c r="K46"/>
      <c r="L46" s="1096"/>
    </row>
    <row r="47" spans="1:19">
      <c r="A47"/>
      <c r="B47"/>
      <c r="C47"/>
      <c r="D47"/>
      <c r="E47"/>
      <c r="F47"/>
      <c r="G47"/>
      <c r="H47"/>
      <c r="I47"/>
      <c r="J47"/>
      <c r="K47"/>
      <c r="L47" s="1096"/>
    </row>
    <row r="48" spans="1:19">
      <c r="A48"/>
      <c r="B48"/>
      <c r="C48"/>
      <c r="D48"/>
      <c r="E48"/>
      <c r="F48"/>
      <c r="G48"/>
      <c r="H48"/>
      <c r="I48"/>
      <c r="J48"/>
      <c r="K48"/>
      <c r="L48" s="1096"/>
    </row>
    <row r="49" spans="1:12">
      <c r="A49"/>
      <c r="B49"/>
      <c r="C49"/>
      <c r="D49"/>
      <c r="E49"/>
      <c r="F49"/>
      <c r="G49"/>
      <c r="H49"/>
      <c r="I49"/>
      <c r="J49"/>
      <c r="K49"/>
      <c r="L49" s="1096"/>
    </row>
    <row r="50" spans="1:12">
      <c r="A50"/>
      <c r="B50"/>
      <c r="C50"/>
      <c r="D50"/>
      <c r="E50"/>
      <c r="F50"/>
      <c r="G50"/>
      <c r="H50"/>
      <c r="I50"/>
      <c r="J50"/>
      <c r="K50"/>
      <c r="L50" s="1096"/>
    </row>
    <row r="51" spans="1:12">
      <c r="A51"/>
      <c r="B51"/>
      <c r="C51"/>
      <c r="D51"/>
      <c r="E51"/>
      <c r="F51"/>
      <c r="G51"/>
      <c r="H51"/>
      <c r="I51"/>
      <c r="J51"/>
      <c r="K51"/>
      <c r="L51" s="1096"/>
    </row>
    <row r="52" spans="1:12">
      <c r="A52"/>
      <c r="B52"/>
      <c r="C52"/>
      <c r="D52"/>
      <c r="E52"/>
      <c r="F52"/>
      <c r="G52"/>
      <c r="H52"/>
      <c r="I52"/>
      <c r="J52"/>
      <c r="K52"/>
      <c r="L52" s="1096"/>
    </row>
    <row r="53" spans="1:12">
      <c r="A53"/>
      <c r="B53"/>
      <c r="C53"/>
      <c r="D53"/>
      <c r="E53"/>
      <c r="F53"/>
      <c r="G53"/>
      <c r="H53"/>
      <c r="I53"/>
      <c r="J53"/>
      <c r="K53"/>
      <c r="L53" s="1096"/>
    </row>
    <row r="54" spans="1:12">
      <c r="A54"/>
      <c r="B54"/>
      <c r="C54"/>
      <c r="D54"/>
      <c r="E54"/>
      <c r="F54"/>
      <c r="G54"/>
      <c r="H54"/>
      <c r="I54"/>
      <c r="J54"/>
      <c r="K54"/>
      <c r="L54" s="1096"/>
    </row>
    <row r="55" spans="1:12">
      <c r="A55"/>
      <c r="B55"/>
      <c r="C55"/>
      <c r="D55"/>
      <c r="E55"/>
      <c r="F55"/>
      <c r="G55"/>
      <c r="H55"/>
      <c r="I55"/>
      <c r="J55"/>
      <c r="K55"/>
      <c r="L55" s="1096"/>
    </row>
    <row r="56" spans="1:12">
      <c r="A56"/>
      <c r="B56"/>
      <c r="C56"/>
      <c r="D56"/>
      <c r="E56"/>
      <c r="F56"/>
      <c r="G56"/>
      <c r="H56"/>
      <c r="I56"/>
      <c r="J56"/>
      <c r="K56"/>
      <c r="L56" s="1096"/>
    </row>
    <row r="57" spans="1:12">
      <c r="A57"/>
      <c r="B57"/>
      <c r="C57"/>
      <c r="D57"/>
      <c r="E57"/>
      <c r="F57"/>
      <c r="G57"/>
      <c r="H57"/>
      <c r="I57"/>
      <c r="J57"/>
      <c r="K57"/>
      <c r="L57" s="1096"/>
    </row>
    <row r="58" spans="1:12">
      <c r="A58"/>
      <c r="B58"/>
      <c r="C58"/>
      <c r="D58"/>
      <c r="E58"/>
      <c r="F58"/>
      <c r="G58"/>
      <c r="H58"/>
      <c r="I58"/>
      <c r="J58"/>
      <c r="K58"/>
      <c r="L58" s="1096"/>
    </row>
    <row r="59" spans="1:12">
      <c r="A59"/>
      <c r="B59"/>
      <c r="C59"/>
      <c r="D59"/>
      <c r="E59"/>
      <c r="F59"/>
      <c r="G59"/>
      <c r="H59"/>
      <c r="I59"/>
      <c r="J59"/>
      <c r="K59"/>
      <c r="L59" s="1096"/>
    </row>
    <row r="60" spans="1:12">
      <c r="A60"/>
      <c r="B60"/>
      <c r="C60"/>
      <c r="D60"/>
      <c r="E60"/>
      <c r="F60"/>
      <c r="G60"/>
      <c r="H60"/>
      <c r="I60"/>
      <c r="J60"/>
      <c r="K60"/>
      <c r="L60" s="1096"/>
    </row>
    <row r="61" spans="1:12">
      <c r="A61"/>
      <c r="B61"/>
      <c r="C61"/>
      <c r="D61"/>
      <c r="E61"/>
      <c r="F61"/>
      <c r="G61"/>
      <c r="H61"/>
      <c r="I61"/>
      <c r="J61"/>
      <c r="K61"/>
      <c r="L61" s="1096"/>
    </row>
    <row r="62" spans="1:12">
      <c r="A62"/>
      <c r="B62"/>
      <c r="C62"/>
      <c r="D62"/>
      <c r="E62"/>
      <c r="F62"/>
      <c r="G62"/>
      <c r="H62"/>
      <c r="I62"/>
      <c r="J62"/>
      <c r="K62"/>
      <c r="L62" s="1096"/>
    </row>
    <row r="63" spans="1:12">
      <c r="A63"/>
      <c r="B63"/>
      <c r="C63"/>
      <c r="D63"/>
      <c r="E63"/>
      <c r="F63"/>
      <c r="G63"/>
      <c r="H63"/>
      <c r="I63"/>
      <c r="J63"/>
      <c r="K63"/>
      <c r="L63" s="1096"/>
    </row>
    <row r="64" spans="1:12">
      <c r="A64"/>
      <c r="B64"/>
      <c r="C64"/>
      <c r="D64"/>
      <c r="E64"/>
      <c r="F64"/>
      <c r="G64"/>
      <c r="H64"/>
      <c r="I64"/>
      <c r="J64"/>
      <c r="K64"/>
      <c r="L64" s="1096"/>
    </row>
    <row r="65" spans="1:12">
      <c r="A65"/>
      <c r="B65"/>
      <c r="C65"/>
      <c r="D65"/>
      <c r="E65"/>
      <c r="F65"/>
      <c r="G65"/>
      <c r="H65"/>
      <c r="I65"/>
      <c r="J65"/>
      <c r="K65"/>
      <c r="L65" s="1096"/>
    </row>
    <row r="66" spans="1:12">
      <c r="A66"/>
      <c r="B66"/>
      <c r="C66"/>
      <c r="D66"/>
      <c r="E66"/>
      <c r="F66"/>
      <c r="G66"/>
      <c r="H66"/>
      <c r="I66"/>
      <c r="J66"/>
      <c r="K66"/>
      <c r="L66" s="1096"/>
    </row>
    <row r="67" spans="1:12">
      <c r="A67"/>
      <c r="B67"/>
      <c r="C67"/>
      <c r="D67"/>
      <c r="E67"/>
      <c r="F67"/>
      <c r="G67"/>
      <c r="H67"/>
      <c r="I67"/>
      <c r="J67"/>
      <c r="K67"/>
      <c r="L67" s="1096"/>
    </row>
    <row r="68" spans="1:12">
      <c r="A68"/>
      <c r="B68"/>
      <c r="C68"/>
      <c r="D68"/>
      <c r="E68"/>
      <c r="F68"/>
      <c r="G68"/>
      <c r="H68"/>
      <c r="I68"/>
      <c r="J68"/>
      <c r="K68"/>
      <c r="L68" s="1096"/>
    </row>
    <row r="69" spans="1:12">
      <c r="A69"/>
      <c r="B69"/>
      <c r="C69"/>
      <c r="D69"/>
      <c r="E69"/>
      <c r="F69"/>
      <c r="G69"/>
      <c r="H69"/>
      <c r="I69"/>
      <c r="J69"/>
      <c r="K69"/>
      <c r="L69" s="1096"/>
    </row>
    <row r="70" spans="1:12">
      <c r="A70"/>
      <c r="B70"/>
      <c r="C70"/>
      <c r="D70"/>
      <c r="E70"/>
      <c r="F70"/>
      <c r="G70"/>
      <c r="H70"/>
      <c r="I70"/>
      <c r="J70"/>
      <c r="K70"/>
      <c r="L70" s="1096"/>
    </row>
    <row r="71" spans="1:12">
      <c r="A71"/>
      <c r="B71"/>
      <c r="C71"/>
      <c r="D71"/>
      <c r="E71"/>
      <c r="F71"/>
      <c r="G71"/>
      <c r="H71"/>
      <c r="I71"/>
      <c r="J71"/>
      <c r="K71"/>
      <c r="L71" s="1096"/>
    </row>
    <row r="72" spans="1:12">
      <c r="A72"/>
      <c r="B72"/>
      <c r="C72"/>
      <c r="D72"/>
      <c r="E72"/>
      <c r="F72"/>
      <c r="G72"/>
      <c r="H72"/>
      <c r="I72"/>
      <c r="J72"/>
      <c r="K72"/>
      <c r="L72" s="109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1096"/>
      <c r="B152" s="1096"/>
      <c r="C152" s="1096"/>
      <c r="D152" s="1096"/>
      <c r="E152" s="1096"/>
      <c r="F152" s="1096"/>
      <c r="G152" s="1096"/>
      <c r="H152" s="1096"/>
      <c r="I152" s="1096"/>
      <c r="J152" s="1096"/>
      <c r="K152" s="1096"/>
    </row>
    <row r="153" spans="1:11">
      <c r="A153" s="1096"/>
      <c r="B153" s="1096"/>
      <c r="C153" s="1096"/>
      <c r="D153" s="1096"/>
      <c r="E153" s="1096"/>
      <c r="F153" s="1096"/>
      <c r="G153" s="1096"/>
      <c r="H153" s="1096"/>
      <c r="I153" s="1096"/>
      <c r="J153" s="1096"/>
      <c r="K153" s="1096"/>
    </row>
    <row r="154" spans="1:11">
      <c r="A154" s="1096"/>
      <c r="B154" s="1096"/>
      <c r="C154" s="1096"/>
      <c r="D154" s="1096"/>
      <c r="E154" s="1096"/>
      <c r="F154" s="1096"/>
      <c r="G154" s="1096"/>
      <c r="H154" s="1096"/>
      <c r="I154" s="1096"/>
      <c r="J154" s="1096"/>
      <c r="K154" s="1096"/>
    </row>
    <row r="155" spans="1:11">
      <c r="A155" s="1096"/>
      <c r="B155" s="1096"/>
      <c r="C155" s="1096"/>
      <c r="D155" s="1096"/>
      <c r="E155" s="1096"/>
      <c r="F155" s="1096"/>
      <c r="G155" s="1096"/>
      <c r="H155" s="1096"/>
      <c r="I155" s="1096"/>
      <c r="J155" s="1096"/>
      <c r="K155" s="1096"/>
    </row>
    <row r="156" spans="1:11">
      <c r="A156" s="1096"/>
      <c r="B156" s="1096"/>
      <c r="C156" s="1096"/>
      <c r="D156" s="1096"/>
      <c r="E156" s="1096"/>
      <c r="F156" s="1096"/>
      <c r="G156" s="1096"/>
      <c r="H156" s="1096"/>
      <c r="I156" s="1096"/>
      <c r="J156" s="1096"/>
      <c r="K156" s="1096"/>
    </row>
    <row r="157" spans="1:11">
      <c r="A157" s="1096"/>
      <c r="B157" s="1096"/>
      <c r="C157" s="1096"/>
      <c r="D157" s="1096"/>
      <c r="E157" s="1096"/>
      <c r="F157" s="1096"/>
      <c r="G157" s="1096"/>
      <c r="H157" s="1096"/>
      <c r="I157" s="1096"/>
      <c r="J157" s="1096"/>
      <c r="K157" s="1096"/>
    </row>
    <row r="158" spans="1:11">
      <c r="A158" s="1096"/>
      <c r="B158" s="1096"/>
      <c r="C158" s="1096"/>
      <c r="D158" s="1096"/>
      <c r="E158" s="1096"/>
      <c r="F158" s="1096"/>
      <c r="G158" s="1096"/>
      <c r="H158" s="1096"/>
      <c r="I158" s="1096"/>
      <c r="J158" s="1096"/>
      <c r="K158" s="1096"/>
    </row>
    <row r="159" spans="1:11">
      <c r="A159" s="1096"/>
      <c r="B159" s="1096"/>
      <c r="C159" s="1096"/>
      <c r="D159" s="1096"/>
      <c r="E159" s="1096"/>
      <c r="F159" s="1096"/>
      <c r="G159" s="1096"/>
      <c r="H159" s="1096"/>
      <c r="I159" s="1096"/>
      <c r="J159" s="1096"/>
      <c r="K159" s="1096"/>
    </row>
    <row r="160" spans="1:11">
      <c r="A160" s="1096"/>
      <c r="B160" s="1096"/>
      <c r="C160" s="1096"/>
      <c r="D160" s="1096"/>
      <c r="E160" s="1096"/>
      <c r="F160" s="1096"/>
      <c r="G160" s="1096"/>
      <c r="H160" s="1096"/>
      <c r="I160" s="1096"/>
      <c r="J160" s="1096"/>
      <c r="K160" s="1096"/>
    </row>
    <row r="161" spans="1:11">
      <c r="A161" s="1096"/>
      <c r="B161" s="1096"/>
      <c r="C161" s="1096"/>
      <c r="D161" s="1096"/>
      <c r="E161" s="1096"/>
      <c r="F161" s="1096"/>
      <c r="G161" s="1096"/>
      <c r="H161" s="1096"/>
      <c r="I161" s="1096"/>
      <c r="J161" s="1096"/>
      <c r="K161" s="1096"/>
    </row>
    <row r="162" spans="1:11">
      <c r="A162" s="1096"/>
      <c r="B162" s="1096"/>
      <c r="C162" s="1096"/>
      <c r="D162" s="1096"/>
      <c r="E162" s="1096"/>
      <c r="F162" s="1096"/>
      <c r="G162" s="1096"/>
      <c r="H162" s="1096"/>
      <c r="I162" s="1096"/>
      <c r="J162" s="1096"/>
      <c r="K162" s="1096"/>
    </row>
    <row r="163" spans="1:11">
      <c r="A163" s="1096"/>
      <c r="B163" s="1096"/>
      <c r="C163" s="1096"/>
      <c r="D163" s="1096"/>
      <c r="E163" s="1096"/>
      <c r="F163" s="1096"/>
      <c r="G163" s="1096"/>
      <c r="H163" s="1096"/>
      <c r="I163" s="1096"/>
      <c r="J163" s="1096"/>
      <c r="K163" s="1096"/>
    </row>
    <row r="164" spans="1:11">
      <c r="A164" s="1096"/>
      <c r="B164" s="1096"/>
      <c r="C164" s="1096"/>
      <c r="D164" s="1096"/>
      <c r="E164" s="1096"/>
      <c r="F164" s="1096"/>
      <c r="G164" s="1096"/>
      <c r="H164" s="1096"/>
      <c r="I164" s="1096"/>
      <c r="J164" s="1096"/>
      <c r="K164" s="1096"/>
    </row>
    <row r="165" spans="1:11">
      <c r="A165" s="1096"/>
      <c r="B165" s="1096"/>
      <c r="C165" s="1096"/>
      <c r="D165" s="1096"/>
      <c r="E165" s="1096"/>
      <c r="F165" s="1096"/>
      <c r="G165" s="1096"/>
      <c r="H165" s="1096"/>
      <c r="I165" s="1096"/>
      <c r="J165" s="1096"/>
      <c r="K165" s="1096"/>
    </row>
    <row r="166" spans="1:11">
      <c r="A166" s="1096"/>
      <c r="B166" s="1096"/>
      <c r="C166" s="1096"/>
      <c r="D166" s="1096"/>
      <c r="E166" s="1096"/>
      <c r="F166" s="1096"/>
      <c r="G166" s="1096"/>
      <c r="H166" s="1096"/>
      <c r="I166" s="1096"/>
      <c r="J166" s="1096"/>
      <c r="K166" s="1096"/>
    </row>
    <row r="167" spans="1:11">
      <c r="A167" s="1096"/>
      <c r="B167" s="1096"/>
      <c r="C167" s="1096"/>
      <c r="D167" s="1096"/>
      <c r="E167" s="1096"/>
      <c r="F167" s="1096"/>
      <c r="G167" s="1096"/>
      <c r="H167" s="1096"/>
      <c r="I167" s="1096"/>
      <c r="J167" s="1096"/>
      <c r="K167" s="1096"/>
    </row>
    <row r="168" spans="1:11">
      <c r="A168" s="1096"/>
      <c r="B168" s="1096"/>
      <c r="C168" s="1096"/>
      <c r="D168" s="1096"/>
      <c r="E168" s="1096"/>
      <c r="F168" s="1096"/>
      <c r="G168" s="1096"/>
      <c r="H168" s="1096"/>
      <c r="I168" s="1096"/>
      <c r="J168" s="1096"/>
      <c r="K168" s="1096"/>
    </row>
    <row r="169" spans="1:11">
      <c r="A169" s="1096"/>
      <c r="B169" s="1096"/>
      <c r="C169" s="1096"/>
      <c r="D169" s="1096"/>
      <c r="E169" s="1096"/>
      <c r="F169" s="1096"/>
      <c r="G169" s="1096"/>
      <c r="H169" s="1096"/>
      <c r="I169" s="1096"/>
      <c r="J169" s="1096"/>
      <c r="K169" s="1096"/>
    </row>
    <row r="170" spans="1:11">
      <c r="A170" s="1096"/>
      <c r="B170" s="1096"/>
      <c r="C170" s="1096"/>
      <c r="D170" s="1096"/>
      <c r="E170" s="1096"/>
      <c r="F170" s="1096"/>
      <c r="G170" s="1096"/>
      <c r="H170" s="1096"/>
      <c r="I170" s="1096"/>
      <c r="J170" s="1096"/>
      <c r="K170" s="1096"/>
    </row>
    <row r="171" spans="1:11">
      <c r="A171" s="1096"/>
      <c r="B171" s="1096"/>
      <c r="C171" s="1096"/>
      <c r="D171" s="1096"/>
      <c r="E171" s="1096"/>
      <c r="F171" s="1096"/>
      <c r="G171" s="1096"/>
      <c r="H171" s="1096"/>
      <c r="I171" s="1096"/>
      <c r="J171" s="1096"/>
      <c r="K171" s="1096"/>
    </row>
    <row r="172" spans="1:11">
      <c r="A172" s="1096"/>
      <c r="B172" s="1096"/>
      <c r="C172" s="1096"/>
      <c r="D172" s="1096"/>
      <c r="E172" s="1096"/>
      <c r="F172" s="1096"/>
      <c r="G172" s="1096"/>
      <c r="H172" s="1096"/>
      <c r="I172" s="1096"/>
      <c r="J172" s="1096"/>
      <c r="K172" s="1096"/>
    </row>
    <row r="173" spans="1:11">
      <c r="A173" s="1096"/>
      <c r="B173" s="1096"/>
      <c r="C173" s="1096"/>
      <c r="D173" s="1096"/>
      <c r="E173" s="1096"/>
      <c r="F173" s="1096"/>
      <c r="G173" s="1096"/>
      <c r="H173" s="1096"/>
      <c r="I173" s="1096"/>
      <c r="J173" s="1096"/>
      <c r="K173" s="1096"/>
    </row>
    <row r="174" spans="1:11">
      <c r="A174" s="1096"/>
      <c r="B174" s="1096"/>
      <c r="C174" s="1096"/>
      <c r="D174" s="1096"/>
      <c r="E174" s="1096"/>
      <c r="F174" s="1096"/>
      <c r="G174" s="1096"/>
      <c r="H174" s="1096"/>
      <c r="I174" s="1096"/>
      <c r="J174" s="1096"/>
      <c r="K174" s="1096"/>
    </row>
    <row r="175" spans="1:11">
      <c r="A175" s="1096"/>
      <c r="B175" s="1096"/>
      <c r="C175" s="1096"/>
      <c r="D175" s="1096"/>
      <c r="E175" s="1096"/>
      <c r="F175" s="1096"/>
      <c r="G175" s="1096"/>
      <c r="H175" s="1096"/>
      <c r="I175" s="1096"/>
      <c r="J175" s="1096"/>
      <c r="K175" s="1096"/>
    </row>
    <row r="176" spans="1:11">
      <c r="A176" s="1096"/>
      <c r="B176" s="1096"/>
      <c r="C176" s="1096"/>
      <c r="D176" s="1096"/>
      <c r="E176" s="1096"/>
      <c r="F176" s="1096"/>
      <c r="G176" s="1096"/>
      <c r="H176" s="1096"/>
      <c r="I176" s="1096"/>
      <c r="J176" s="1096"/>
      <c r="K176" s="1096"/>
    </row>
    <row r="177" spans="1:11">
      <c r="A177" s="1096"/>
      <c r="B177" s="1096"/>
      <c r="C177" s="1096"/>
      <c r="D177" s="1096"/>
      <c r="E177" s="1096"/>
      <c r="F177" s="1096"/>
      <c r="G177" s="1096"/>
      <c r="H177" s="1096"/>
      <c r="I177" s="1096"/>
      <c r="J177" s="1096"/>
      <c r="K177" s="1096"/>
    </row>
    <row r="178" spans="1:11">
      <c r="A178" s="1096"/>
      <c r="B178" s="1096"/>
      <c r="C178" s="1096"/>
      <c r="D178" s="1096"/>
      <c r="E178" s="1096"/>
      <c r="F178" s="1096"/>
      <c r="G178" s="1096"/>
      <c r="H178" s="1096"/>
      <c r="I178" s="1096"/>
      <c r="J178" s="1096"/>
      <c r="K178" s="1096"/>
    </row>
    <row r="179" spans="1:11">
      <c r="A179" s="1096"/>
      <c r="B179" s="1096"/>
      <c r="C179" s="1096"/>
      <c r="D179" s="1096"/>
      <c r="E179" s="1096"/>
      <c r="F179" s="1096"/>
      <c r="G179" s="1096"/>
      <c r="H179" s="1096"/>
      <c r="I179" s="1096"/>
      <c r="J179" s="1096"/>
      <c r="K179" s="1096"/>
    </row>
    <row r="180" spans="1:11">
      <c r="A180" s="1096"/>
      <c r="B180" s="1096"/>
      <c r="C180" s="1096"/>
      <c r="D180" s="1096"/>
      <c r="E180" s="1096"/>
      <c r="F180" s="1096"/>
      <c r="G180" s="1096"/>
      <c r="H180" s="1096"/>
      <c r="I180" s="1096"/>
      <c r="J180" s="1096"/>
      <c r="K180" s="1096"/>
    </row>
    <row r="181" spans="1:11">
      <c r="A181" s="1096"/>
      <c r="B181" s="1096"/>
      <c r="C181" s="1096"/>
      <c r="D181" s="1096"/>
      <c r="E181" s="1096"/>
      <c r="F181" s="1096"/>
      <c r="G181" s="1096"/>
      <c r="H181" s="1096"/>
      <c r="I181" s="1096"/>
      <c r="J181" s="1096"/>
      <c r="K181" s="1096"/>
    </row>
    <row r="182" spans="1:11">
      <c r="A182" s="1096"/>
      <c r="B182" s="1096"/>
      <c r="C182" s="1096"/>
      <c r="D182" s="1096"/>
      <c r="E182" s="1096"/>
      <c r="F182" s="1096"/>
      <c r="G182" s="1096"/>
      <c r="H182" s="1096"/>
      <c r="I182" s="1096"/>
      <c r="J182" s="1096"/>
      <c r="K182" s="1096"/>
    </row>
    <row r="183" spans="1:11">
      <c r="A183" s="1096"/>
      <c r="B183" s="1096"/>
      <c r="C183" s="1096"/>
      <c r="D183" s="1096"/>
      <c r="E183" s="1096"/>
      <c r="F183" s="1096"/>
      <c r="G183" s="1096"/>
      <c r="H183" s="1096"/>
      <c r="I183" s="1096"/>
      <c r="J183" s="1096"/>
      <c r="K183" s="1096"/>
    </row>
    <row r="184" spans="1:11">
      <c r="A184" s="1096"/>
      <c r="B184" s="1096"/>
      <c r="C184" s="1096"/>
      <c r="D184" s="1096"/>
      <c r="E184" s="1096"/>
      <c r="F184" s="1096"/>
      <c r="G184" s="1096"/>
      <c r="H184" s="1096"/>
      <c r="I184" s="1096"/>
      <c r="J184" s="1096"/>
      <c r="K184" s="1096"/>
    </row>
    <row r="185" spans="1:11">
      <c r="A185" s="1096"/>
      <c r="B185" s="1096"/>
      <c r="C185" s="1096"/>
      <c r="D185" s="1096"/>
      <c r="E185" s="1096"/>
      <c r="F185" s="1096"/>
      <c r="G185" s="1096"/>
      <c r="H185" s="1096"/>
      <c r="I185" s="1096"/>
      <c r="J185" s="1096"/>
      <c r="K185" s="1096"/>
    </row>
    <row r="186" spans="1:11">
      <c r="A186" s="1096"/>
      <c r="B186" s="1096"/>
      <c r="C186" s="1096"/>
      <c r="D186" s="1096"/>
      <c r="E186" s="1096"/>
      <c r="F186" s="1096"/>
      <c r="G186" s="1096"/>
      <c r="H186" s="1096"/>
      <c r="I186" s="1096"/>
      <c r="J186" s="1096"/>
      <c r="K186" s="1096"/>
    </row>
    <row r="187" spans="1:11">
      <c r="A187" s="1096"/>
      <c r="B187" s="1096"/>
      <c r="C187" s="1096"/>
      <c r="D187" s="1096"/>
      <c r="E187" s="1096"/>
      <c r="F187" s="1096"/>
      <c r="G187" s="1096"/>
      <c r="H187" s="1096"/>
      <c r="I187" s="1096"/>
      <c r="J187" s="1096"/>
      <c r="K187" s="1096"/>
    </row>
    <row r="188" spans="1:11">
      <c r="A188" s="1096"/>
      <c r="B188" s="1096"/>
      <c r="C188" s="1096"/>
      <c r="D188" s="1096"/>
      <c r="E188" s="1096"/>
      <c r="F188" s="1096"/>
      <c r="G188" s="1096"/>
      <c r="H188" s="1096"/>
      <c r="I188" s="1096"/>
      <c r="J188" s="1096"/>
      <c r="K188" s="1096"/>
    </row>
    <row r="189" spans="1:11">
      <c r="A189" s="1096"/>
      <c r="B189" s="1096"/>
      <c r="C189" s="1096"/>
      <c r="D189" s="1096"/>
      <c r="E189" s="1096"/>
      <c r="F189" s="1096"/>
      <c r="G189" s="1096"/>
      <c r="H189" s="1096"/>
      <c r="I189" s="1096"/>
      <c r="J189" s="1096"/>
      <c r="K189" s="1096"/>
    </row>
    <row r="190" spans="1:11">
      <c r="A190" s="1096"/>
      <c r="B190" s="1096"/>
      <c r="C190" s="1096"/>
      <c r="D190" s="1096"/>
      <c r="E190" s="1096"/>
      <c r="F190" s="1096"/>
      <c r="G190" s="1096"/>
      <c r="H190" s="1096"/>
      <c r="I190" s="1096"/>
      <c r="J190" s="1096"/>
      <c r="K190" s="1096"/>
    </row>
    <row r="191" spans="1:11">
      <c r="A191" s="1096"/>
      <c r="B191" s="1096"/>
      <c r="C191" s="1096"/>
      <c r="D191" s="1096"/>
      <c r="E191" s="1096"/>
      <c r="F191" s="1096"/>
      <c r="G191" s="1096"/>
      <c r="H191" s="1096"/>
      <c r="I191" s="1096"/>
      <c r="J191" s="1096"/>
      <c r="K191" s="1096"/>
    </row>
    <row r="192" spans="1:11">
      <c r="A192" s="1096"/>
      <c r="B192" s="1096"/>
      <c r="C192" s="1096"/>
      <c r="D192" s="1096"/>
      <c r="E192" s="1096"/>
      <c r="F192" s="1096"/>
      <c r="G192" s="1096"/>
      <c r="H192" s="1096"/>
      <c r="I192" s="1096"/>
      <c r="J192" s="1096"/>
      <c r="K192" s="1096"/>
    </row>
    <row r="193" spans="1:11">
      <c r="A193" s="1096"/>
      <c r="B193" s="1096"/>
      <c r="C193" s="1096"/>
      <c r="D193" s="1096"/>
      <c r="E193" s="1096"/>
      <c r="F193" s="1096"/>
      <c r="G193" s="1096"/>
      <c r="H193" s="1096"/>
      <c r="I193" s="1096"/>
      <c r="J193" s="1096"/>
      <c r="K193" s="1096"/>
    </row>
    <row r="194" spans="1:11">
      <c r="A194" s="1096"/>
      <c r="B194" s="1096"/>
      <c r="C194" s="1096"/>
      <c r="D194" s="1096"/>
      <c r="E194" s="1096"/>
      <c r="F194" s="1096"/>
      <c r="G194" s="1096"/>
      <c r="H194" s="1096"/>
      <c r="I194" s="1096"/>
      <c r="J194" s="1096"/>
      <c r="K194" s="1096"/>
    </row>
    <row r="195" spans="1:11">
      <c r="A195" s="1096"/>
      <c r="B195" s="1096"/>
      <c r="C195" s="1096"/>
      <c r="D195" s="1096"/>
      <c r="E195" s="1096"/>
      <c r="F195" s="1096"/>
      <c r="G195" s="1096"/>
      <c r="H195" s="1096"/>
      <c r="I195" s="1096"/>
      <c r="J195" s="1096"/>
      <c r="K195" s="1096"/>
    </row>
    <row r="196" spans="1:11">
      <c r="A196" s="1096"/>
      <c r="B196" s="1096"/>
      <c r="C196" s="1096"/>
      <c r="D196" s="1096"/>
      <c r="E196" s="1096"/>
      <c r="F196" s="1096"/>
      <c r="G196" s="1096"/>
      <c r="H196" s="1096"/>
      <c r="I196" s="1096"/>
      <c r="J196" s="1096"/>
      <c r="K196" s="1096"/>
    </row>
    <row r="197" spans="1:11">
      <c r="A197" s="1096"/>
      <c r="B197" s="1096"/>
      <c r="C197" s="1096"/>
      <c r="D197" s="1096"/>
      <c r="E197" s="1096"/>
      <c r="F197" s="1096"/>
      <c r="G197" s="1096"/>
      <c r="H197" s="1096"/>
      <c r="I197" s="1096"/>
      <c r="J197" s="1096"/>
      <c r="K197" s="1096"/>
    </row>
    <row r="198" spans="1:11">
      <c r="A198" s="1096"/>
      <c r="B198" s="1096"/>
      <c r="C198" s="1096"/>
      <c r="D198" s="1096"/>
      <c r="E198" s="1096"/>
      <c r="F198" s="1096"/>
      <c r="G198" s="1096"/>
      <c r="H198" s="1096"/>
      <c r="I198" s="1096"/>
      <c r="J198" s="1096"/>
      <c r="K198" s="1096"/>
    </row>
    <row r="199" spans="1:11">
      <c r="A199" s="1096"/>
      <c r="B199" s="1096"/>
      <c r="C199" s="1096"/>
      <c r="D199" s="1096"/>
      <c r="E199" s="1096"/>
      <c r="F199" s="1096"/>
      <c r="G199" s="1096"/>
      <c r="H199" s="1096"/>
      <c r="I199" s="1096"/>
      <c r="J199" s="1096"/>
      <c r="K199" s="1096"/>
    </row>
    <row r="200" spans="1:11">
      <c r="A200" s="1096"/>
      <c r="B200" s="1096"/>
      <c r="C200" s="1096"/>
      <c r="D200" s="1096"/>
      <c r="E200" s="1096"/>
      <c r="F200" s="1096"/>
      <c r="G200" s="1096"/>
      <c r="H200" s="1096"/>
      <c r="I200" s="1096"/>
      <c r="J200" s="1096"/>
      <c r="K200" s="1096"/>
    </row>
    <row r="201" spans="1:11">
      <c r="A201" s="1096"/>
      <c r="B201" s="1096"/>
      <c r="C201" s="1096"/>
      <c r="D201" s="1096"/>
      <c r="E201" s="1096"/>
      <c r="F201" s="1096"/>
      <c r="G201" s="1096"/>
      <c r="H201" s="1096"/>
      <c r="I201" s="1096"/>
      <c r="J201" s="1096"/>
      <c r="K201" s="1096"/>
    </row>
    <row r="202" spans="1:11">
      <c r="A202" s="1096"/>
      <c r="B202" s="1096"/>
      <c r="C202" s="1096"/>
      <c r="D202" s="1096"/>
      <c r="E202" s="1096"/>
      <c r="F202" s="1096"/>
      <c r="G202" s="1096"/>
      <c r="H202" s="1096"/>
      <c r="I202" s="1096"/>
      <c r="J202" s="1096"/>
      <c r="K202" s="1096"/>
    </row>
    <row r="203" spans="1:11">
      <c r="A203" s="1096"/>
      <c r="B203" s="1096"/>
      <c r="C203" s="1096"/>
      <c r="D203" s="1096"/>
      <c r="E203" s="1096"/>
      <c r="F203" s="1096"/>
      <c r="G203" s="1096"/>
      <c r="H203" s="1096"/>
      <c r="I203" s="1096"/>
      <c r="J203" s="1096"/>
      <c r="K203" s="1096"/>
    </row>
    <row r="204" spans="1:11">
      <c r="A204" s="1096"/>
      <c r="B204" s="1096"/>
      <c r="C204" s="1096"/>
      <c r="D204" s="1096"/>
      <c r="E204" s="1096"/>
      <c r="F204" s="1096"/>
      <c r="G204" s="1096"/>
      <c r="H204" s="1096"/>
      <c r="I204" s="1096"/>
      <c r="J204" s="1096"/>
      <c r="K204" s="1096"/>
    </row>
    <row r="205" spans="1:11">
      <c r="A205" s="1096"/>
      <c r="B205" s="1096"/>
      <c r="C205" s="1096"/>
      <c r="D205" s="1096"/>
      <c r="E205" s="1096"/>
      <c r="F205" s="1096"/>
      <c r="G205" s="1096"/>
      <c r="H205" s="1096"/>
      <c r="I205" s="1096"/>
      <c r="J205" s="1096"/>
      <c r="K205" s="1096"/>
    </row>
    <row r="206" spans="1:11">
      <c r="A206" s="1096"/>
      <c r="B206" s="1096"/>
      <c r="C206" s="1096"/>
      <c r="D206" s="1096"/>
      <c r="E206" s="1096"/>
      <c r="F206" s="1096"/>
      <c r="G206" s="1096"/>
      <c r="H206" s="1096"/>
      <c r="I206" s="1096"/>
      <c r="J206" s="1096"/>
      <c r="K206" s="1096"/>
    </row>
    <row r="207" spans="1:11">
      <c r="A207" s="1096"/>
      <c r="B207" s="1096"/>
      <c r="C207" s="1096"/>
      <c r="D207" s="1096"/>
      <c r="E207" s="1096"/>
      <c r="F207" s="1096"/>
      <c r="G207" s="1096"/>
      <c r="H207" s="1096"/>
      <c r="I207" s="1096"/>
      <c r="J207" s="1096"/>
      <c r="K207" s="1096"/>
    </row>
    <row r="208" spans="1:11">
      <c r="A208" s="1096"/>
      <c r="B208" s="1096"/>
      <c r="C208" s="1096"/>
      <c r="D208" s="1096"/>
      <c r="E208" s="1096"/>
      <c r="F208" s="1096"/>
      <c r="G208" s="1096"/>
      <c r="H208" s="1096"/>
      <c r="I208" s="1096"/>
      <c r="J208" s="1096"/>
      <c r="K208" s="1096"/>
    </row>
    <row r="209" spans="1:11">
      <c r="A209" s="1096"/>
      <c r="B209" s="1096"/>
      <c r="C209" s="1096"/>
      <c r="D209" s="1096"/>
      <c r="E209" s="1096"/>
      <c r="F209" s="1096"/>
      <c r="G209" s="1096"/>
      <c r="H209" s="1096"/>
      <c r="I209" s="1096"/>
      <c r="J209" s="1096"/>
      <c r="K209" s="1096"/>
    </row>
    <row r="210" spans="1:11">
      <c r="A210" s="1096"/>
      <c r="B210" s="1096"/>
      <c r="C210" s="1096"/>
      <c r="D210" s="1096"/>
      <c r="E210" s="1096"/>
      <c r="F210" s="1096"/>
      <c r="G210" s="1096"/>
      <c r="H210" s="1096"/>
      <c r="I210" s="1096"/>
      <c r="J210" s="1096"/>
      <c r="K210" s="1096"/>
    </row>
    <row r="211" spans="1:11">
      <c r="A211" s="1096"/>
      <c r="B211" s="1096"/>
      <c r="C211" s="1096"/>
      <c r="D211" s="1096"/>
      <c r="E211" s="1096"/>
      <c r="F211" s="1096"/>
      <c r="G211" s="1096"/>
      <c r="H211" s="1096"/>
      <c r="I211" s="1096"/>
      <c r="J211" s="1096"/>
      <c r="K211" s="1096"/>
    </row>
    <row r="212" spans="1:11">
      <c r="A212" s="1096"/>
      <c r="B212" s="1096"/>
      <c r="C212" s="1096"/>
      <c r="D212" s="1096"/>
      <c r="E212" s="1096"/>
      <c r="F212" s="1096"/>
      <c r="G212" s="1096"/>
      <c r="H212" s="1096"/>
      <c r="I212" s="1096"/>
      <c r="J212" s="1096"/>
      <c r="K212" s="1096"/>
    </row>
    <row r="213" spans="1:11">
      <c r="A213" s="1096"/>
      <c r="B213" s="1096"/>
      <c r="C213" s="1096"/>
      <c r="D213" s="1096"/>
      <c r="E213" s="1096"/>
      <c r="F213" s="1096"/>
      <c r="G213" s="1096"/>
      <c r="H213" s="1096"/>
      <c r="I213" s="1096"/>
      <c r="J213" s="1096"/>
      <c r="K213" s="1096"/>
    </row>
    <row r="214" spans="1:11">
      <c r="A214" s="1096"/>
      <c r="B214" s="1096"/>
      <c r="C214" s="1096"/>
      <c r="D214" s="1096"/>
      <c r="E214" s="1096"/>
      <c r="F214" s="1096"/>
      <c r="G214" s="1096"/>
      <c r="H214" s="1096"/>
      <c r="I214" s="1096"/>
      <c r="J214" s="1096"/>
      <c r="K214" s="1096"/>
    </row>
    <row r="215" spans="1:11">
      <c r="A215" s="1096"/>
      <c r="B215" s="1096"/>
      <c r="C215" s="1096"/>
      <c r="D215" s="1096"/>
      <c r="E215" s="1096"/>
      <c r="F215" s="1096"/>
      <c r="G215" s="1096"/>
      <c r="H215" s="1096"/>
      <c r="I215" s="1096"/>
      <c r="J215" s="1096"/>
      <c r="K215" s="1096"/>
    </row>
    <row r="216" spans="1:11">
      <c r="A216" s="1096"/>
      <c r="B216" s="1096"/>
      <c r="C216" s="1096"/>
      <c r="D216" s="1096"/>
      <c r="E216" s="1096"/>
      <c r="F216" s="1096"/>
      <c r="G216" s="1096"/>
      <c r="H216" s="1096"/>
    </row>
    <row r="217" spans="1:11">
      <c r="A217" s="1096"/>
      <c r="B217" s="1096"/>
      <c r="C217" s="1096"/>
      <c r="D217" s="1096"/>
      <c r="E217" s="1096"/>
      <c r="F217" s="1096"/>
      <c r="G217" s="1096"/>
      <c r="H217" s="1096"/>
    </row>
    <row r="218" spans="1:11">
      <c r="A218" s="1096"/>
      <c r="B218" s="1096"/>
      <c r="C218" s="1096"/>
      <c r="D218" s="1096"/>
      <c r="E218" s="1096"/>
      <c r="F218" s="1096"/>
      <c r="G218" s="1096"/>
      <c r="H218" s="1096"/>
    </row>
    <row r="219" spans="1:11">
      <c r="A219" s="1096"/>
      <c r="B219" s="1096"/>
      <c r="C219" s="1096"/>
      <c r="D219" s="1096"/>
      <c r="E219" s="1096"/>
      <c r="F219" s="1096"/>
      <c r="G219" s="1096"/>
      <c r="H219" s="1096"/>
    </row>
    <row r="220" spans="1:11">
      <c r="A220" s="1096"/>
      <c r="B220" s="1096"/>
      <c r="C220" s="1096"/>
      <c r="D220" s="1096"/>
      <c r="E220" s="1096"/>
      <c r="F220" s="1096"/>
      <c r="G220" s="1096"/>
      <c r="H220" s="1096"/>
    </row>
    <row r="221" spans="1:11">
      <c r="A221" s="1096"/>
      <c r="B221" s="1096"/>
      <c r="C221" s="1096"/>
      <c r="D221" s="1096"/>
      <c r="E221" s="1096"/>
      <c r="F221" s="1096"/>
      <c r="G221" s="1096"/>
      <c r="H221" s="1096"/>
    </row>
    <row r="222" spans="1:11">
      <c r="A222" s="1096"/>
      <c r="B222" s="1096"/>
      <c r="C222" s="1096"/>
      <c r="D222" s="1096"/>
      <c r="E222" s="1096"/>
      <c r="F222" s="1096"/>
      <c r="G222" s="1096"/>
      <c r="H222" s="1096"/>
    </row>
    <row r="223" spans="1:11">
      <c r="A223" s="1096"/>
      <c r="B223" s="1096"/>
      <c r="C223" s="1096"/>
      <c r="D223" s="1096"/>
      <c r="E223" s="1096"/>
      <c r="F223" s="1096"/>
      <c r="G223" s="1096"/>
      <c r="H223" s="1096"/>
    </row>
    <row r="224" spans="1:11">
      <c r="A224" s="1096"/>
      <c r="B224" s="1096"/>
      <c r="C224" s="1096"/>
      <c r="D224" s="1096"/>
      <c r="E224" s="1096"/>
      <c r="F224" s="1096"/>
      <c r="G224" s="1096"/>
      <c r="H224" s="1096"/>
    </row>
    <row r="225" spans="1:8">
      <c r="A225" s="1096"/>
      <c r="B225" s="1096"/>
      <c r="C225" s="1096"/>
      <c r="D225" s="1096"/>
      <c r="E225" s="1096"/>
      <c r="F225" s="1096"/>
      <c r="G225" s="1096"/>
      <c r="H225" s="1096"/>
    </row>
    <row r="226" spans="1:8">
      <c r="A226" s="1096"/>
      <c r="B226" s="1096"/>
      <c r="C226" s="1096"/>
      <c r="D226" s="1096"/>
      <c r="E226" s="1096"/>
      <c r="F226" s="1096"/>
      <c r="G226" s="1096"/>
      <c r="H226" s="1096"/>
    </row>
    <row r="227" spans="1:8">
      <c r="A227" s="1096"/>
      <c r="B227" s="1096"/>
      <c r="C227" s="1096"/>
      <c r="D227" s="1096"/>
      <c r="E227" s="1096"/>
      <c r="F227" s="1096"/>
      <c r="G227" s="1096"/>
      <c r="H227" s="1096"/>
    </row>
    <row r="228" spans="1:8">
      <c r="A228" s="1096"/>
      <c r="B228" s="1096"/>
      <c r="C228" s="1096"/>
      <c r="D228" s="1096"/>
      <c r="E228" s="1096"/>
      <c r="F228" s="1096"/>
      <c r="G228" s="1096"/>
      <c r="H228" s="1096"/>
    </row>
    <row r="229" spans="1:8">
      <c r="A229" s="1096"/>
      <c r="B229" s="1096"/>
      <c r="C229" s="1096"/>
      <c r="D229" s="1096"/>
      <c r="E229" s="1096"/>
      <c r="F229" s="1096"/>
      <c r="G229" s="1096"/>
      <c r="H229" s="1096"/>
    </row>
    <row r="230" spans="1:8">
      <c r="A230" s="1096"/>
      <c r="B230" s="1096"/>
      <c r="C230" s="1096"/>
      <c r="D230" s="1096"/>
      <c r="E230" s="1096"/>
      <c r="F230" s="1096"/>
      <c r="G230" s="1096"/>
      <c r="H230" s="1096"/>
    </row>
  </sheetData>
  <sortState ref="A8:D22">
    <sortCondition descending="1" ref="B8:B22"/>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1120" customWidth="1"/>
    <col min="2" max="2" width="14.28515625" style="1120" customWidth="1"/>
    <col min="3" max="3" width="13.7109375" style="1120" customWidth="1"/>
    <col min="4" max="4" width="15" style="1120" customWidth="1"/>
    <col min="5" max="5" width="14.28515625" style="1120" customWidth="1"/>
    <col min="6" max="6" width="18.42578125" style="1120" customWidth="1"/>
    <col min="7" max="7" width="9.140625" style="1120"/>
    <col min="8" max="8" width="18.85546875" style="1120" bestFit="1" customWidth="1"/>
    <col min="9" max="9" width="12.5703125" style="1120" customWidth="1"/>
    <col min="10" max="251" width="9.140625" style="1120"/>
    <col min="252" max="252" width="4.42578125" style="1120" customWidth="1"/>
    <col min="253" max="253" width="20.85546875" style="1120" customWidth="1"/>
    <col min="254" max="255" width="12" style="1120" customWidth="1"/>
    <col min="256" max="256" width="14.5703125" style="1120" customWidth="1"/>
    <col min="257" max="257" width="12.42578125" style="1120" customWidth="1"/>
    <col min="258" max="258" width="19.7109375" style="1120" customWidth="1"/>
    <col min="259" max="259" width="9.140625" style="1120"/>
    <col min="260" max="260" width="16.85546875" style="1120" customWidth="1"/>
    <col min="261" max="261" width="12.5703125" style="1120" customWidth="1"/>
    <col min="262" max="262" width="11.7109375" style="1120" customWidth="1"/>
    <col min="263" max="263" width="12.28515625" style="1120" customWidth="1"/>
    <col min="264" max="507" width="9.140625" style="1120"/>
    <col min="508" max="508" width="4.42578125" style="1120" customWidth="1"/>
    <col min="509" max="509" width="20.85546875" style="1120" customWidth="1"/>
    <col min="510" max="511" width="12" style="1120" customWidth="1"/>
    <col min="512" max="512" width="14.5703125" style="1120" customWidth="1"/>
    <col min="513" max="513" width="12.42578125" style="1120" customWidth="1"/>
    <col min="514" max="514" width="19.7109375" style="1120" customWidth="1"/>
    <col min="515" max="515" width="9.140625" style="1120"/>
    <col min="516" max="516" width="16.85546875" style="1120" customWidth="1"/>
    <col min="517" max="517" width="12.5703125" style="1120" customWidth="1"/>
    <col min="518" max="518" width="11.7109375" style="1120" customWidth="1"/>
    <col min="519" max="519" width="12.28515625" style="1120" customWidth="1"/>
    <col min="520" max="763" width="9.140625" style="1120"/>
    <col min="764" max="764" width="4.42578125" style="1120" customWidth="1"/>
    <col min="765" max="765" width="20.85546875" style="1120" customWidth="1"/>
    <col min="766" max="767" width="12" style="1120" customWidth="1"/>
    <col min="768" max="768" width="14.5703125" style="1120" customWidth="1"/>
    <col min="769" max="769" width="12.42578125" style="1120" customWidth="1"/>
    <col min="770" max="770" width="19.7109375" style="1120" customWidth="1"/>
    <col min="771" max="771" width="9.140625" style="1120"/>
    <col min="772" max="772" width="16.85546875" style="1120" customWidth="1"/>
    <col min="773" max="773" width="12.5703125" style="1120" customWidth="1"/>
    <col min="774" max="774" width="11.7109375" style="1120" customWidth="1"/>
    <col min="775" max="775" width="12.28515625" style="1120" customWidth="1"/>
    <col min="776" max="1019" width="9.140625" style="1120"/>
    <col min="1020" max="1020" width="4.42578125" style="1120" customWidth="1"/>
    <col min="1021" max="1021" width="20.85546875" style="1120" customWidth="1"/>
    <col min="1022" max="1023" width="12" style="1120" customWidth="1"/>
    <col min="1024" max="1024" width="14.5703125" style="1120" customWidth="1"/>
    <col min="1025" max="1025" width="12.42578125" style="1120" customWidth="1"/>
    <col min="1026" max="1026" width="19.7109375" style="1120" customWidth="1"/>
    <col min="1027" max="1027" width="9.140625" style="1120"/>
    <col min="1028" max="1028" width="16.85546875" style="1120" customWidth="1"/>
    <col min="1029" max="1029" width="12.5703125" style="1120" customWidth="1"/>
    <col min="1030" max="1030" width="11.7109375" style="1120" customWidth="1"/>
    <col min="1031" max="1031" width="12.28515625" style="1120" customWidth="1"/>
    <col min="1032" max="1275" width="9.140625" style="1120"/>
    <col min="1276" max="1276" width="4.42578125" style="1120" customWidth="1"/>
    <col min="1277" max="1277" width="20.85546875" style="1120" customWidth="1"/>
    <col min="1278" max="1279" width="12" style="1120" customWidth="1"/>
    <col min="1280" max="1280" width="14.5703125" style="1120" customWidth="1"/>
    <col min="1281" max="1281" width="12.42578125" style="1120" customWidth="1"/>
    <col min="1282" max="1282" width="19.7109375" style="1120" customWidth="1"/>
    <col min="1283" max="1283" width="9.140625" style="1120"/>
    <col min="1284" max="1284" width="16.85546875" style="1120" customWidth="1"/>
    <col min="1285" max="1285" width="12.5703125" style="1120" customWidth="1"/>
    <col min="1286" max="1286" width="11.7109375" style="1120" customWidth="1"/>
    <col min="1287" max="1287" width="12.28515625" style="1120" customWidth="1"/>
    <col min="1288" max="1531" width="9.140625" style="1120"/>
    <col min="1532" max="1532" width="4.42578125" style="1120" customWidth="1"/>
    <col min="1533" max="1533" width="20.85546875" style="1120" customWidth="1"/>
    <col min="1534" max="1535" width="12" style="1120" customWidth="1"/>
    <col min="1536" max="1536" width="14.5703125" style="1120" customWidth="1"/>
    <col min="1537" max="1537" width="12.42578125" style="1120" customWidth="1"/>
    <col min="1538" max="1538" width="19.7109375" style="1120" customWidth="1"/>
    <col min="1539" max="1539" width="9.140625" style="1120"/>
    <col min="1540" max="1540" width="16.85546875" style="1120" customWidth="1"/>
    <col min="1541" max="1541" width="12.5703125" style="1120" customWidth="1"/>
    <col min="1542" max="1542" width="11.7109375" style="1120" customWidth="1"/>
    <col min="1543" max="1543" width="12.28515625" style="1120" customWidth="1"/>
    <col min="1544" max="1787" width="9.140625" style="1120"/>
    <col min="1788" max="1788" width="4.42578125" style="1120" customWidth="1"/>
    <col min="1789" max="1789" width="20.85546875" style="1120" customWidth="1"/>
    <col min="1790" max="1791" width="12" style="1120" customWidth="1"/>
    <col min="1792" max="1792" width="14.5703125" style="1120" customWidth="1"/>
    <col min="1793" max="1793" width="12.42578125" style="1120" customWidth="1"/>
    <col min="1794" max="1794" width="19.7109375" style="1120" customWidth="1"/>
    <col min="1795" max="1795" width="9.140625" style="1120"/>
    <col min="1796" max="1796" width="16.85546875" style="1120" customWidth="1"/>
    <col min="1797" max="1797" width="12.5703125" style="1120" customWidth="1"/>
    <col min="1798" max="1798" width="11.7109375" style="1120" customWidth="1"/>
    <col min="1799" max="1799" width="12.28515625" style="1120" customWidth="1"/>
    <col min="1800" max="2043" width="9.140625" style="1120"/>
    <col min="2044" max="2044" width="4.42578125" style="1120" customWidth="1"/>
    <col min="2045" max="2045" width="20.85546875" style="1120" customWidth="1"/>
    <col min="2046" max="2047" width="12" style="1120" customWidth="1"/>
    <col min="2048" max="2048" width="14.5703125" style="1120" customWidth="1"/>
    <col min="2049" max="2049" width="12.42578125" style="1120" customWidth="1"/>
    <col min="2050" max="2050" width="19.7109375" style="1120" customWidth="1"/>
    <col min="2051" max="2051" width="9.140625" style="1120"/>
    <col min="2052" max="2052" width="16.85546875" style="1120" customWidth="1"/>
    <col min="2053" max="2053" width="12.5703125" style="1120" customWidth="1"/>
    <col min="2054" max="2054" width="11.7109375" style="1120" customWidth="1"/>
    <col min="2055" max="2055" width="12.28515625" style="1120" customWidth="1"/>
    <col min="2056" max="2299" width="9.140625" style="1120"/>
    <col min="2300" max="2300" width="4.42578125" style="1120" customWidth="1"/>
    <col min="2301" max="2301" width="20.85546875" style="1120" customWidth="1"/>
    <col min="2302" max="2303" width="12" style="1120" customWidth="1"/>
    <col min="2304" max="2304" width="14.5703125" style="1120" customWidth="1"/>
    <col min="2305" max="2305" width="12.42578125" style="1120" customWidth="1"/>
    <col min="2306" max="2306" width="19.7109375" style="1120" customWidth="1"/>
    <col min="2307" max="2307" width="9.140625" style="1120"/>
    <col min="2308" max="2308" width="16.85546875" style="1120" customWidth="1"/>
    <col min="2309" max="2309" width="12.5703125" style="1120" customWidth="1"/>
    <col min="2310" max="2310" width="11.7109375" style="1120" customWidth="1"/>
    <col min="2311" max="2311" width="12.28515625" style="1120" customWidth="1"/>
    <col min="2312" max="2555" width="9.140625" style="1120"/>
    <col min="2556" max="2556" width="4.42578125" style="1120" customWidth="1"/>
    <col min="2557" max="2557" width="20.85546875" style="1120" customWidth="1"/>
    <col min="2558" max="2559" width="12" style="1120" customWidth="1"/>
    <col min="2560" max="2560" width="14.5703125" style="1120" customWidth="1"/>
    <col min="2561" max="2561" width="12.42578125" style="1120" customWidth="1"/>
    <col min="2562" max="2562" width="19.7109375" style="1120" customWidth="1"/>
    <col min="2563" max="2563" width="9.140625" style="1120"/>
    <col min="2564" max="2564" width="16.85546875" style="1120" customWidth="1"/>
    <col min="2565" max="2565" width="12.5703125" style="1120" customWidth="1"/>
    <col min="2566" max="2566" width="11.7109375" style="1120" customWidth="1"/>
    <col min="2567" max="2567" width="12.28515625" style="1120" customWidth="1"/>
    <col min="2568" max="2811" width="9.140625" style="1120"/>
    <col min="2812" max="2812" width="4.42578125" style="1120" customWidth="1"/>
    <col min="2813" max="2813" width="20.85546875" style="1120" customWidth="1"/>
    <col min="2814" max="2815" width="12" style="1120" customWidth="1"/>
    <col min="2816" max="2816" width="14.5703125" style="1120" customWidth="1"/>
    <col min="2817" max="2817" width="12.42578125" style="1120" customWidth="1"/>
    <col min="2818" max="2818" width="19.7109375" style="1120" customWidth="1"/>
    <col min="2819" max="2819" width="9.140625" style="1120"/>
    <col min="2820" max="2820" width="16.85546875" style="1120" customWidth="1"/>
    <col min="2821" max="2821" width="12.5703125" style="1120" customWidth="1"/>
    <col min="2822" max="2822" width="11.7109375" style="1120" customWidth="1"/>
    <col min="2823" max="2823" width="12.28515625" style="1120" customWidth="1"/>
    <col min="2824" max="3067" width="9.140625" style="1120"/>
    <col min="3068" max="3068" width="4.42578125" style="1120" customWidth="1"/>
    <col min="3069" max="3069" width="20.85546875" style="1120" customWidth="1"/>
    <col min="3070" max="3071" width="12" style="1120" customWidth="1"/>
    <col min="3072" max="3072" width="14.5703125" style="1120" customWidth="1"/>
    <col min="3073" max="3073" width="12.42578125" style="1120" customWidth="1"/>
    <col min="3074" max="3074" width="19.7109375" style="1120" customWidth="1"/>
    <col min="3075" max="3075" width="9.140625" style="1120"/>
    <col min="3076" max="3076" width="16.85546875" style="1120" customWidth="1"/>
    <col min="3077" max="3077" width="12.5703125" style="1120" customWidth="1"/>
    <col min="3078" max="3078" width="11.7109375" style="1120" customWidth="1"/>
    <col min="3079" max="3079" width="12.28515625" style="1120" customWidth="1"/>
    <col min="3080" max="3323" width="9.140625" style="1120"/>
    <col min="3324" max="3324" width="4.42578125" style="1120" customWidth="1"/>
    <col min="3325" max="3325" width="20.85546875" style="1120" customWidth="1"/>
    <col min="3326" max="3327" width="12" style="1120" customWidth="1"/>
    <col min="3328" max="3328" width="14.5703125" style="1120" customWidth="1"/>
    <col min="3329" max="3329" width="12.42578125" style="1120" customWidth="1"/>
    <col min="3330" max="3330" width="19.7109375" style="1120" customWidth="1"/>
    <col min="3331" max="3331" width="9.140625" style="1120"/>
    <col min="3332" max="3332" width="16.85546875" style="1120" customWidth="1"/>
    <col min="3333" max="3333" width="12.5703125" style="1120" customWidth="1"/>
    <col min="3334" max="3334" width="11.7109375" style="1120" customWidth="1"/>
    <col min="3335" max="3335" width="12.28515625" style="1120" customWidth="1"/>
    <col min="3336" max="3579" width="9.140625" style="1120"/>
    <col min="3580" max="3580" width="4.42578125" style="1120" customWidth="1"/>
    <col min="3581" max="3581" width="20.85546875" style="1120" customWidth="1"/>
    <col min="3582" max="3583" width="12" style="1120" customWidth="1"/>
    <col min="3584" max="3584" width="14.5703125" style="1120" customWidth="1"/>
    <col min="3585" max="3585" width="12.42578125" style="1120" customWidth="1"/>
    <col min="3586" max="3586" width="19.7109375" style="1120" customWidth="1"/>
    <col min="3587" max="3587" width="9.140625" style="1120"/>
    <col min="3588" max="3588" width="16.85546875" style="1120" customWidth="1"/>
    <col min="3589" max="3589" width="12.5703125" style="1120" customWidth="1"/>
    <col min="3590" max="3590" width="11.7109375" style="1120" customWidth="1"/>
    <col min="3591" max="3591" width="12.28515625" style="1120" customWidth="1"/>
    <col min="3592" max="3835" width="9.140625" style="1120"/>
    <col min="3836" max="3836" width="4.42578125" style="1120" customWidth="1"/>
    <col min="3837" max="3837" width="20.85546875" style="1120" customWidth="1"/>
    <col min="3838" max="3839" width="12" style="1120" customWidth="1"/>
    <col min="3840" max="3840" width="14.5703125" style="1120" customWidth="1"/>
    <col min="3841" max="3841" width="12.42578125" style="1120" customWidth="1"/>
    <col min="3842" max="3842" width="19.7109375" style="1120" customWidth="1"/>
    <col min="3843" max="3843" width="9.140625" style="1120"/>
    <col min="3844" max="3844" width="16.85546875" style="1120" customWidth="1"/>
    <col min="3845" max="3845" width="12.5703125" style="1120" customWidth="1"/>
    <col min="3846" max="3846" width="11.7109375" style="1120" customWidth="1"/>
    <col min="3847" max="3847" width="12.28515625" style="1120" customWidth="1"/>
    <col min="3848" max="4091" width="9.140625" style="1120"/>
    <col min="4092" max="4092" width="4.42578125" style="1120" customWidth="1"/>
    <col min="4093" max="4093" width="20.85546875" style="1120" customWidth="1"/>
    <col min="4094" max="4095" width="12" style="1120" customWidth="1"/>
    <col min="4096" max="4096" width="14.5703125" style="1120" customWidth="1"/>
    <col min="4097" max="4097" width="12.42578125" style="1120" customWidth="1"/>
    <col min="4098" max="4098" width="19.7109375" style="1120" customWidth="1"/>
    <col min="4099" max="4099" width="9.140625" style="1120"/>
    <col min="4100" max="4100" width="16.85546875" style="1120" customWidth="1"/>
    <col min="4101" max="4101" width="12.5703125" style="1120" customWidth="1"/>
    <col min="4102" max="4102" width="11.7109375" style="1120" customWidth="1"/>
    <col min="4103" max="4103" width="12.28515625" style="1120" customWidth="1"/>
    <col min="4104" max="4347" width="9.140625" style="1120"/>
    <col min="4348" max="4348" width="4.42578125" style="1120" customWidth="1"/>
    <col min="4349" max="4349" width="20.85546875" style="1120" customWidth="1"/>
    <col min="4350" max="4351" width="12" style="1120" customWidth="1"/>
    <col min="4352" max="4352" width="14.5703125" style="1120" customWidth="1"/>
    <col min="4353" max="4353" width="12.42578125" style="1120" customWidth="1"/>
    <col min="4354" max="4354" width="19.7109375" style="1120" customWidth="1"/>
    <col min="4355" max="4355" width="9.140625" style="1120"/>
    <col min="4356" max="4356" width="16.85546875" style="1120" customWidth="1"/>
    <col min="4357" max="4357" width="12.5703125" style="1120" customWidth="1"/>
    <col min="4358" max="4358" width="11.7109375" style="1120" customWidth="1"/>
    <col min="4359" max="4359" width="12.28515625" style="1120" customWidth="1"/>
    <col min="4360" max="4603" width="9.140625" style="1120"/>
    <col min="4604" max="4604" width="4.42578125" style="1120" customWidth="1"/>
    <col min="4605" max="4605" width="20.85546875" style="1120" customWidth="1"/>
    <col min="4606" max="4607" width="12" style="1120" customWidth="1"/>
    <col min="4608" max="4608" width="14.5703125" style="1120" customWidth="1"/>
    <col min="4609" max="4609" width="12.42578125" style="1120" customWidth="1"/>
    <col min="4610" max="4610" width="19.7109375" style="1120" customWidth="1"/>
    <col min="4611" max="4611" width="9.140625" style="1120"/>
    <col min="4612" max="4612" width="16.85546875" style="1120" customWidth="1"/>
    <col min="4613" max="4613" width="12.5703125" style="1120" customWidth="1"/>
    <col min="4614" max="4614" width="11.7109375" style="1120" customWidth="1"/>
    <col min="4615" max="4615" width="12.28515625" style="1120" customWidth="1"/>
    <col min="4616" max="4859" width="9.140625" style="1120"/>
    <col min="4860" max="4860" width="4.42578125" style="1120" customWidth="1"/>
    <col min="4861" max="4861" width="20.85546875" style="1120" customWidth="1"/>
    <col min="4862" max="4863" width="12" style="1120" customWidth="1"/>
    <col min="4864" max="4864" width="14.5703125" style="1120" customWidth="1"/>
    <col min="4865" max="4865" width="12.42578125" style="1120" customWidth="1"/>
    <col min="4866" max="4866" width="19.7109375" style="1120" customWidth="1"/>
    <col min="4867" max="4867" width="9.140625" style="1120"/>
    <col min="4868" max="4868" width="16.85546875" style="1120" customWidth="1"/>
    <col min="4869" max="4869" width="12.5703125" style="1120" customWidth="1"/>
    <col min="4870" max="4870" width="11.7109375" style="1120" customWidth="1"/>
    <col min="4871" max="4871" width="12.28515625" style="1120" customWidth="1"/>
    <col min="4872" max="5115" width="9.140625" style="1120"/>
    <col min="5116" max="5116" width="4.42578125" style="1120" customWidth="1"/>
    <col min="5117" max="5117" width="20.85546875" style="1120" customWidth="1"/>
    <col min="5118" max="5119" width="12" style="1120" customWidth="1"/>
    <col min="5120" max="5120" width="14.5703125" style="1120" customWidth="1"/>
    <col min="5121" max="5121" width="12.42578125" style="1120" customWidth="1"/>
    <col min="5122" max="5122" width="19.7109375" style="1120" customWidth="1"/>
    <col min="5123" max="5123" width="9.140625" style="1120"/>
    <col min="5124" max="5124" width="16.85546875" style="1120" customWidth="1"/>
    <col min="5125" max="5125" width="12.5703125" style="1120" customWidth="1"/>
    <col min="5126" max="5126" width="11.7109375" style="1120" customWidth="1"/>
    <col min="5127" max="5127" width="12.28515625" style="1120" customWidth="1"/>
    <col min="5128" max="5371" width="9.140625" style="1120"/>
    <col min="5372" max="5372" width="4.42578125" style="1120" customWidth="1"/>
    <col min="5373" max="5373" width="20.85546875" style="1120" customWidth="1"/>
    <col min="5374" max="5375" width="12" style="1120" customWidth="1"/>
    <col min="5376" max="5376" width="14.5703125" style="1120" customWidth="1"/>
    <col min="5377" max="5377" width="12.42578125" style="1120" customWidth="1"/>
    <col min="5378" max="5378" width="19.7109375" style="1120" customWidth="1"/>
    <col min="5379" max="5379" width="9.140625" style="1120"/>
    <col min="5380" max="5380" width="16.85546875" style="1120" customWidth="1"/>
    <col min="5381" max="5381" width="12.5703125" style="1120" customWidth="1"/>
    <col min="5382" max="5382" width="11.7109375" style="1120" customWidth="1"/>
    <col min="5383" max="5383" width="12.28515625" style="1120" customWidth="1"/>
    <col min="5384" max="5627" width="9.140625" style="1120"/>
    <col min="5628" max="5628" width="4.42578125" style="1120" customWidth="1"/>
    <col min="5629" max="5629" width="20.85546875" style="1120" customWidth="1"/>
    <col min="5630" max="5631" width="12" style="1120" customWidth="1"/>
    <col min="5632" max="5632" width="14.5703125" style="1120" customWidth="1"/>
    <col min="5633" max="5633" width="12.42578125" style="1120" customWidth="1"/>
    <col min="5634" max="5634" width="19.7109375" style="1120" customWidth="1"/>
    <col min="5635" max="5635" width="9.140625" style="1120"/>
    <col min="5636" max="5636" width="16.85546875" style="1120" customWidth="1"/>
    <col min="5637" max="5637" width="12.5703125" style="1120" customWidth="1"/>
    <col min="5638" max="5638" width="11.7109375" style="1120" customWidth="1"/>
    <col min="5639" max="5639" width="12.28515625" style="1120" customWidth="1"/>
    <col min="5640" max="5883" width="9.140625" style="1120"/>
    <col min="5884" max="5884" width="4.42578125" style="1120" customWidth="1"/>
    <col min="5885" max="5885" width="20.85546875" style="1120" customWidth="1"/>
    <col min="5886" max="5887" width="12" style="1120" customWidth="1"/>
    <col min="5888" max="5888" width="14.5703125" style="1120" customWidth="1"/>
    <col min="5889" max="5889" width="12.42578125" style="1120" customWidth="1"/>
    <col min="5890" max="5890" width="19.7109375" style="1120" customWidth="1"/>
    <col min="5891" max="5891" width="9.140625" style="1120"/>
    <col min="5892" max="5892" width="16.85546875" style="1120" customWidth="1"/>
    <col min="5893" max="5893" width="12.5703125" style="1120" customWidth="1"/>
    <col min="5894" max="5894" width="11.7109375" style="1120" customWidth="1"/>
    <col min="5895" max="5895" width="12.28515625" style="1120" customWidth="1"/>
    <col min="5896" max="6139" width="9.140625" style="1120"/>
    <col min="6140" max="6140" width="4.42578125" style="1120" customWidth="1"/>
    <col min="6141" max="6141" width="20.85546875" style="1120" customWidth="1"/>
    <col min="6142" max="6143" width="12" style="1120" customWidth="1"/>
    <col min="6144" max="6144" width="14.5703125" style="1120" customWidth="1"/>
    <col min="6145" max="6145" width="12.42578125" style="1120" customWidth="1"/>
    <col min="6146" max="6146" width="19.7109375" style="1120" customWidth="1"/>
    <col min="6147" max="6147" width="9.140625" style="1120"/>
    <col min="6148" max="6148" width="16.85546875" style="1120" customWidth="1"/>
    <col min="6149" max="6149" width="12.5703125" style="1120" customWidth="1"/>
    <col min="6150" max="6150" width="11.7109375" style="1120" customWidth="1"/>
    <col min="6151" max="6151" width="12.28515625" style="1120" customWidth="1"/>
    <col min="6152" max="6395" width="9.140625" style="1120"/>
    <col min="6396" max="6396" width="4.42578125" style="1120" customWidth="1"/>
    <col min="6397" max="6397" width="20.85546875" style="1120" customWidth="1"/>
    <col min="6398" max="6399" width="12" style="1120" customWidth="1"/>
    <col min="6400" max="6400" width="14.5703125" style="1120" customWidth="1"/>
    <col min="6401" max="6401" width="12.42578125" style="1120" customWidth="1"/>
    <col min="6402" max="6402" width="19.7109375" style="1120" customWidth="1"/>
    <col min="6403" max="6403" width="9.140625" style="1120"/>
    <col min="6404" max="6404" width="16.85546875" style="1120" customWidth="1"/>
    <col min="6405" max="6405" width="12.5703125" style="1120" customWidth="1"/>
    <col min="6406" max="6406" width="11.7109375" style="1120" customWidth="1"/>
    <col min="6407" max="6407" width="12.28515625" style="1120" customWidth="1"/>
    <col min="6408" max="6651" width="9.140625" style="1120"/>
    <col min="6652" max="6652" width="4.42578125" style="1120" customWidth="1"/>
    <col min="6653" max="6653" width="20.85546875" style="1120" customWidth="1"/>
    <col min="6654" max="6655" width="12" style="1120" customWidth="1"/>
    <col min="6656" max="6656" width="14.5703125" style="1120" customWidth="1"/>
    <col min="6657" max="6657" width="12.42578125" style="1120" customWidth="1"/>
    <col min="6658" max="6658" width="19.7109375" style="1120" customWidth="1"/>
    <col min="6659" max="6659" width="9.140625" style="1120"/>
    <col min="6660" max="6660" width="16.85546875" style="1120" customWidth="1"/>
    <col min="6661" max="6661" width="12.5703125" style="1120" customWidth="1"/>
    <col min="6662" max="6662" width="11.7109375" style="1120" customWidth="1"/>
    <col min="6663" max="6663" width="12.28515625" style="1120" customWidth="1"/>
    <col min="6664" max="6907" width="9.140625" style="1120"/>
    <col min="6908" max="6908" width="4.42578125" style="1120" customWidth="1"/>
    <col min="6909" max="6909" width="20.85546875" style="1120" customWidth="1"/>
    <col min="6910" max="6911" width="12" style="1120" customWidth="1"/>
    <col min="6912" max="6912" width="14.5703125" style="1120" customWidth="1"/>
    <col min="6913" max="6913" width="12.42578125" style="1120" customWidth="1"/>
    <col min="6914" max="6914" width="19.7109375" style="1120" customWidth="1"/>
    <col min="6915" max="6915" width="9.140625" style="1120"/>
    <col min="6916" max="6916" width="16.85546875" style="1120" customWidth="1"/>
    <col min="6917" max="6917" width="12.5703125" style="1120" customWidth="1"/>
    <col min="6918" max="6918" width="11.7109375" style="1120" customWidth="1"/>
    <col min="6919" max="6919" width="12.28515625" style="1120" customWidth="1"/>
    <col min="6920" max="7163" width="9.140625" style="1120"/>
    <col min="7164" max="7164" width="4.42578125" style="1120" customWidth="1"/>
    <col min="7165" max="7165" width="20.85546875" style="1120" customWidth="1"/>
    <col min="7166" max="7167" width="12" style="1120" customWidth="1"/>
    <col min="7168" max="7168" width="14.5703125" style="1120" customWidth="1"/>
    <col min="7169" max="7169" width="12.42578125" style="1120" customWidth="1"/>
    <col min="7170" max="7170" width="19.7109375" style="1120" customWidth="1"/>
    <col min="7171" max="7171" width="9.140625" style="1120"/>
    <col min="7172" max="7172" width="16.85546875" style="1120" customWidth="1"/>
    <col min="7173" max="7173" width="12.5703125" style="1120" customWidth="1"/>
    <col min="7174" max="7174" width="11.7109375" style="1120" customWidth="1"/>
    <col min="7175" max="7175" width="12.28515625" style="1120" customWidth="1"/>
    <col min="7176" max="7419" width="9.140625" style="1120"/>
    <col min="7420" max="7420" width="4.42578125" style="1120" customWidth="1"/>
    <col min="7421" max="7421" width="20.85546875" style="1120" customWidth="1"/>
    <col min="7422" max="7423" width="12" style="1120" customWidth="1"/>
    <col min="7424" max="7424" width="14.5703125" style="1120" customWidth="1"/>
    <col min="7425" max="7425" width="12.42578125" style="1120" customWidth="1"/>
    <col min="7426" max="7426" width="19.7109375" style="1120" customWidth="1"/>
    <col min="7427" max="7427" width="9.140625" style="1120"/>
    <col min="7428" max="7428" width="16.85546875" style="1120" customWidth="1"/>
    <col min="7429" max="7429" width="12.5703125" style="1120" customWidth="1"/>
    <col min="7430" max="7430" width="11.7109375" style="1120" customWidth="1"/>
    <col min="7431" max="7431" width="12.28515625" style="1120" customWidth="1"/>
    <col min="7432" max="7675" width="9.140625" style="1120"/>
    <col min="7676" max="7676" width="4.42578125" style="1120" customWidth="1"/>
    <col min="7677" max="7677" width="20.85546875" style="1120" customWidth="1"/>
    <col min="7678" max="7679" width="12" style="1120" customWidth="1"/>
    <col min="7680" max="7680" width="14.5703125" style="1120" customWidth="1"/>
    <col min="7681" max="7681" width="12.42578125" style="1120" customWidth="1"/>
    <col min="7682" max="7682" width="19.7109375" style="1120" customWidth="1"/>
    <col min="7683" max="7683" width="9.140625" style="1120"/>
    <col min="7684" max="7684" width="16.85546875" style="1120" customWidth="1"/>
    <col min="7685" max="7685" width="12.5703125" style="1120" customWidth="1"/>
    <col min="7686" max="7686" width="11.7109375" style="1120" customWidth="1"/>
    <col min="7687" max="7687" width="12.28515625" style="1120" customWidth="1"/>
    <col min="7688" max="7931" width="9.140625" style="1120"/>
    <col min="7932" max="7932" width="4.42578125" style="1120" customWidth="1"/>
    <col min="7933" max="7933" width="20.85546875" style="1120" customWidth="1"/>
    <col min="7934" max="7935" width="12" style="1120" customWidth="1"/>
    <col min="7936" max="7936" width="14.5703125" style="1120" customWidth="1"/>
    <col min="7937" max="7937" width="12.42578125" style="1120" customWidth="1"/>
    <col min="7938" max="7938" width="19.7109375" style="1120" customWidth="1"/>
    <col min="7939" max="7939" width="9.140625" style="1120"/>
    <col min="7940" max="7940" width="16.85546875" style="1120" customWidth="1"/>
    <col min="7941" max="7941" width="12.5703125" style="1120" customWidth="1"/>
    <col min="7942" max="7942" width="11.7109375" style="1120" customWidth="1"/>
    <col min="7943" max="7943" width="12.28515625" style="1120" customWidth="1"/>
    <col min="7944" max="8187" width="9.140625" style="1120"/>
    <col min="8188" max="8188" width="4.42578125" style="1120" customWidth="1"/>
    <col min="8189" max="8189" width="20.85546875" style="1120" customWidth="1"/>
    <col min="8190" max="8191" width="12" style="1120" customWidth="1"/>
    <col min="8192" max="8192" width="14.5703125" style="1120" customWidth="1"/>
    <col min="8193" max="8193" width="12.42578125" style="1120" customWidth="1"/>
    <col min="8194" max="8194" width="19.7109375" style="1120" customWidth="1"/>
    <col min="8195" max="8195" width="9.140625" style="1120"/>
    <col min="8196" max="8196" width="16.85546875" style="1120" customWidth="1"/>
    <col min="8197" max="8197" width="12.5703125" style="1120" customWidth="1"/>
    <col min="8198" max="8198" width="11.7109375" style="1120" customWidth="1"/>
    <col min="8199" max="8199" width="12.28515625" style="1120" customWidth="1"/>
    <col min="8200" max="8443" width="9.140625" style="1120"/>
    <col min="8444" max="8444" width="4.42578125" style="1120" customWidth="1"/>
    <col min="8445" max="8445" width="20.85546875" style="1120" customWidth="1"/>
    <col min="8446" max="8447" width="12" style="1120" customWidth="1"/>
    <col min="8448" max="8448" width="14.5703125" style="1120" customWidth="1"/>
    <col min="8449" max="8449" width="12.42578125" style="1120" customWidth="1"/>
    <col min="8450" max="8450" width="19.7109375" style="1120" customWidth="1"/>
    <col min="8451" max="8451" width="9.140625" style="1120"/>
    <col min="8452" max="8452" width="16.85546875" style="1120" customWidth="1"/>
    <col min="8453" max="8453" width="12.5703125" style="1120" customWidth="1"/>
    <col min="8454" max="8454" width="11.7109375" style="1120" customWidth="1"/>
    <col min="8455" max="8455" width="12.28515625" style="1120" customWidth="1"/>
    <col min="8456" max="8699" width="9.140625" style="1120"/>
    <col min="8700" max="8700" width="4.42578125" style="1120" customWidth="1"/>
    <col min="8701" max="8701" width="20.85546875" style="1120" customWidth="1"/>
    <col min="8702" max="8703" width="12" style="1120" customWidth="1"/>
    <col min="8704" max="8704" width="14.5703125" style="1120" customWidth="1"/>
    <col min="8705" max="8705" width="12.42578125" style="1120" customWidth="1"/>
    <col min="8706" max="8706" width="19.7109375" style="1120" customWidth="1"/>
    <col min="8707" max="8707" width="9.140625" style="1120"/>
    <col min="8708" max="8708" width="16.85546875" style="1120" customWidth="1"/>
    <col min="8709" max="8709" width="12.5703125" style="1120" customWidth="1"/>
    <col min="8710" max="8710" width="11.7109375" style="1120" customWidth="1"/>
    <col min="8711" max="8711" width="12.28515625" style="1120" customWidth="1"/>
    <col min="8712" max="8955" width="9.140625" style="1120"/>
    <col min="8956" max="8956" width="4.42578125" style="1120" customWidth="1"/>
    <col min="8957" max="8957" width="20.85546875" style="1120" customWidth="1"/>
    <col min="8958" max="8959" width="12" style="1120" customWidth="1"/>
    <col min="8960" max="8960" width="14.5703125" style="1120" customWidth="1"/>
    <col min="8961" max="8961" width="12.42578125" style="1120" customWidth="1"/>
    <col min="8962" max="8962" width="19.7109375" style="1120" customWidth="1"/>
    <col min="8963" max="8963" width="9.140625" style="1120"/>
    <col min="8964" max="8964" width="16.85546875" style="1120" customWidth="1"/>
    <col min="8965" max="8965" width="12.5703125" style="1120" customWidth="1"/>
    <col min="8966" max="8966" width="11.7109375" style="1120" customWidth="1"/>
    <col min="8967" max="8967" width="12.28515625" style="1120" customWidth="1"/>
    <col min="8968" max="9211" width="9.140625" style="1120"/>
    <col min="9212" max="9212" width="4.42578125" style="1120" customWidth="1"/>
    <col min="9213" max="9213" width="20.85546875" style="1120" customWidth="1"/>
    <col min="9214" max="9215" width="12" style="1120" customWidth="1"/>
    <col min="9216" max="9216" width="14.5703125" style="1120" customWidth="1"/>
    <col min="9217" max="9217" width="12.42578125" style="1120" customWidth="1"/>
    <col min="9218" max="9218" width="19.7109375" style="1120" customWidth="1"/>
    <col min="9219" max="9219" width="9.140625" style="1120"/>
    <col min="9220" max="9220" width="16.85546875" style="1120" customWidth="1"/>
    <col min="9221" max="9221" width="12.5703125" style="1120" customWidth="1"/>
    <col min="9222" max="9222" width="11.7109375" style="1120" customWidth="1"/>
    <col min="9223" max="9223" width="12.28515625" style="1120" customWidth="1"/>
    <col min="9224" max="9467" width="9.140625" style="1120"/>
    <col min="9468" max="9468" width="4.42578125" style="1120" customWidth="1"/>
    <col min="9469" max="9469" width="20.85546875" style="1120" customWidth="1"/>
    <col min="9470" max="9471" width="12" style="1120" customWidth="1"/>
    <col min="9472" max="9472" width="14.5703125" style="1120" customWidth="1"/>
    <col min="9473" max="9473" width="12.42578125" style="1120" customWidth="1"/>
    <col min="9474" max="9474" width="19.7109375" style="1120" customWidth="1"/>
    <col min="9475" max="9475" width="9.140625" style="1120"/>
    <col min="9476" max="9476" width="16.85546875" style="1120" customWidth="1"/>
    <col min="9477" max="9477" width="12.5703125" style="1120" customWidth="1"/>
    <col min="9478" max="9478" width="11.7109375" style="1120" customWidth="1"/>
    <col min="9479" max="9479" width="12.28515625" style="1120" customWidth="1"/>
    <col min="9480" max="9723" width="9.140625" style="1120"/>
    <col min="9724" max="9724" width="4.42578125" style="1120" customWidth="1"/>
    <col min="9725" max="9725" width="20.85546875" style="1120" customWidth="1"/>
    <col min="9726" max="9727" width="12" style="1120" customWidth="1"/>
    <col min="9728" max="9728" width="14.5703125" style="1120" customWidth="1"/>
    <col min="9729" max="9729" width="12.42578125" style="1120" customWidth="1"/>
    <col min="9730" max="9730" width="19.7109375" style="1120" customWidth="1"/>
    <col min="9731" max="9731" width="9.140625" style="1120"/>
    <col min="9732" max="9732" width="16.85546875" style="1120" customWidth="1"/>
    <col min="9733" max="9733" width="12.5703125" style="1120" customWidth="1"/>
    <col min="9734" max="9734" width="11.7109375" style="1120" customWidth="1"/>
    <col min="9735" max="9735" width="12.28515625" style="1120" customWidth="1"/>
    <col min="9736" max="9979" width="9.140625" style="1120"/>
    <col min="9980" max="9980" width="4.42578125" style="1120" customWidth="1"/>
    <col min="9981" max="9981" width="20.85546875" style="1120" customWidth="1"/>
    <col min="9982" max="9983" width="12" style="1120" customWidth="1"/>
    <col min="9984" max="9984" width="14.5703125" style="1120" customWidth="1"/>
    <col min="9985" max="9985" width="12.42578125" style="1120" customWidth="1"/>
    <col min="9986" max="9986" width="19.7109375" style="1120" customWidth="1"/>
    <col min="9987" max="9987" width="9.140625" style="1120"/>
    <col min="9988" max="9988" width="16.85546875" style="1120" customWidth="1"/>
    <col min="9989" max="9989" width="12.5703125" style="1120" customWidth="1"/>
    <col min="9990" max="9990" width="11.7109375" style="1120" customWidth="1"/>
    <col min="9991" max="9991" width="12.28515625" style="1120" customWidth="1"/>
    <col min="9992" max="10235" width="9.140625" style="1120"/>
    <col min="10236" max="10236" width="4.42578125" style="1120" customWidth="1"/>
    <col min="10237" max="10237" width="20.85546875" style="1120" customWidth="1"/>
    <col min="10238" max="10239" width="12" style="1120" customWidth="1"/>
    <col min="10240" max="10240" width="14.5703125" style="1120" customWidth="1"/>
    <col min="10241" max="10241" width="12.42578125" style="1120" customWidth="1"/>
    <col min="10242" max="10242" width="19.7109375" style="1120" customWidth="1"/>
    <col min="10243" max="10243" width="9.140625" style="1120"/>
    <col min="10244" max="10244" width="16.85546875" style="1120" customWidth="1"/>
    <col min="10245" max="10245" width="12.5703125" style="1120" customWidth="1"/>
    <col min="10246" max="10246" width="11.7109375" style="1120" customWidth="1"/>
    <col min="10247" max="10247" width="12.28515625" style="1120" customWidth="1"/>
    <col min="10248" max="10491" width="9.140625" style="1120"/>
    <col min="10492" max="10492" width="4.42578125" style="1120" customWidth="1"/>
    <col min="10493" max="10493" width="20.85546875" style="1120" customWidth="1"/>
    <col min="10494" max="10495" width="12" style="1120" customWidth="1"/>
    <col min="10496" max="10496" width="14.5703125" style="1120" customWidth="1"/>
    <col min="10497" max="10497" width="12.42578125" style="1120" customWidth="1"/>
    <col min="10498" max="10498" width="19.7109375" style="1120" customWidth="1"/>
    <col min="10499" max="10499" width="9.140625" style="1120"/>
    <col min="10500" max="10500" width="16.85546875" style="1120" customWidth="1"/>
    <col min="10501" max="10501" width="12.5703125" style="1120" customWidth="1"/>
    <col min="10502" max="10502" width="11.7109375" style="1120" customWidth="1"/>
    <col min="10503" max="10503" width="12.28515625" style="1120" customWidth="1"/>
    <col min="10504" max="10747" width="9.140625" style="1120"/>
    <col min="10748" max="10748" width="4.42578125" style="1120" customWidth="1"/>
    <col min="10749" max="10749" width="20.85546875" style="1120" customWidth="1"/>
    <col min="10750" max="10751" width="12" style="1120" customWidth="1"/>
    <col min="10752" max="10752" width="14.5703125" style="1120" customWidth="1"/>
    <col min="10753" max="10753" width="12.42578125" style="1120" customWidth="1"/>
    <col min="10754" max="10754" width="19.7109375" style="1120" customWidth="1"/>
    <col min="10755" max="10755" width="9.140625" style="1120"/>
    <col min="10756" max="10756" width="16.85546875" style="1120" customWidth="1"/>
    <col min="10757" max="10757" width="12.5703125" style="1120" customWidth="1"/>
    <col min="10758" max="10758" width="11.7109375" style="1120" customWidth="1"/>
    <col min="10759" max="10759" width="12.28515625" style="1120" customWidth="1"/>
    <col min="10760" max="11003" width="9.140625" style="1120"/>
    <col min="11004" max="11004" width="4.42578125" style="1120" customWidth="1"/>
    <col min="11005" max="11005" width="20.85546875" style="1120" customWidth="1"/>
    <col min="11006" max="11007" width="12" style="1120" customWidth="1"/>
    <col min="11008" max="11008" width="14.5703125" style="1120" customWidth="1"/>
    <col min="11009" max="11009" width="12.42578125" style="1120" customWidth="1"/>
    <col min="11010" max="11010" width="19.7109375" style="1120" customWidth="1"/>
    <col min="11011" max="11011" width="9.140625" style="1120"/>
    <col min="11012" max="11012" width="16.85546875" style="1120" customWidth="1"/>
    <col min="11013" max="11013" width="12.5703125" style="1120" customWidth="1"/>
    <col min="11014" max="11014" width="11.7109375" style="1120" customWidth="1"/>
    <col min="11015" max="11015" width="12.28515625" style="1120" customWidth="1"/>
    <col min="11016" max="11259" width="9.140625" style="1120"/>
    <col min="11260" max="11260" width="4.42578125" style="1120" customWidth="1"/>
    <col min="11261" max="11261" width="20.85546875" style="1120" customWidth="1"/>
    <col min="11262" max="11263" width="12" style="1120" customWidth="1"/>
    <col min="11264" max="11264" width="14.5703125" style="1120" customWidth="1"/>
    <col min="11265" max="11265" width="12.42578125" style="1120" customWidth="1"/>
    <col min="11266" max="11266" width="19.7109375" style="1120" customWidth="1"/>
    <col min="11267" max="11267" width="9.140625" style="1120"/>
    <col min="11268" max="11268" width="16.85546875" style="1120" customWidth="1"/>
    <col min="11269" max="11269" width="12.5703125" style="1120" customWidth="1"/>
    <col min="11270" max="11270" width="11.7109375" style="1120" customWidth="1"/>
    <col min="11271" max="11271" width="12.28515625" style="1120" customWidth="1"/>
    <col min="11272" max="11515" width="9.140625" style="1120"/>
    <col min="11516" max="11516" width="4.42578125" style="1120" customWidth="1"/>
    <col min="11517" max="11517" width="20.85546875" style="1120" customWidth="1"/>
    <col min="11518" max="11519" width="12" style="1120" customWidth="1"/>
    <col min="11520" max="11520" width="14.5703125" style="1120" customWidth="1"/>
    <col min="11521" max="11521" width="12.42578125" style="1120" customWidth="1"/>
    <col min="11522" max="11522" width="19.7109375" style="1120" customWidth="1"/>
    <col min="11523" max="11523" width="9.140625" style="1120"/>
    <col min="11524" max="11524" width="16.85546875" style="1120" customWidth="1"/>
    <col min="11525" max="11525" width="12.5703125" style="1120" customWidth="1"/>
    <col min="11526" max="11526" width="11.7109375" style="1120" customWidth="1"/>
    <col min="11527" max="11527" width="12.28515625" style="1120" customWidth="1"/>
    <col min="11528" max="11771" width="9.140625" style="1120"/>
    <col min="11772" max="11772" width="4.42578125" style="1120" customWidth="1"/>
    <col min="11773" max="11773" width="20.85546875" style="1120" customWidth="1"/>
    <col min="11774" max="11775" width="12" style="1120" customWidth="1"/>
    <col min="11776" max="11776" width="14.5703125" style="1120" customWidth="1"/>
    <col min="11777" max="11777" width="12.42578125" style="1120" customWidth="1"/>
    <col min="11778" max="11778" width="19.7109375" style="1120" customWidth="1"/>
    <col min="11779" max="11779" width="9.140625" style="1120"/>
    <col min="11780" max="11780" width="16.85546875" style="1120" customWidth="1"/>
    <col min="11781" max="11781" width="12.5703125" style="1120" customWidth="1"/>
    <col min="11782" max="11782" width="11.7109375" style="1120" customWidth="1"/>
    <col min="11783" max="11783" width="12.28515625" style="1120" customWidth="1"/>
    <col min="11784" max="12027" width="9.140625" style="1120"/>
    <col min="12028" max="12028" width="4.42578125" style="1120" customWidth="1"/>
    <col min="12029" max="12029" width="20.85546875" style="1120" customWidth="1"/>
    <col min="12030" max="12031" width="12" style="1120" customWidth="1"/>
    <col min="12032" max="12032" width="14.5703125" style="1120" customWidth="1"/>
    <col min="12033" max="12033" width="12.42578125" style="1120" customWidth="1"/>
    <col min="12034" max="12034" width="19.7109375" style="1120" customWidth="1"/>
    <col min="12035" max="12035" width="9.140625" style="1120"/>
    <col min="12036" max="12036" width="16.85546875" style="1120" customWidth="1"/>
    <col min="12037" max="12037" width="12.5703125" style="1120" customWidth="1"/>
    <col min="12038" max="12038" width="11.7109375" style="1120" customWidth="1"/>
    <col min="12039" max="12039" width="12.28515625" style="1120" customWidth="1"/>
    <col min="12040" max="12283" width="9.140625" style="1120"/>
    <col min="12284" max="12284" width="4.42578125" style="1120" customWidth="1"/>
    <col min="12285" max="12285" width="20.85546875" style="1120" customWidth="1"/>
    <col min="12286" max="12287" width="12" style="1120" customWidth="1"/>
    <col min="12288" max="12288" width="14.5703125" style="1120" customWidth="1"/>
    <col min="12289" max="12289" width="12.42578125" style="1120" customWidth="1"/>
    <col min="12290" max="12290" width="19.7109375" style="1120" customWidth="1"/>
    <col min="12291" max="12291" width="9.140625" style="1120"/>
    <col min="12292" max="12292" width="16.85546875" style="1120" customWidth="1"/>
    <col min="12293" max="12293" width="12.5703125" style="1120" customWidth="1"/>
    <col min="12294" max="12294" width="11.7109375" style="1120" customWidth="1"/>
    <col min="12295" max="12295" width="12.28515625" style="1120" customWidth="1"/>
    <col min="12296" max="12539" width="9.140625" style="1120"/>
    <col min="12540" max="12540" width="4.42578125" style="1120" customWidth="1"/>
    <col min="12541" max="12541" width="20.85546875" style="1120" customWidth="1"/>
    <col min="12542" max="12543" width="12" style="1120" customWidth="1"/>
    <col min="12544" max="12544" width="14.5703125" style="1120" customWidth="1"/>
    <col min="12545" max="12545" width="12.42578125" style="1120" customWidth="1"/>
    <col min="12546" max="12546" width="19.7109375" style="1120" customWidth="1"/>
    <col min="12547" max="12547" width="9.140625" style="1120"/>
    <col min="12548" max="12548" width="16.85546875" style="1120" customWidth="1"/>
    <col min="12549" max="12549" width="12.5703125" style="1120" customWidth="1"/>
    <col min="12550" max="12550" width="11.7109375" style="1120" customWidth="1"/>
    <col min="12551" max="12551" width="12.28515625" style="1120" customWidth="1"/>
    <col min="12552" max="12795" width="9.140625" style="1120"/>
    <col min="12796" max="12796" width="4.42578125" style="1120" customWidth="1"/>
    <col min="12797" max="12797" width="20.85546875" style="1120" customWidth="1"/>
    <col min="12798" max="12799" width="12" style="1120" customWidth="1"/>
    <col min="12800" max="12800" width="14.5703125" style="1120" customWidth="1"/>
    <col min="12801" max="12801" width="12.42578125" style="1120" customWidth="1"/>
    <col min="12802" max="12802" width="19.7109375" style="1120" customWidth="1"/>
    <col min="12803" max="12803" width="9.140625" style="1120"/>
    <col min="12804" max="12804" width="16.85546875" style="1120" customWidth="1"/>
    <col min="12805" max="12805" width="12.5703125" style="1120" customWidth="1"/>
    <col min="12806" max="12806" width="11.7109375" style="1120" customWidth="1"/>
    <col min="12807" max="12807" width="12.28515625" style="1120" customWidth="1"/>
    <col min="12808" max="13051" width="9.140625" style="1120"/>
    <col min="13052" max="13052" width="4.42578125" style="1120" customWidth="1"/>
    <col min="13053" max="13053" width="20.85546875" style="1120" customWidth="1"/>
    <col min="13054" max="13055" width="12" style="1120" customWidth="1"/>
    <col min="13056" max="13056" width="14.5703125" style="1120" customWidth="1"/>
    <col min="13057" max="13057" width="12.42578125" style="1120" customWidth="1"/>
    <col min="13058" max="13058" width="19.7109375" style="1120" customWidth="1"/>
    <col min="13059" max="13059" width="9.140625" style="1120"/>
    <col min="13060" max="13060" width="16.85546875" style="1120" customWidth="1"/>
    <col min="13061" max="13061" width="12.5703125" style="1120" customWidth="1"/>
    <col min="13062" max="13062" width="11.7109375" style="1120" customWidth="1"/>
    <col min="13063" max="13063" width="12.28515625" style="1120" customWidth="1"/>
    <col min="13064" max="13307" width="9.140625" style="1120"/>
    <col min="13308" max="13308" width="4.42578125" style="1120" customWidth="1"/>
    <col min="13309" max="13309" width="20.85546875" style="1120" customWidth="1"/>
    <col min="13310" max="13311" width="12" style="1120" customWidth="1"/>
    <col min="13312" max="13312" width="14.5703125" style="1120" customWidth="1"/>
    <col min="13313" max="13313" width="12.42578125" style="1120" customWidth="1"/>
    <col min="13314" max="13314" width="19.7109375" style="1120" customWidth="1"/>
    <col min="13315" max="13315" width="9.140625" style="1120"/>
    <col min="13316" max="13316" width="16.85546875" style="1120" customWidth="1"/>
    <col min="13317" max="13317" width="12.5703125" style="1120" customWidth="1"/>
    <col min="13318" max="13318" width="11.7109375" style="1120" customWidth="1"/>
    <col min="13319" max="13319" width="12.28515625" style="1120" customWidth="1"/>
    <col min="13320" max="13563" width="9.140625" style="1120"/>
    <col min="13564" max="13564" width="4.42578125" style="1120" customWidth="1"/>
    <col min="13565" max="13565" width="20.85546875" style="1120" customWidth="1"/>
    <col min="13566" max="13567" width="12" style="1120" customWidth="1"/>
    <col min="13568" max="13568" width="14.5703125" style="1120" customWidth="1"/>
    <col min="13569" max="13569" width="12.42578125" style="1120" customWidth="1"/>
    <col min="13570" max="13570" width="19.7109375" style="1120" customWidth="1"/>
    <col min="13571" max="13571" width="9.140625" style="1120"/>
    <col min="13572" max="13572" width="16.85546875" style="1120" customWidth="1"/>
    <col min="13573" max="13573" width="12.5703125" style="1120" customWidth="1"/>
    <col min="13574" max="13574" width="11.7109375" style="1120" customWidth="1"/>
    <col min="13575" max="13575" width="12.28515625" style="1120" customWidth="1"/>
    <col min="13576" max="13819" width="9.140625" style="1120"/>
    <col min="13820" max="13820" width="4.42578125" style="1120" customWidth="1"/>
    <col min="13821" max="13821" width="20.85546875" style="1120" customWidth="1"/>
    <col min="13822" max="13823" width="12" style="1120" customWidth="1"/>
    <col min="13824" max="13824" width="14.5703125" style="1120" customWidth="1"/>
    <col min="13825" max="13825" width="12.42578125" style="1120" customWidth="1"/>
    <col min="13826" max="13826" width="19.7109375" style="1120" customWidth="1"/>
    <col min="13827" max="13827" width="9.140625" style="1120"/>
    <col min="13828" max="13828" width="16.85546875" style="1120" customWidth="1"/>
    <col min="13829" max="13829" width="12.5703125" style="1120" customWidth="1"/>
    <col min="13830" max="13830" width="11.7109375" style="1120" customWidth="1"/>
    <col min="13831" max="13831" width="12.28515625" style="1120" customWidth="1"/>
    <col min="13832" max="14075" width="9.140625" style="1120"/>
    <col min="14076" max="14076" width="4.42578125" style="1120" customWidth="1"/>
    <col min="14077" max="14077" width="20.85546875" style="1120" customWidth="1"/>
    <col min="14078" max="14079" width="12" style="1120" customWidth="1"/>
    <col min="14080" max="14080" width="14.5703125" style="1120" customWidth="1"/>
    <col min="14081" max="14081" width="12.42578125" style="1120" customWidth="1"/>
    <col min="14082" max="14082" width="19.7109375" style="1120" customWidth="1"/>
    <col min="14083" max="14083" width="9.140625" style="1120"/>
    <col min="14084" max="14084" width="16.85546875" style="1120" customWidth="1"/>
    <col min="14085" max="14085" width="12.5703125" style="1120" customWidth="1"/>
    <col min="14086" max="14086" width="11.7109375" style="1120" customWidth="1"/>
    <col min="14087" max="14087" width="12.28515625" style="1120" customWidth="1"/>
    <col min="14088" max="14331" width="9.140625" style="1120"/>
    <col min="14332" max="14332" width="4.42578125" style="1120" customWidth="1"/>
    <col min="14333" max="14333" width="20.85546875" style="1120" customWidth="1"/>
    <col min="14334" max="14335" width="12" style="1120" customWidth="1"/>
    <col min="14336" max="14336" width="14.5703125" style="1120" customWidth="1"/>
    <col min="14337" max="14337" width="12.42578125" style="1120" customWidth="1"/>
    <col min="14338" max="14338" width="19.7109375" style="1120" customWidth="1"/>
    <col min="14339" max="14339" width="9.140625" style="1120"/>
    <col min="14340" max="14340" width="16.85546875" style="1120" customWidth="1"/>
    <col min="14341" max="14341" width="12.5703125" style="1120" customWidth="1"/>
    <col min="14342" max="14342" width="11.7109375" style="1120" customWidth="1"/>
    <col min="14343" max="14343" width="12.28515625" style="1120" customWidth="1"/>
    <col min="14344" max="14587" width="9.140625" style="1120"/>
    <col min="14588" max="14588" width="4.42578125" style="1120" customWidth="1"/>
    <col min="14589" max="14589" width="20.85546875" style="1120" customWidth="1"/>
    <col min="14590" max="14591" width="12" style="1120" customWidth="1"/>
    <col min="14592" max="14592" width="14.5703125" style="1120" customWidth="1"/>
    <col min="14593" max="14593" width="12.42578125" style="1120" customWidth="1"/>
    <col min="14594" max="14594" width="19.7109375" style="1120" customWidth="1"/>
    <col min="14595" max="14595" width="9.140625" style="1120"/>
    <col min="14596" max="14596" width="16.85546875" style="1120" customWidth="1"/>
    <col min="14597" max="14597" width="12.5703125" style="1120" customWidth="1"/>
    <col min="14598" max="14598" width="11.7109375" style="1120" customWidth="1"/>
    <col min="14599" max="14599" width="12.28515625" style="1120" customWidth="1"/>
    <col min="14600" max="14843" width="9.140625" style="1120"/>
    <col min="14844" max="14844" width="4.42578125" style="1120" customWidth="1"/>
    <col min="14845" max="14845" width="20.85546875" style="1120" customWidth="1"/>
    <col min="14846" max="14847" width="12" style="1120" customWidth="1"/>
    <col min="14848" max="14848" width="14.5703125" style="1120" customWidth="1"/>
    <col min="14849" max="14849" width="12.42578125" style="1120" customWidth="1"/>
    <col min="14850" max="14850" width="19.7109375" style="1120" customWidth="1"/>
    <col min="14851" max="14851" width="9.140625" style="1120"/>
    <col min="14852" max="14852" width="16.85546875" style="1120" customWidth="1"/>
    <col min="14853" max="14853" width="12.5703125" style="1120" customWidth="1"/>
    <col min="14854" max="14854" width="11.7109375" style="1120" customWidth="1"/>
    <col min="14855" max="14855" width="12.28515625" style="1120" customWidth="1"/>
    <col min="14856" max="15099" width="9.140625" style="1120"/>
    <col min="15100" max="15100" width="4.42578125" style="1120" customWidth="1"/>
    <col min="15101" max="15101" width="20.85546875" style="1120" customWidth="1"/>
    <col min="15102" max="15103" width="12" style="1120" customWidth="1"/>
    <col min="15104" max="15104" width="14.5703125" style="1120" customWidth="1"/>
    <col min="15105" max="15105" width="12.42578125" style="1120" customWidth="1"/>
    <col min="15106" max="15106" width="19.7109375" style="1120" customWidth="1"/>
    <col min="15107" max="15107" width="9.140625" style="1120"/>
    <col min="15108" max="15108" width="16.85546875" style="1120" customWidth="1"/>
    <col min="15109" max="15109" width="12.5703125" style="1120" customWidth="1"/>
    <col min="15110" max="15110" width="11.7109375" style="1120" customWidth="1"/>
    <col min="15111" max="15111" width="12.28515625" style="1120" customWidth="1"/>
    <col min="15112" max="15355" width="9.140625" style="1120"/>
    <col min="15356" max="15356" width="4.42578125" style="1120" customWidth="1"/>
    <col min="15357" max="15357" width="20.85546875" style="1120" customWidth="1"/>
    <col min="15358" max="15359" width="12" style="1120" customWidth="1"/>
    <col min="15360" max="15360" width="14.5703125" style="1120" customWidth="1"/>
    <col min="15361" max="15361" width="12.42578125" style="1120" customWidth="1"/>
    <col min="15362" max="15362" width="19.7109375" style="1120" customWidth="1"/>
    <col min="15363" max="15363" width="9.140625" style="1120"/>
    <col min="15364" max="15364" width="16.85546875" style="1120" customWidth="1"/>
    <col min="15365" max="15365" width="12.5703125" style="1120" customWidth="1"/>
    <col min="15366" max="15366" width="11.7109375" style="1120" customWidth="1"/>
    <col min="15367" max="15367" width="12.28515625" style="1120" customWidth="1"/>
    <col min="15368" max="15611" width="9.140625" style="1120"/>
    <col min="15612" max="15612" width="4.42578125" style="1120" customWidth="1"/>
    <col min="15613" max="15613" width="20.85546875" style="1120" customWidth="1"/>
    <col min="15614" max="15615" width="12" style="1120" customWidth="1"/>
    <col min="15616" max="15616" width="14.5703125" style="1120" customWidth="1"/>
    <col min="15617" max="15617" width="12.42578125" style="1120" customWidth="1"/>
    <col min="15618" max="15618" width="19.7109375" style="1120" customWidth="1"/>
    <col min="15619" max="15619" width="9.140625" style="1120"/>
    <col min="15620" max="15620" width="16.85546875" style="1120" customWidth="1"/>
    <col min="15621" max="15621" width="12.5703125" style="1120" customWidth="1"/>
    <col min="15622" max="15622" width="11.7109375" style="1120" customWidth="1"/>
    <col min="15623" max="15623" width="12.28515625" style="1120" customWidth="1"/>
    <col min="15624" max="15867" width="9.140625" style="1120"/>
    <col min="15868" max="15868" width="4.42578125" style="1120" customWidth="1"/>
    <col min="15869" max="15869" width="20.85546875" style="1120" customWidth="1"/>
    <col min="15870" max="15871" width="12" style="1120" customWidth="1"/>
    <col min="15872" max="15872" width="14.5703125" style="1120" customWidth="1"/>
    <col min="15873" max="15873" width="12.42578125" style="1120" customWidth="1"/>
    <col min="15874" max="15874" width="19.7109375" style="1120" customWidth="1"/>
    <col min="15875" max="15875" width="9.140625" style="1120"/>
    <col min="15876" max="15876" width="16.85546875" style="1120" customWidth="1"/>
    <col min="15877" max="15877" width="12.5703125" style="1120" customWidth="1"/>
    <col min="15878" max="15878" width="11.7109375" style="1120" customWidth="1"/>
    <col min="15879" max="15879" width="12.28515625" style="1120" customWidth="1"/>
    <col min="15880" max="16123" width="9.140625" style="1120"/>
    <col min="16124" max="16124" width="4.42578125" style="1120" customWidth="1"/>
    <col min="16125" max="16125" width="20.85546875" style="1120" customWidth="1"/>
    <col min="16126" max="16127" width="12" style="1120" customWidth="1"/>
    <col min="16128" max="16128" width="14.5703125" style="1120" customWidth="1"/>
    <col min="16129" max="16129" width="12.42578125" style="1120" customWidth="1"/>
    <col min="16130" max="16130" width="19.7109375" style="1120" customWidth="1"/>
    <col min="16131" max="16131" width="9.140625" style="1120"/>
    <col min="16132" max="16132" width="16.85546875" style="1120" customWidth="1"/>
    <col min="16133" max="16133" width="12.5703125" style="1120" customWidth="1"/>
    <col min="16134" max="16134" width="11.7109375" style="1120" customWidth="1"/>
    <col min="16135" max="16135" width="12.28515625" style="1120" customWidth="1"/>
    <col min="16136" max="16384" width="9.140625" style="1120"/>
  </cols>
  <sheetData>
    <row r="1" spans="1:20" ht="15.75">
      <c r="A1" s="1119" t="s">
        <v>247</v>
      </c>
    </row>
    <row r="2" spans="1:20" ht="26.25" customHeight="1">
      <c r="A2" s="1121" t="s">
        <v>248</v>
      </c>
    </row>
    <row r="5" spans="1:20" ht="38.25" customHeight="1" thickBot="1">
      <c r="A5" s="1632" t="s">
        <v>505</v>
      </c>
      <c r="B5" s="1632"/>
      <c r="C5" s="1632"/>
      <c r="D5" s="1632"/>
      <c r="E5" s="1632"/>
      <c r="F5" s="1632"/>
      <c r="H5" s="1122" t="s">
        <v>267</v>
      </c>
      <c r="K5"/>
      <c r="L5"/>
      <c r="M5"/>
      <c r="N5"/>
      <c r="O5"/>
      <c r="P5"/>
    </row>
    <row r="6" spans="1:20" ht="15.75" customHeight="1" thickBot="1">
      <c r="A6" s="1633" t="s">
        <v>116</v>
      </c>
      <c r="B6" s="1635" t="s">
        <v>504</v>
      </c>
      <c r="C6" s="1636"/>
      <c r="D6" s="1637"/>
      <c r="E6" s="1638" t="s">
        <v>507</v>
      </c>
      <c r="F6" s="1640" t="s">
        <v>509</v>
      </c>
      <c r="K6"/>
      <c r="L6"/>
      <c r="M6"/>
      <c r="N6"/>
      <c r="O6"/>
      <c r="P6"/>
    </row>
    <row r="7" spans="1:20" ht="21" customHeight="1" thickBot="1">
      <c r="A7" s="1634"/>
      <c r="B7" s="1123" t="s">
        <v>254</v>
      </c>
      <c r="C7" s="1123" t="s">
        <v>257</v>
      </c>
      <c r="D7" s="1123" t="s">
        <v>258</v>
      </c>
      <c r="E7" s="1639"/>
      <c r="F7" s="1641"/>
      <c r="K7"/>
      <c r="L7"/>
      <c r="M7"/>
      <c r="N7"/>
      <c r="O7"/>
      <c r="P7"/>
    </row>
    <row r="8" spans="1:20" ht="17.25" customHeight="1" thickBot="1">
      <c r="A8" s="1124" t="s">
        <v>117</v>
      </c>
      <c r="B8" s="1125">
        <v>13318.300999999999</v>
      </c>
      <c r="C8" s="1126">
        <v>8053.9229999999998</v>
      </c>
      <c r="D8" s="1127">
        <f t="shared" ref="D8:D13" si="0">(C8/B8)*100</f>
        <v>60.472600821981729</v>
      </c>
      <c r="E8" s="1126">
        <v>14246.71</v>
      </c>
      <c r="F8" s="1127">
        <f t="shared" ref="F8:F13" si="1">((B8-E8)/E8)*100</f>
        <v>-6.5166554243049779</v>
      </c>
      <c r="H8" s="1128" t="s">
        <v>118</v>
      </c>
      <c r="K8"/>
      <c r="L8"/>
      <c r="M8"/>
      <c r="N8"/>
      <c r="O8"/>
      <c r="P8"/>
    </row>
    <row r="9" spans="1:20" ht="18" customHeight="1" thickBot="1">
      <c r="A9" s="1124" t="s">
        <v>119</v>
      </c>
      <c r="B9" s="1129">
        <v>43838</v>
      </c>
      <c r="C9" s="1126">
        <v>16424</v>
      </c>
      <c r="D9" s="1127">
        <f t="shared" si="0"/>
        <v>37.465212829052419</v>
      </c>
      <c r="E9" s="1130">
        <v>53568</v>
      </c>
      <c r="F9" s="1127">
        <f t="shared" si="1"/>
        <v>-18.163829151732376</v>
      </c>
      <c r="H9" s="1131">
        <f>B9-E9</f>
        <v>-9730</v>
      </c>
      <c r="K9"/>
      <c r="L9"/>
      <c r="M9"/>
      <c r="N9"/>
      <c r="O9"/>
      <c r="P9"/>
      <c r="Q9" s="1096"/>
      <c r="R9" s="1096"/>
      <c r="S9" s="1096"/>
      <c r="T9" s="1096"/>
    </row>
    <row r="10" spans="1:20" ht="15" customHeight="1" thickBot="1">
      <c r="A10" s="1132" t="s">
        <v>249</v>
      </c>
      <c r="B10" s="1129">
        <v>14079</v>
      </c>
      <c r="C10" s="1133">
        <v>0</v>
      </c>
      <c r="D10" s="1134">
        <f t="shared" si="0"/>
        <v>0</v>
      </c>
      <c r="E10" s="1133">
        <v>12047</v>
      </c>
      <c r="F10" s="1134">
        <f t="shared" si="1"/>
        <v>16.86726985971611</v>
      </c>
      <c r="K10"/>
      <c r="L10"/>
      <c r="M10"/>
      <c r="N10"/>
      <c r="O10"/>
      <c r="P10" s="1096"/>
      <c r="Q10" s="1096"/>
      <c r="R10" s="1096"/>
      <c r="S10" s="1096"/>
      <c r="T10" s="1096"/>
    </row>
    <row r="11" spans="1:20" ht="17.25" customHeight="1" thickBot="1">
      <c r="A11" s="1124" t="s">
        <v>120</v>
      </c>
      <c r="B11" s="1129">
        <v>253731.44399999999</v>
      </c>
      <c r="C11" s="1135">
        <v>21590.07</v>
      </c>
      <c r="D11" s="1127">
        <f t="shared" si="0"/>
        <v>8.5090242106532141</v>
      </c>
      <c r="E11" s="1135">
        <v>267391.217</v>
      </c>
      <c r="F11" s="1127">
        <f t="shared" si="1"/>
        <v>-5.1085346606579138</v>
      </c>
      <c r="J11" s="1136"/>
      <c r="K11"/>
      <c r="L11"/>
      <c r="M11"/>
      <c r="N11"/>
      <c r="O11"/>
      <c r="P11" s="1096"/>
      <c r="Q11" s="1096"/>
      <c r="R11" s="1096"/>
      <c r="S11" s="1096"/>
      <c r="T11" s="1096"/>
    </row>
    <row r="12" spans="1:20" ht="15" customHeight="1" thickBot="1">
      <c r="A12" s="1137" t="s">
        <v>121</v>
      </c>
      <c r="B12" s="1129">
        <v>107981.53</v>
      </c>
      <c r="C12" s="1138">
        <v>21967.544000000002</v>
      </c>
      <c r="D12" s="1127">
        <f t="shared" si="0"/>
        <v>20.343797684659592</v>
      </c>
      <c r="E12" s="1138">
        <v>107528.6</v>
      </c>
      <c r="F12" s="1127">
        <f t="shared" si="1"/>
        <v>0.42121816893365388</v>
      </c>
      <c r="K12"/>
      <c r="L12"/>
      <c r="M12"/>
      <c r="N12"/>
      <c r="O12"/>
      <c r="P12" s="1096"/>
      <c r="Q12" s="1096"/>
      <c r="R12" s="1096"/>
      <c r="S12" s="1096"/>
      <c r="T12" s="1096"/>
    </row>
    <row r="13" spans="1:20" ht="15" customHeight="1" thickBot="1">
      <c r="A13" s="1137" t="s">
        <v>122</v>
      </c>
      <c r="B13" s="1129">
        <f>B11+B12</f>
        <v>361712.97399999999</v>
      </c>
      <c r="C13" s="1138">
        <f>C11+C12</f>
        <v>43557.614000000001</v>
      </c>
      <c r="D13" s="1139">
        <f t="shared" si="0"/>
        <v>12.042038060818909</v>
      </c>
      <c r="E13" s="1138">
        <f>E11+E12</f>
        <v>374919.81700000004</v>
      </c>
      <c r="F13" s="1139">
        <f t="shared" si="1"/>
        <v>-3.5225780023252411</v>
      </c>
      <c r="K13"/>
      <c r="L13"/>
      <c r="M13"/>
      <c r="N13"/>
      <c r="O13"/>
      <c r="P13" s="1096"/>
      <c r="Q13" s="1096"/>
      <c r="R13" s="1096"/>
      <c r="S13" s="1096"/>
      <c r="T13" s="1096"/>
    </row>
    <row r="14" spans="1:20">
      <c r="E14" s="1140"/>
      <c r="K14"/>
      <c r="L14"/>
      <c r="M14"/>
      <c r="N14"/>
      <c r="O14"/>
      <c r="P14" s="1096"/>
      <c r="Q14" s="1096"/>
      <c r="R14" s="1096"/>
      <c r="S14" s="1096"/>
      <c r="T14" s="1096"/>
    </row>
    <row r="15" spans="1:20">
      <c r="K15"/>
      <c r="L15"/>
      <c r="M15"/>
      <c r="N15"/>
      <c r="O15"/>
      <c r="P15" s="1096"/>
      <c r="Q15" s="1096"/>
      <c r="R15" s="1096"/>
      <c r="S15" s="1096"/>
      <c r="T15" s="1096"/>
    </row>
    <row r="16" spans="1:20" ht="15.75">
      <c r="A16" s="1141" t="s">
        <v>250</v>
      </c>
      <c r="K16"/>
      <c r="L16"/>
      <c r="M16"/>
      <c r="N16"/>
      <c r="O16"/>
      <c r="P16" s="1096"/>
      <c r="Q16" s="1096"/>
      <c r="R16" s="1096"/>
      <c r="S16" s="1096"/>
      <c r="T16" s="1096"/>
    </row>
    <row r="17" spans="1:20">
      <c r="K17"/>
      <c r="L17"/>
      <c r="M17"/>
      <c r="N17"/>
      <c r="O17" s="1096"/>
      <c r="P17" s="1096"/>
      <c r="Q17" s="1096"/>
      <c r="R17" s="1096"/>
      <c r="S17" s="1096"/>
      <c r="T17" s="1096"/>
    </row>
    <row r="18" spans="1:20" ht="33" customHeight="1" thickBot="1">
      <c r="A18" s="1632" t="s">
        <v>506</v>
      </c>
      <c r="B18" s="1632"/>
      <c r="C18" s="1632"/>
      <c r="D18" s="1632"/>
      <c r="E18" s="1632"/>
      <c r="F18" s="1632"/>
      <c r="K18"/>
      <c r="L18"/>
      <c r="M18"/>
      <c r="N18"/>
      <c r="O18" s="1096"/>
      <c r="P18" s="1096"/>
      <c r="Q18" s="1096"/>
      <c r="R18" s="1096"/>
      <c r="S18" s="1096"/>
      <c r="T18" s="1096"/>
    </row>
    <row r="19" spans="1:20" ht="16.5" customHeight="1" thickBot="1">
      <c r="A19" s="1642" t="s">
        <v>498</v>
      </c>
      <c r="B19" s="1635" t="s">
        <v>504</v>
      </c>
      <c r="C19" s="1636"/>
      <c r="D19" s="1637"/>
      <c r="E19" s="1638" t="s">
        <v>507</v>
      </c>
      <c r="F19" s="1640" t="s">
        <v>508</v>
      </c>
      <c r="K19"/>
      <c r="L19"/>
      <c r="M19"/>
      <c r="N19"/>
      <c r="O19" s="1096"/>
      <c r="P19" s="1096"/>
      <c r="Q19" s="1096"/>
      <c r="R19" s="1096"/>
      <c r="S19" s="1096"/>
      <c r="T19" s="1096"/>
    </row>
    <row r="20" spans="1:20" ht="21" customHeight="1" thickBot="1">
      <c r="A20" s="1643"/>
      <c r="B20" s="1142" t="s">
        <v>254</v>
      </c>
      <c r="C20" s="1142" t="s">
        <v>366</v>
      </c>
      <c r="D20" s="1142" t="s">
        <v>367</v>
      </c>
      <c r="E20" s="1644"/>
      <c r="F20" s="1645"/>
      <c r="K20"/>
      <c r="L20"/>
      <c r="M20"/>
      <c r="N20"/>
      <c r="O20" s="1096"/>
      <c r="P20" s="1096"/>
      <c r="Q20" s="1096"/>
      <c r="R20" s="1096"/>
      <c r="S20" s="1096"/>
      <c r="T20" s="1096"/>
    </row>
    <row r="21" spans="1:20" ht="15.75" thickBot="1">
      <c r="A21" s="1143" t="s">
        <v>117</v>
      </c>
      <c r="B21" s="1129">
        <v>69043.524000000005</v>
      </c>
      <c r="C21" s="1144">
        <v>0</v>
      </c>
      <c r="D21" s="1145">
        <f t="shared" ref="D21:D26" si="2">(C21/B21)*100</f>
        <v>0</v>
      </c>
      <c r="E21" s="1138">
        <v>51405.213000000003</v>
      </c>
      <c r="F21" s="1145">
        <f t="shared" ref="F21:F26" si="3">((B21-E21)/E21)*100</f>
        <v>34.312300194145678</v>
      </c>
      <c r="H21" s="1128" t="s">
        <v>124</v>
      </c>
      <c r="K21"/>
      <c r="L21"/>
      <c r="M21"/>
      <c r="N21"/>
      <c r="O21" s="1096"/>
      <c r="P21" s="1096"/>
      <c r="Q21" s="1096"/>
      <c r="R21" s="1096"/>
      <c r="S21" s="1096"/>
      <c r="T21" s="1096"/>
    </row>
    <row r="22" spans="1:20" ht="15.75" thickBot="1">
      <c r="A22" s="1143" t="s">
        <v>119</v>
      </c>
      <c r="B22" s="1129">
        <v>255617</v>
      </c>
      <c r="C22" s="1144">
        <v>0</v>
      </c>
      <c r="D22" s="1127">
        <f t="shared" si="2"/>
        <v>0</v>
      </c>
      <c r="E22" s="1138">
        <v>186842</v>
      </c>
      <c r="F22" s="1127">
        <f t="shared" si="3"/>
        <v>36.809175667141218</v>
      </c>
      <c r="H22" s="1131">
        <f>B22-E22</f>
        <v>68775</v>
      </c>
      <c r="K22" s="1096"/>
      <c r="L22" s="1096"/>
      <c r="M22" s="1096"/>
      <c r="O22" s="1096"/>
      <c r="P22" s="1096"/>
      <c r="Q22" s="1096"/>
      <c r="R22" s="1096"/>
      <c r="S22" s="1096"/>
      <c r="T22" s="1096"/>
    </row>
    <row r="23" spans="1:20" ht="15.75" thickBot="1">
      <c r="A23" s="1146" t="s">
        <v>249</v>
      </c>
      <c r="B23" s="1129">
        <v>76691</v>
      </c>
      <c r="C23" s="1147">
        <v>0</v>
      </c>
      <c r="D23" s="1127">
        <f t="shared" si="2"/>
        <v>0</v>
      </c>
      <c r="E23" s="1133">
        <v>43472</v>
      </c>
      <c r="F23" s="1127">
        <f t="shared" si="3"/>
        <v>76.4147037173353</v>
      </c>
      <c r="N23" s="1096"/>
      <c r="O23" s="1096"/>
      <c r="P23" s="1096"/>
      <c r="Q23" s="1096"/>
      <c r="R23" s="1096"/>
      <c r="S23" s="1096"/>
      <c r="T23" s="1096"/>
    </row>
    <row r="24" spans="1:20" ht="15.75" thickBot="1">
      <c r="A24" s="1143" t="s">
        <v>120</v>
      </c>
      <c r="B24" s="1129">
        <v>14362.022999999999</v>
      </c>
      <c r="C24" s="1148">
        <v>198.68600000000001</v>
      </c>
      <c r="D24" s="1134">
        <f t="shared" si="2"/>
        <v>1.383412350753094</v>
      </c>
      <c r="E24" s="1138">
        <v>15035.19</v>
      </c>
      <c r="F24" s="1134">
        <f t="shared" si="3"/>
        <v>-4.4772763097772703</v>
      </c>
      <c r="N24" s="1096"/>
      <c r="O24" s="1096"/>
      <c r="P24" s="1096"/>
      <c r="Q24" s="1096"/>
      <c r="R24" s="1096"/>
      <c r="S24" s="1096"/>
      <c r="T24" s="1096"/>
    </row>
    <row r="25" spans="1:20" ht="15.75" thickBot="1">
      <c r="A25" s="1143" t="s">
        <v>121</v>
      </c>
      <c r="B25" s="1129">
        <v>10834.967000000001</v>
      </c>
      <c r="C25" s="1148">
        <v>964.452</v>
      </c>
      <c r="D25" s="1127">
        <f t="shared" si="2"/>
        <v>8.9012915313909122</v>
      </c>
      <c r="E25" s="1138">
        <v>7391.2460000000001</v>
      </c>
      <c r="F25" s="1127">
        <f t="shared" si="3"/>
        <v>46.591887213603769</v>
      </c>
      <c r="N25" s="1096"/>
      <c r="O25" s="1096"/>
      <c r="P25" s="1096"/>
      <c r="Q25" s="1096"/>
      <c r="R25" s="1096"/>
      <c r="S25" s="1096"/>
      <c r="T25" s="1096"/>
    </row>
    <row r="26" spans="1:20" ht="15.75" thickBot="1">
      <c r="A26" s="1143" t="s">
        <v>122</v>
      </c>
      <c r="B26" s="1129">
        <f>B24+B25</f>
        <v>25196.989999999998</v>
      </c>
      <c r="C26" s="1138">
        <f>C24+C25</f>
        <v>1163.1379999999999</v>
      </c>
      <c r="D26" s="1139">
        <f t="shared" si="2"/>
        <v>4.616178360986769</v>
      </c>
      <c r="E26" s="1138">
        <f>E24+E25</f>
        <v>22426.436000000002</v>
      </c>
      <c r="F26" s="1139">
        <f t="shared" si="3"/>
        <v>12.353964758377106</v>
      </c>
      <c r="N26" s="1096"/>
      <c r="O26" s="1096"/>
      <c r="P26" s="1096"/>
      <c r="Q26" s="1096"/>
      <c r="R26" s="1096"/>
      <c r="S26" s="1096"/>
      <c r="T26" s="1096"/>
    </row>
    <row r="27" spans="1:20">
      <c r="A27" s="1149" t="s">
        <v>369</v>
      </c>
      <c r="B27" s="1150"/>
      <c r="C27" s="1151"/>
      <c r="D27" s="1151"/>
      <c r="E27" s="1151"/>
      <c r="F27" s="1152"/>
      <c r="H27" s="1096"/>
      <c r="I27" s="1096"/>
      <c r="J27" s="1096"/>
      <c r="K27" s="1096"/>
      <c r="L27" s="1096"/>
      <c r="M27" s="1096"/>
      <c r="N27" s="1096"/>
      <c r="O27" s="1096"/>
      <c r="P27" s="1096"/>
      <c r="Q27" s="1096"/>
      <c r="R27" s="1096"/>
      <c r="S27" s="1096"/>
      <c r="T27" s="1096"/>
    </row>
    <row r="28" spans="1:20">
      <c r="A28" s="1153"/>
      <c r="B28" s="1154"/>
      <c r="C28" s="1155"/>
      <c r="D28" s="1156"/>
      <c r="E28" s="1096"/>
      <c r="F28" s="1096"/>
      <c r="G28" s="1096"/>
      <c r="H28" s="1096"/>
      <c r="I28" s="1096"/>
      <c r="J28" s="1096"/>
      <c r="K28" s="1096"/>
      <c r="L28" s="1096"/>
      <c r="M28" s="1096"/>
      <c r="N28" s="1096"/>
      <c r="O28" s="1096"/>
      <c r="P28" s="1096"/>
      <c r="Q28" s="1096"/>
      <c r="R28" s="1096"/>
      <c r="S28" s="1096"/>
      <c r="T28" s="1096"/>
    </row>
    <row r="29" spans="1:20">
      <c r="A29" s="1153"/>
      <c r="B29" s="1157"/>
      <c r="C29" s="1156"/>
      <c r="D29" s="1158"/>
      <c r="E29" s="1096"/>
      <c r="F29" s="1096"/>
      <c r="G29" s="1096"/>
      <c r="H29" s="1096"/>
      <c r="I29" s="1096"/>
      <c r="J29" s="1096"/>
      <c r="K29" s="1096"/>
      <c r="L29" s="1096"/>
      <c r="M29" s="1096"/>
      <c r="N29" s="1096"/>
      <c r="O29" s="1096"/>
      <c r="P29" s="1096"/>
      <c r="Q29" s="1096"/>
      <c r="R29" s="1096"/>
      <c r="S29" s="1096"/>
      <c r="T29" s="1096"/>
    </row>
    <row r="30" spans="1:20">
      <c r="A30" s="1150"/>
      <c r="B30" s="1156"/>
      <c r="C30" s="1631"/>
      <c r="D30" s="1631"/>
      <c r="E30" s="1096"/>
      <c r="F30" s="1096"/>
      <c r="G30" s="1096"/>
      <c r="H30" s="1096"/>
      <c r="I30" s="1096"/>
      <c r="J30" s="1096"/>
      <c r="K30" s="1096"/>
      <c r="L30" s="1096"/>
      <c r="M30" s="1096"/>
      <c r="N30" s="1096"/>
      <c r="O30" s="1096"/>
      <c r="P30" s="1096"/>
      <c r="Q30" s="1096"/>
      <c r="R30" s="1096"/>
      <c r="S30" s="1096"/>
      <c r="T30" s="1096"/>
    </row>
    <row r="31" spans="1:20">
      <c r="A31" s="1156"/>
      <c r="B31" s="1158"/>
      <c r="C31" s="1156"/>
      <c r="D31" s="1156"/>
      <c r="E31" s="1096"/>
      <c r="F31" s="1096"/>
      <c r="G31" s="1096"/>
      <c r="H31" s="1096"/>
      <c r="I31" s="1096"/>
      <c r="J31" s="1096"/>
      <c r="K31" s="1096"/>
      <c r="L31" s="1096"/>
      <c r="M31" s="1096"/>
      <c r="N31" s="1096"/>
      <c r="O31" s="1096"/>
      <c r="P31" s="1096"/>
      <c r="Q31" s="1096"/>
      <c r="R31" s="1096"/>
      <c r="S31" s="1096"/>
      <c r="T31" s="1096"/>
    </row>
    <row r="32" spans="1:20" ht="15.75">
      <c r="A32" s="1159"/>
      <c r="B32" s="1158"/>
      <c r="C32" s="1160"/>
      <c r="D32" s="1096"/>
      <c r="E32" s="1096"/>
      <c r="F32" s="1096"/>
      <c r="G32" s="1096"/>
      <c r="H32" s="1096"/>
      <c r="I32" s="1096"/>
      <c r="J32" s="1096"/>
      <c r="K32" s="1096"/>
      <c r="L32" s="1096"/>
      <c r="M32" s="1096"/>
      <c r="N32" s="1096"/>
      <c r="O32" s="1096"/>
      <c r="P32" s="1096"/>
      <c r="Q32" s="1096"/>
      <c r="R32" s="1096"/>
      <c r="S32" s="1096"/>
      <c r="T32" s="1096"/>
    </row>
    <row r="33" spans="1:20">
      <c r="A33" s="1156"/>
      <c r="B33" s="1161"/>
      <c r="C33" s="1156"/>
      <c r="D33" s="1096"/>
      <c r="E33" s="1096"/>
      <c r="F33" s="1096"/>
      <c r="G33" s="1096"/>
      <c r="H33" s="1096"/>
      <c r="I33" s="1096"/>
      <c r="J33" s="1096"/>
      <c r="K33" s="1096"/>
      <c r="L33" s="1096"/>
      <c r="M33" s="1096"/>
      <c r="N33" s="1096"/>
      <c r="O33" s="1096"/>
      <c r="P33" s="1096"/>
      <c r="Q33" s="1096"/>
      <c r="R33" s="1096"/>
      <c r="S33" s="1096"/>
      <c r="T33" s="1096"/>
    </row>
    <row r="34" spans="1:20">
      <c r="A34" s="1162"/>
      <c r="B34" s="1161"/>
      <c r="C34" s="1156"/>
      <c r="D34" s="1096"/>
      <c r="E34" s="1096"/>
      <c r="F34" s="1096"/>
      <c r="G34" s="1096"/>
      <c r="H34" s="1096"/>
      <c r="I34" s="1096"/>
      <c r="J34" s="1096"/>
      <c r="K34" s="1096"/>
      <c r="L34" s="1096"/>
      <c r="M34" s="1096"/>
      <c r="N34" s="1096"/>
      <c r="O34" s="1096"/>
      <c r="P34" s="1096"/>
      <c r="Q34" s="1096"/>
      <c r="R34" s="1096"/>
      <c r="S34" s="1096"/>
      <c r="T34" s="1096"/>
    </row>
    <row r="35" spans="1:20">
      <c r="A35" s="1162"/>
      <c r="B35" s="1156"/>
      <c r="C35" s="1156"/>
      <c r="D35" s="1096"/>
      <c r="E35" s="1096"/>
      <c r="F35" s="1156"/>
      <c r="G35" s="1156"/>
      <c r="H35" s="1096"/>
      <c r="I35" s="1096"/>
      <c r="J35" s="1096"/>
      <c r="K35" s="1096"/>
      <c r="L35" s="1096"/>
      <c r="M35" s="1096"/>
      <c r="N35" s="1096"/>
      <c r="O35" s="1096"/>
      <c r="P35" s="1096"/>
      <c r="Q35" s="1096"/>
      <c r="R35" s="1096"/>
      <c r="S35" s="1096"/>
      <c r="T35" s="1096"/>
    </row>
    <row r="36" spans="1:20">
      <c r="A36" s="1153"/>
      <c r="B36" s="1163"/>
      <c r="C36" s="1163"/>
      <c r="D36" s="1096"/>
      <c r="E36" s="1096"/>
      <c r="F36" s="1152"/>
      <c r="G36" s="1156"/>
      <c r="H36" s="1096"/>
      <c r="I36" s="1096"/>
      <c r="J36" s="1096"/>
      <c r="K36" s="1096"/>
      <c r="L36" s="1096"/>
      <c r="M36" s="1096"/>
      <c r="N36" s="1096"/>
      <c r="O36" s="1096"/>
      <c r="P36" s="1096"/>
      <c r="Q36" s="1096"/>
      <c r="R36" s="1096"/>
    </row>
    <row r="37" spans="1:20">
      <c r="A37" s="1153"/>
      <c r="B37" s="1163"/>
      <c r="C37" s="1163"/>
      <c r="D37" s="1096"/>
      <c r="E37" s="1096"/>
      <c r="F37" s="1152"/>
      <c r="G37" s="1156"/>
      <c r="H37" s="1096"/>
      <c r="I37" s="1096"/>
      <c r="J37" s="1096"/>
      <c r="K37" s="1096"/>
      <c r="L37" s="1096"/>
      <c r="M37" s="1096"/>
      <c r="N37" s="1096"/>
      <c r="O37" s="1096"/>
      <c r="P37" s="1096"/>
      <c r="Q37" s="1096"/>
      <c r="R37" s="1096"/>
    </row>
    <row r="38" spans="1:20">
      <c r="A38" s="1150"/>
      <c r="B38" s="1151"/>
      <c r="C38" s="1151"/>
      <c r="D38" s="1096"/>
      <c r="E38" s="1096"/>
      <c r="F38" s="1152"/>
      <c r="G38" s="1164"/>
      <c r="H38" s="1096"/>
      <c r="I38" s="1096"/>
      <c r="J38" s="1096"/>
      <c r="K38" s="1096"/>
      <c r="L38" s="1096"/>
      <c r="M38" s="1096"/>
      <c r="N38" s="1096"/>
      <c r="O38" s="1096"/>
      <c r="P38" s="1096"/>
      <c r="Q38" s="1096"/>
      <c r="R38" s="1096"/>
    </row>
    <row r="39" spans="1:20">
      <c r="A39" s="1154"/>
      <c r="B39" s="1156"/>
      <c r="C39" s="1156"/>
      <c r="D39" s="1096"/>
      <c r="E39" s="1096"/>
      <c r="F39" s="1156"/>
      <c r="G39" s="1156"/>
      <c r="H39" s="1096"/>
      <c r="I39" s="1096"/>
      <c r="J39" s="1096"/>
      <c r="K39" s="1096"/>
      <c r="L39" s="1096"/>
      <c r="M39" s="1096"/>
      <c r="N39" s="1096"/>
      <c r="O39" s="1096"/>
      <c r="P39" s="1096"/>
      <c r="Q39" s="1096"/>
      <c r="R39" s="1096"/>
    </row>
    <row r="40" spans="1:20">
      <c r="A40" s="1157"/>
      <c r="B40" s="1156"/>
      <c r="C40" s="1158"/>
      <c r="D40" s="1096"/>
      <c r="E40" s="1096"/>
      <c r="F40" s="1156"/>
      <c r="G40" s="1156"/>
      <c r="H40" s="1156"/>
    </row>
    <row r="41" spans="1:20">
      <c r="A41" s="1156"/>
      <c r="B41" s="1631"/>
      <c r="C41" s="1631"/>
      <c r="D41" s="1156"/>
      <c r="E41" s="1156"/>
      <c r="F41" s="1156"/>
      <c r="G41" s="1156"/>
    </row>
    <row r="42" spans="1:20">
      <c r="A42" s="1158"/>
      <c r="B42" s="1156"/>
      <c r="C42" s="1156"/>
      <c r="D42" s="1156"/>
      <c r="E42" s="1156"/>
      <c r="F42" s="1156"/>
      <c r="G42" s="1156"/>
    </row>
    <row r="43" spans="1:20">
      <c r="A43" s="1158"/>
      <c r="B43" s="1160"/>
      <c r="C43" s="1156"/>
      <c r="D43" s="1156"/>
      <c r="E43" s="1156"/>
      <c r="F43" s="1156"/>
      <c r="G43" s="1156"/>
    </row>
    <row r="44" spans="1:20">
      <c r="A44" s="1161"/>
      <c r="B44" s="1156"/>
      <c r="C44" s="1156"/>
      <c r="D44" s="1156"/>
      <c r="E44" s="1156"/>
      <c r="F44" s="1156"/>
      <c r="G44" s="1156"/>
    </row>
    <row r="45" spans="1:20">
      <c r="A45" s="1161"/>
      <c r="B45" s="1156"/>
      <c r="C45" s="1156"/>
      <c r="D45" s="1160"/>
      <c r="E45" s="1156"/>
      <c r="F45" s="1156"/>
      <c r="G45" s="1156"/>
    </row>
    <row r="46" spans="1:20">
      <c r="A46" s="1156"/>
      <c r="B46" s="1156"/>
      <c r="C46" s="1156"/>
      <c r="D46" s="1156"/>
      <c r="E46" s="1156"/>
      <c r="F46" s="1156"/>
      <c r="G46" s="1156"/>
    </row>
    <row r="47" spans="1:20">
      <c r="A47" s="1156"/>
      <c r="B47" s="1156"/>
      <c r="C47" s="1156"/>
      <c r="D47" s="1156"/>
      <c r="E47" s="1156"/>
      <c r="F47" s="1156"/>
      <c r="G47" s="115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120" customWidth="1"/>
    <col min="2" max="2" width="11.140625" style="1120" customWidth="1"/>
    <col min="3" max="3" width="12.140625" style="1120" customWidth="1"/>
    <col min="4" max="4" width="8.85546875" style="1120" bestFit="1" customWidth="1"/>
    <col min="5" max="5" width="7.42578125" style="1120" customWidth="1"/>
    <col min="6" max="6" width="20.28515625" style="1120" customWidth="1"/>
    <col min="7" max="7" width="10.5703125" style="1120" customWidth="1"/>
    <col min="8" max="8" width="9.85546875" style="1136" bestFit="1" customWidth="1"/>
    <col min="9" max="9" width="8.85546875" style="1120" bestFit="1" customWidth="1"/>
    <col min="10" max="10" width="2.85546875" style="1120" customWidth="1"/>
    <col min="11" max="11" width="22.85546875" style="1120" customWidth="1"/>
    <col min="12" max="12" width="12.140625" style="1120" customWidth="1"/>
    <col min="13" max="13" width="11.7109375" style="1120" customWidth="1"/>
    <col min="14" max="14" width="8.85546875" style="1120" bestFit="1" customWidth="1"/>
    <col min="15" max="15" width="4.42578125" style="1120" customWidth="1"/>
    <col min="16" max="16" width="25" style="1120" customWidth="1"/>
    <col min="17" max="17" width="12.42578125" style="1120" customWidth="1"/>
    <col min="18" max="18" width="15" style="1120" customWidth="1"/>
    <col min="19" max="19" width="8.85546875" style="1120" bestFit="1" customWidth="1"/>
    <col min="20" max="252" width="9.140625" style="1120"/>
    <col min="253" max="253" width="5" style="1120" customWidth="1"/>
    <col min="254" max="254" width="17.7109375" style="1120" customWidth="1"/>
    <col min="255" max="255" width="13.85546875" style="1120" customWidth="1"/>
    <col min="256" max="256" width="13.140625" style="1120" customWidth="1"/>
    <col min="257" max="257" width="12.28515625" style="1120" customWidth="1"/>
    <col min="258" max="258" width="3" style="1120" customWidth="1"/>
    <col min="259" max="259" width="20.28515625" style="1120" customWidth="1"/>
    <col min="260" max="260" width="12.5703125" style="1120" customWidth="1"/>
    <col min="261" max="261" width="11.7109375" style="1120" customWidth="1"/>
    <col min="262" max="262" width="9.140625" style="1120"/>
    <col min="263" max="263" width="2.85546875" style="1120" customWidth="1"/>
    <col min="264" max="264" width="18.5703125" style="1120" customWidth="1"/>
    <col min="265" max="265" width="14.42578125" style="1120" customWidth="1"/>
    <col min="266" max="266" width="13.7109375" style="1120" customWidth="1"/>
    <col min="267" max="267" width="10.140625" style="1120" customWidth="1"/>
    <col min="268" max="268" width="4.42578125" style="1120" customWidth="1"/>
    <col min="269" max="269" width="24" style="1120" customWidth="1"/>
    <col min="270" max="270" width="13.140625" style="1120" customWidth="1"/>
    <col min="271" max="271" width="13" style="1120" customWidth="1"/>
    <col min="272" max="272" width="10.42578125" style="1120" customWidth="1"/>
    <col min="273" max="508" width="9.140625" style="1120"/>
    <col min="509" max="509" width="5" style="1120" customWidth="1"/>
    <col min="510" max="510" width="17.7109375" style="1120" customWidth="1"/>
    <col min="511" max="511" width="13.85546875" style="1120" customWidth="1"/>
    <col min="512" max="512" width="13.140625" style="1120" customWidth="1"/>
    <col min="513" max="513" width="12.28515625" style="1120" customWidth="1"/>
    <col min="514" max="514" width="3" style="1120" customWidth="1"/>
    <col min="515" max="515" width="20.28515625" style="1120" customWidth="1"/>
    <col min="516" max="516" width="12.5703125" style="1120" customWidth="1"/>
    <col min="517" max="517" width="11.7109375" style="1120" customWidth="1"/>
    <col min="518" max="518" width="9.140625" style="1120"/>
    <col min="519" max="519" width="2.85546875" style="1120" customWidth="1"/>
    <col min="520" max="520" width="18.5703125" style="1120" customWidth="1"/>
    <col min="521" max="521" width="14.42578125" style="1120" customWidth="1"/>
    <col min="522" max="522" width="13.7109375" style="1120" customWidth="1"/>
    <col min="523" max="523" width="10.140625" style="1120" customWidth="1"/>
    <col min="524" max="524" width="4.42578125" style="1120" customWidth="1"/>
    <col min="525" max="525" width="24" style="1120" customWidth="1"/>
    <col min="526" max="526" width="13.140625" style="1120" customWidth="1"/>
    <col min="527" max="527" width="13" style="1120" customWidth="1"/>
    <col min="528" max="528" width="10.42578125" style="1120" customWidth="1"/>
    <col min="529" max="764" width="9.140625" style="1120"/>
    <col min="765" max="765" width="5" style="1120" customWidth="1"/>
    <col min="766" max="766" width="17.7109375" style="1120" customWidth="1"/>
    <col min="767" max="767" width="13.85546875" style="1120" customWidth="1"/>
    <col min="768" max="768" width="13.140625" style="1120" customWidth="1"/>
    <col min="769" max="769" width="12.28515625" style="1120" customWidth="1"/>
    <col min="770" max="770" width="3" style="1120" customWidth="1"/>
    <col min="771" max="771" width="20.28515625" style="1120" customWidth="1"/>
    <col min="772" max="772" width="12.5703125" style="1120" customWidth="1"/>
    <col min="773" max="773" width="11.7109375" style="1120" customWidth="1"/>
    <col min="774" max="774" width="9.140625" style="1120"/>
    <col min="775" max="775" width="2.85546875" style="1120" customWidth="1"/>
    <col min="776" max="776" width="18.5703125" style="1120" customWidth="1"/>
    <col min="777" max="777" width="14.42578125" style="1120" customWidth="1"/>
    <col min="778" max="778" width="13.7109375" style="1120" customWidth="1"/>
    <col min="779" max="779" width="10.140625" style="1120" customWidth="1"/>
    <col min="780" max="780" width="4.42578125" style="1120" customWidth="1"/>
    <col min="781" max="781" width="24" style="1120" customWidth="1"/>
    <col min="782" max="782" width="13.140625" style="1120" customWidth="1"/>
    <col min="783" max="783" width="13" style="1120" customWidth="1"/>
    <col min="784" max="784" width="10.42578125" style="1120" customWidth="1"/>
    <col min="785" max="1020" width="9.140625" style="1120"/>
    <col min="1021" max="1021" width="5" style="1120" customWidth="1"/>
    <col min="1022" max="1022" width="17.7109375" style="1120" customWidth="1"/>
    <col min="1023" max="1023" width="13.85546875" style="1120" customWidth="1"/>
    <col min="1024" max="1024" width="13.140625" style="1120" customWidth="1"/>
    <col min="1025" max="1025" width="12.28515625" style="1120" customWidth="1"/>
    <col min="1026" max="1026" width="3" style="1120" customWidth="1"/>
    <col min="1027" max="1027" width="20.28515625" style="1120" customWidth="1"/>
    <col min="1028" max="1028" width="12.5703125" style="1120" customWidth="1"/>
    <col min="1029" max="1029" width="11.7109375" style="1120" customWidth="1"/>
    <col min="1030" max="1030" width="9.140625" style="1120"/>
    <col min="1031" max="1031" width="2.85546875" style="1120" customWidth="1"/>
    <col min="1032" max="1032" width="18.5703125" style="1120" customWidth="1"/>
    <col min="1033" max="1033" width="14.42578125" style="1120" customWidth="1"/>
    <col min="1034" max="1034" width="13.7109375" style="1120" customWidth="1"/>
    <col min="1035" max="1035" width="10.140625" style="1120" customWidth="1"/>
    <col min="1036" max="1036" width="4.42578125" style="1120" customWidth="1"/>
    <col min="1037" max="1037" width="24" style="1120" customWidth="1"/>
    <col min="1038" max="1038" width="13.140625" style="1120" customWidth="1"/>
    <col min="1039" max="1039" width="13" style="1120" customWidth="1"/>
    <col min="1040" max="1040" width="10.42578125" style="1120" customWidth="1"/>
    <col min="1041" max="1276" width="9.140625" style="1120"/>
    <col min="1277" max="1277" width="5" style="1120" customWidth="1"/>
    <col min="1278" max="1278" width="17.7109375" style="1120" customWidth="1"/>
    <col min="1279" max="1279" width="13.85546875" style="1120" customWidth="1"/>
    <col min="1280" max="1280" width="13.140625" style="1120" customWidth="1"/>
    <col min="1281" max="1281" width="12.28515625" style="1120" customWidth="1"/>
    <col min="1282" max="1282" width="3" style="1120" customWidth="1"/>
    <col min="1283" max="1283" width="20.28515625" style="1120" customWidth="1"/>
    <col min="1284" max="1284" width="12.5703125" style="1120" customWidth="1"/>
    <col min="1285" max="1285" width="11.7109375" style="1120" customWidth="1"/>
    <col min="1286" max="1286" width="9.140625" style="1120"/>
    <col min="1287" max="1287" width="2.85546875" style="1120" customWidth="1"/>
    <col min="1288" max="1288" width="18.5703125" style="1120" customWidth="1"/>
    <col min="1289" max="1289" width="14.42578125" style="1120" customWidth="1"/>
    <col min="1290" max="1290" width="13.7109375" style="1120" customWidth="1"/>
    <col min="1291" max="1291" width="10.140625" style="1120" customWidth="1"/>
    <col min="1292" max="1292" width="4.42578125" style="1120" customWidth="1"/>
    <col min="1293" max="1293" width="24" style="1120" customWidth="1"/>
    <col min="1294" max="1294" width="13.140625" style="1120" customWidth="1"/>
    <col min="1295" max="1295" width="13" style="1120" customWidth="1"/>
    <col min="1296" max="1296" width="10.42578125" style="1120" customWidth="1"/>
    <col min="1297" max="1532" width="9.140625" style="1120"/>
    <col min="1533" max="1533" width="5" style="1120" customWidth="1"/>
    <col min="1534" max="1534" width="17.7109375" style="1120" customWidth="1"/>
    <col min="1535" max="1535" width="13.85546875" style="1120" customWidth="1"/>
    <col min="1536" max="1536" width="13.140625" style="1120" customWidth="1"/>
    <col min="1537" max="1537" width="12.28515625" style="1120" customWidth="1"/>
    <col min="1538" max="1538" width="3" style="1120" customWidth="1"/>
    <col min="1539" max="1539" width="20.28515625" style="1120" customWidth="1"/>
    <col min="1540" max="1540" width="12.5703125" style="1120" customWidth="1"/>
    <col min="1541" max="1541" width="11.7109375" style="1120" customWidth="1"/>
    <col min="1542" max="1542" width="9.140625" style="1120"/>
    <col min="1543" max="1543" width="2.85546875" style="1120" customWidth="1"/>
    <col min="1544" max="1544" width="18.5703125" style="1120" customWidth="1"/>
    <col min="1545" max="1545" width="14.42578125" style="1120" customWidth="1"/>
    <col min="1546" max="1546" width="13.7109375" style="1120" customWidth="1"/>
    <col min="1547" max="1547" width="10.140625" style="1120" customWidth="1"/>
    <col min="1548" max="1548" width="4.42578125" style="1120" customWidth="1"/>
    <col min="1549" max="1549" width="24" style="1120" customWidth="1"/>
    <col min="1550" max="1550" width="13.140625" style="1120" customWidth="1"/>
    <col min="1551" max="1551" width="13" style="1120" customWidth="1"/>
    <col min="1552" max="1552" width="10.42578125" style="1120" customWidth="1"/>
    <col min="1553" max="1788" width="9.140625" style="1120"/>
    <col min="1789" max="1789" width="5" style="1120" customWidth="1"/>
    <col min="1790" max="1790" width="17.7109375" style="1120" customWidth="1"/>
    <col min="1791" max="1791" width="13.85546875" style="1120" customWidth="1"/>
    <col min="1792" max="1792" width="13.140625" style="1120" customWidth="1"/>
    <col min="1793" max="1793" width="12.28515625" style="1120" customWidth="1"/>
    <col min="1794" max="1794" width="3" style="1120" customWidth="1"/>
    <col min="1795" max="1795" width="20.28515625" style="1120" customWidth="1"/>
    <col min="1796" max="1796" width="12.5703125" style="1120" customWidth="1"/>
    <col min="1797" max="1797" width="11.7109375" style="1120" customWidth="1"/>
    <col min="1798" max="1798" width="9.140625" style="1120"/>
    <col min="1799" max="1799" width="2.85546875" style="1120" customWidth="1"/>
    <col min="1800" max="1800" width="18.5703125" style="1120" customWidth="1"/>
    <col min="1801" max="1801" width="14.42578125" style="1120" customWidth="1"/>
    <col min="1802" max="1802" width="13.7109375" style="1120" customWidth="1"/>
    <col min="1803" max="1803" width="10.140625" style="1120" customWidth="1"/>
    <col min="1804" max="1804" width="4.42578125" style="1120" customWidth="1"/>
    <col min="1805" max="1805" width="24" style="1120" customWidth="1"/>
    <col min="1806" max="1806" width="13.140625" style="1120" customWidth="1"/>
    <col min="1807" max="1807" width="13" style="1120" customWidth="1"/>
    <col min="1808" max="1808" width="10.42578125" style="1120" customWidth="1"/>
    <col min="1809" max="2044" width="9.140625" style="1120"/>
    <col min="2045" max="2045" width="5" style="1120" customWidth="1"/>
    <col min="2046" max="2046" width="17.7109375" style="1120" customWidth="1"/>
    <col min="2047" max="2047" width="13.85546875" style="1120" customWidth="1"/>
    <col min="2048" max="2048" width="13.140625" style="1120" customWidth="1"/>
    <col min="2049" max="2049" width="12.28515625" style="1120" customWidth="1"/>
    <col min="2050" max="2050" width="3" style="1120" customWidth="1"/>
    <col min="2051" max="2051" width="20.28515625" style="1120" customWidth="1"/>
    <col min="2052" max="2052" width="12.5703125" style="1120" customWidth="1"/>
    <col min="2053" max="2053" width="11.7109375" style="1120" customWidth="1"/>
    <col min="2054" max="2054" width="9.140625" style="1120"/>
    <col min="2055" max="2055" width="2.85546875" style="1120" customWidth="1"/>
    <col min="2056" max="2056" width="18.5703125" style="1120" customWidth="1"/>
    <col min="2057" max="2057" width="14.42578125" style="1120" customWidth="1"/>
    <col min="2058" max="2058" width="13.7109375" style="1120" customWidth="1"/>
    <col min="2059" max="2059" width="10.140625" style="1120" customWidth="1"/>
    <col min="2060" max="2060" width="4.42578125" style="1120" customWidth="1"/>
    <col min="2061" max="2061" width="24" style="1120" customWidth="1"/>
    <col min="2062" max="2062" width="13.140625" style="1120" customWidth="1"/>
    <col min="2063" max="2063" width="13" style="1120" customWidth="1"/>
    <col min="2064" max="2064" width="10.42578125" style="1120" customWidth="1"/>
    <col min="2065" max="2300" width="9.140625" style="1120"/>
    <col min="2301" max="2301" width="5" style="1120" customWidth="1"/>
    <col min="2302" max="2302" width="17.7109375" style="1120" customWidth="1"/>
    <col min="2303" max="2303" width="13.85546875" style="1120" customWidth="1"/>
    <col min="2304" max="2304" width="13.140625" style="1120" customWidth="1"/>
    <col min="2305" max="2305" width="12.28515625" style="1120" customWidth="1"/>
    <col min="2306" max="2306" width="3" style="1120" customWidth="1"/>
    <col min="2307" max="2307" width="20.28515625" style="1120" customWidth="1"/>
    <col min="2308" max="2308" width="12.5703125" style="1120" customWidth="1"/>
    <col min="2309" max="2309" width="11.7109375" style="1120" customWidth="1"/>
    <col min="2310" max="2310" width="9.140625" style="1120"/>
    <col min="2311" max="2311" width="2.85546875" style="1120" customWidth="1"/>
    <col min="2312" max="2312" width="18.5703125" style="1120" customWidth="1"/>
    <col min="2313" max="2313" width="14.42578125" style="1120" customWidth="1"/>
    <col min="2314" max="2314" width="13.7109375" style="1120" customWidth="1"/>
    <col min="2315" max="2315" width="10.140625" style="1120" customWidth="1"/>
    <col min="2316" max="2316" width="4.42578125" style="1120" customWidth="1"/>
    <col min="2317" max="2317" width="24" style="1120" customWidth="1"/>
    <col min="2318" max="2318" width="13.140625" style="1120" customWidth="1"/>
    <col min="2319" max="2319" width="13" style="1120" customWidth="1"/>
    <col min="2320" max="2320" width="10.42578125" style="1120" customWidth="1"/>
    <col min="2321" max="2556" width="9.140625" style="1120"/>
    <col min="2557" max="2557" width="5" style="1120" customWidth="1"/>
    <col min="2558" max="2558" width="17.7109375" style="1120" customWidth="1"/>
    <col min="2559" max="2559" width="13.85546875" style="1120" customWidth="1"/>
    <col min="2560" max="2560" width="13.140625" style="1120" customWidth="1"/>
    <col min="2561" max="2561" width="12.28515625" style="1120" customWidth="1"/>
    <col min="2562" max="2562" width="3" style="1120" customWidth="1"/>
    <col min="2563" max="2563" width="20.28515625" style="1120" customWidth="1"/>
    <col min="2564" max="2564" width="12.5703125" style="1120" customWidth="1"/>
    <col min="2565" max="2565" width="11.7109375" style="1120" customWidth="1"/>
    <col min="2566" max="2566" width="9.140625" style="1120"/>
    <col min="2567" max="2567" width="2.85546875" style="1120" customWidth="1"/>
    <col min="2568" max="2568" width="18.5703125" style="1120" customWidth="1"/>
    <col min="2569" max="2569" width="14.42578125" style="1120" customWidth="1"/>
    <col min="2570" max="2570" width="13.7109375" style="1120" customWidth="1"/>
    <col min="2571" max="2571" width="10.140625" style="1120" customWidth="1"/>
    <col min="2572" max="2572" width="4.42578125" style="1120" customWidth="1"/>
    <col min="2573" max="2573" width="24" style="1120" customWidth="1"/>
    <col min="2574" max="2574" width="13.140625" style="1120" customWidth="1"/>
    <col min="2575" max="2575" width="13" style="1120" customWidth="1"/>
    <col min="2576" max="2576" width="10.42578125" style="1120" customWidth="1"/>
    <col min="2577" max="2812" width="9.140625" style="1120"/>
    <col min="2813" max="2813" width="5" style="1120" customWidth="1"/>
    <col min="2814" max="2814" width="17.7109375" style="1120" customWidth="1"/>
    <col min="2815" max="2815" width="13.85546875" style="1120" customWidth="1"/>
    <col min="2816" max="2816" width="13.140625" style="1120" customWidth="1"/>
    <col min="2817" max="2817" width="12.28515625" style="1120" customWidth="1"/>
    <col min="2818" max="2818" width="3" style="1120" customWidth="1"/>
    <col min="2819" max="2819" width="20.28515625" style="1120" customWidth="1"/>
    <col min="2820" max="2820" width="12.5703125" style="1120" customWidth="1"/>
    <col min="2821" max="2821" width="11.7109375" style="1120" customWidth="1"/>
    <col min="2822" max="2822" width="9.140625" style="1120"/>
    <col min="2823" max="2823" width="2.85546875" style="1120" customWidth="1"/>
    <col min="2824" max="2824" width="18.5703125" style="1120" customWidth="1"/>
    <col min="2825" max="2825" width="14.42578125" style="1120" customWidth="1"/>
    <col min="2826" max="2826" width="13.7109375" style="1120" customWidth="1"/>
    <col min="2827" max="2827" width="10.140625" style="1120" customWidth="1"/>
    <col min="2828" max="2828" width="4.42578125" style="1120" customWidth="1"/>
    <col min="2829" max="2829" width="24" style="1120" customWidth="1"/>
    <col min="2830" max="2830" width="13.140625" style="1120" customWidth="1"/>
    <col min="2831" max="2831" width="13" style="1120" customWidth="1"/>
    <col min="2832" max="2832" width="10.42578125" style="1120" customWidth="1"/>
    <col min="2833" max="3068" width="9.140625" style="1120"/>
    <col min="3069" max="3069" width="5" style="1120" customWidth="1"/>
    <col min="3070" max="3070" width="17.7109375" style="1120" customWidth="1"/>
    <col min="3071" max="3071" width="13.85546875" style="1120" customWidth="1"/>
    <col min="3072" max="3072" width="13.140625" style="1120" customWidth="1"/>
    <col min="3073" max="3073" width="12.28515625" style="1120" customWidth="1"/>
    <col min="3074" max="3074" width="3" style="1120" customWidth="1"/>
    <col min="3075" max="3075" width="20.28515625" style="1120" customWidth="1"/>
    <col min="3076" max="3076" width="12.5703125" style="1120" customWidth="1"/>
    <col min="3077" max="3077" width="11.7109375" style="1120" customWidth="1"/>
    <col min="3078" max="3078" width="9.140625" style="1120"/>
    <col min="3079" max="3079" width="2.85546875" style="1120" customWidth="1"/>
    <col min="3080" max="3080" width="18.5703125" style="1120" customWidth="1"/>
    <col min="3081" max="3081" width="14.42578125" style="1120" customWidth="1"/>
    <col min="3082" max="3082" width="13.7109375" style="1120" customWidth="1"/>
    <col min="3083" max="3083" width="10.140625" style="1120" customWidth="1"/>
    <col min="3084" max="3084" width="4.42578125" style="1120" customWidth="1"/>
    <col min="3085" max="3085" width="24" style="1120" customWidth="1"/>
    <col min="3086" max="3086" width="13.140625" style="1120" customWidth="1"/>
    <col min="3087" max="3087" width="13" style="1120" customWidth="1"/>
    <col min="3088" max="3088" width="10.42578125" style="1120" customWidth="1"/>
    <col min="3089" max="3324" width="9.140625" style="1120"/>
    <col min="3325" max="3325" width="5" style="1120" customWidth="1"/>
    <col min="3326" max="3326" width="17.7109375" style="1120" customWidth="1"/>
    <col min="3327" max="3327" width="13.85546875" style="1120" customWidth="1"/>
    <col min="3328" max="3328" width="13.140625" style="1120" customWidth="1"/>
    <col min="3329" max="3329" width="12.28515625" style="1120" customWidth="1"/>
    <col min="3330" max="3330" width="3" style="1120" customWidth="1"/>
    <col min="3331" max="3331" width="20.28515625" style="1120" customWidth="1"/>
    <col min="3332" max="3332" width="12.5703125" style="1120" customWidth="1"/>
    <col min="3333" max="3333" width="11.7109375" style="1120" customWidth="1"/>
    <col min="3334" max="3334" width="9.140625" style="1120"/>
    <col min="3335" max="3335" width="2.85546875" style="1120" customWidth="1"/>
    <col min="3336" max="3336" width="18.5703125" style="1120" customWidth="1"/>
    <col min="3337" max="3337" width="14.42578125" style="1120" customWidth="1"/>
    <col min="3338" max="3338" width="13.7109375" style="1120" customWidth="1"/>
    <col min="3339" max="3339" width="10.140625" style="1120" customWidth="1"/>
    <col min="3340" max="3340" width="4.42578125" style="1120" customWidth="1"/>
    <col min="3341" max="3341" width="24" style="1120" customWidth="1"/>
    <col min="3342" max="3342" width="13.140625" style="1120" customWidth="1"/>
    <col min="3343" max="3343" width="13" style="1120" customWidth="1"/>
    <col min="3344" max="3344" width="10.42578125" style="1120" customWidth="1"/>
    <col min="3345" max="3580" width="9.140625" style="1120"/>
    <col min="3581" max="3581" width="5" style="1120" customWidth="1"/>
    <col min="3582" max="3582" width="17.7109375" style="1120" customWidth="1"/>
    <col min="3583" max="3583" width="13.85546875" style="1120" customWidth="1"/>
    <col min="3584" max="3584" width="13.140625" style="1120" customWidth="1"/>
    <col min="3585" max="3585" width="12.28515625" style="1120" customWidth="1"/>
    <col min="3586" max="3586" width="3" style="1120" customWidth="1"/>
    <col min="3587" max="3587" width="20.28515625" style="1120" customWidth="1"/>
    <col min="3588" max="3588" width="12.5703125" style="1120" customWidth="1"/>
    <col min="3589" max="3589" width="11.7109375" style="1120" customWidth="1"/>
    <col min="3590" max="3590" width="9.140625" style="1120"/>
    <col min="3591" max="3591" width="2.85546875" style="1120" customWidth="1"/>
    <col min="3592" max="3592" width="18.5703125" style="1120" customWidth="1"/>
    <col min="3593" max="3593" width="14.42578125" style="1120" customWidth="1"/>
    <col min="3594" max="3594" width="13.7109375" style="1120" customWidth="1"/>
    <col min="3595" max="3595" width="10.140625" style="1120" customWidth="1"/>
    <col min="3596" max="3596" width="4.42578125" style="1120" customWidth="1"/>
    <col min="3597" max="3597" width="24" style="1120" customWidth="1"/>
    <col min="3598" max="3598" width="13.140625" style="1120" customWidth="1"/>
    <col min="3599" max="3599" width="13" style="1120" customWidth="1"/>
    <col min="3600" max="3600" width="10.42578125" style="1120" customWidth="1"/>
    <col min="3601" max="3836" width="9.140625" style="1120"/>
    <col min="3837" max="3837" width="5" style="1120" customWidth="1"/>
    <col min="3838" max="3838" width="17.7109375" style="1120" customWidth="1"/>
    <col min="3839" max="3839" width="13.85546875" style="1120" customWidth="1"/>
    <col min="3840" max="3840" width="13.140625" style="1120" customWidth="1"/>
    <col min="3841" max="3841" width="12.28515625" style="1120" customWidth="1"/>
    <col min="3842" max="3842" width="3" style="1120" customWidth="1"/>
    <col min="3843" max="3843" width="20.28515625" style="1120" customWidth="1"/>
    <col min="3844" max="3844" width="12.5703125" style="1120" customWidth="1"/>
    <col min="3845" max="3845" width="11.7109375" style="1120" customWidth="1"/>
    <col min="3846" max="3846" width="9.140625" style="1120"/>
    <col min="3847" max="3847" width="2.85546875" style="1120" customWidth="1"/>
    <col min="3848" max="3848" width="18.5703125" style="1120" customWidth="1"/>
    <col min="3849" max="3849" width="14.42578125" style="1120" customWidth="1"/>
    <col min="3850" max="3850" width="13.7109375" style="1120" customWidth="1"/>
    <col min="3851" max="3851" width="10.140625" style="1120" customWidth="1"/>
    <col min="3852" max="3852" width="4.42578125" style="1120" customWidth="1"/>
    <col min="3853" max="3853" width="24" style="1120" customWidth="1"/>
    <col min="3854" max="3854" width="13.140625" style="1120" customWidth="1"/>
    <col min="3855" max="3855" width="13" style="1120" customWidth="1"/>
    <col min="3856" max="3856" width="10.42578125" style="1120" customWidth="1"/>
    <col min="3857" max="4092" width="9.140625" style="1120"/>
    <col min="4093" max="4093" width="5" style="1120" customWidth="1"/>
    <col min="4094" max="4094" width="17.7109375" style="1120" customWidth="1"/>
    <col min="4095" max="4095" width="13.85546875" style="1120" customWidth="1"/>
    <col min="4096" max="4096" width="13.140625" style="1120" customWidth="1"/>
    <col min="4097" max="4097" width="12.28515625" style="1120" customWidth="1"/>
    <col min="4098" max="4098" width="3" style="1120" customWidth="1"/>
    <col min="4099" max="4099" width="20.28515625" style="1120" customWidth="1"/>
    <col min="4100" max="4100" width="12.5703125" style="1120" customWidth="1"/>
    <col min="4101" max="4101" width="11.7109375" style="1120" customWidth="1"/>
    <col min="4102" max="4102" width="9.140625" style="1120"/>
    <col min="4103" max="4103" width="2.85546875" style="1120" customWidth="1"/>
    <col min="4104" max="4104" width="18.5703125" style="1120" customWidth="1"/>
    <col min="4105" max="4105" width="14.42578125" style="1120" customWidth="1"/>
    <col min="4106" max="4106" width="13.7109375" style="1120" customWidth="1"/>
    <col min="4107" max="4107" width="10.140625" style="1120" customWidth="1"/>
    <col min="4108" max="4108" width="4.42578125" style="1120" customWidth="1"/>
    <col min="4109" max="4109" width="24" style="1120" customWidth="1"/>
    <col min="4110" max="4110" width="13.140625" style="1120" customWidth="1"/>
    <col min="4111" max="4111" width="13" style="1120" customWidth="1"/>
    <col min="4112" max="4112" width="10.42578125" style="1120" customWidth="1"/>
    <col min="4113" max="4348" width="9.140625" style="1120"/>
    <col min="4349" max="4349" width="5" style="1120" customWidth="1"/>
    <col min="4350" max="4350" width="17.7109375" style="1120" customWidth="1"/>
    <col min="4351" max="4351" width="13.85546875" style="1120" customWidth="1"/>
    <col min="4352" max="4352" width="13.140625" style="1120" customWidth="1"/>
    <col min="4353" max="4353" width="12.28515625" style="1120" customWidth="1"/>
    <col min="4354" max="4354" width="3" style="1120" customWidth="1"/>
    <col min="4355" max="4355" width="20.28515625" style="1120" customWidth="1"/>
    <col min="4356" max="4356" width="12.5703125" style="1120" customWidth="1"/>
    <col min="4357" max="4357" width="11.7109375" style="1120" customWidth="1"/>
    <col min="4358" max="4358" width="9.140625" style="1120"/>
    <col min="4359" max="4359" width="2.85546875" style="1120" customWidth="1"/>
    <col min="4360" max="4360" width="18.5703125" style="1120" customWidth="1"/>
    <col min="4361" max="4361" width="14.42578125" style="1120" customWidth="1"/>
    <col min="4362" max="4362" width="13.7109375" style="1120" customWidth="1"/>
    <col min="4363" max="4363" width="10.140625" style="1120" customWidth="1"/>
    <col min="4364" max="4364" width="4.42578125" style="1120" customWidth="1"/>
    <col min="4365" max="4365" width="24" style="1120" customWidth="1"/>
    <col min="4366" max="4366" width="13.140625" style="1120" customWidth="1"/>
    <col min="4367" max="4367" width="13" style="1120" customWidth="1"/>
    <col min="4368" max="4368" width="10.42578125" style="1120" customWidth="1"/>
    <col min="4369" max="4604" width="9.140625" style="1120"/>
    <col min="4605" max="4605" width="5" style="1120" customWidth="1"/>
    <col min="4606" max="4606" width="17.7109375" style="1120" customWidth="1"/>
    <col min="4607" max="4607" width="13.85546875" style="1120" customWidth="1"/>
    <col min="4608" max="4608" width="13.140625" style="1120" customWidth="1"/>
    <col min="4609" max="4609" width="12.28515625" style="1120" customWidth="1"/>
    <col min="4610" max="4610" width="3" style="1120" customWidth="1"/>
    <col min="4611" max="4611" width="20.28515625" style="1120" customWidth="1"/>
    <col min="4612" max="4612" width="12.5703125" style="1120" customWidth="1"/>
    <col min="4613" max="4613" width="11.7109375" style="1120" customWidth="1"/>
    <col min="4614" max="4614" width="9.140625" style="1120"/>
    <col min="4615" max="4615" width="2.85546875" style="1120" customWidth="1"/>
    <col min="4616" max="4616" width="18.5703125" style="1120" customWidth="1"/>
    <col min="4617" max="4617" width="14.42578125" style="1120" customWidth="1"/>
    <col min="4618" max="4618" width="13.7109375" style="1120" customWidth="1"/>
    <col min="4619" max="4619" width="10.140625" style="1120" customWidth="1"/>
    <col min="4620" max="4620" width="4.42578125" style="1120" customWidth="1"/>
    <col min="4621" max="4621" width="24" style="1120" customWidth="1"/>
    <col min="4622" max="4622" width="13.140625" style="1120" customWidth="1"/>
    <col min="4623" max="4623" width="13" style="1120" customWidth="1"/>
    <col min="4624" max="4624" width="10.42578125" style="1120" customWidth="1"/>
    <col min="4625" max="4860" width="9.140625" style="1120"/>
    <col min="4861" max="4861" width="5" style="1120" customWidth="1"/>
    <col min="4862" max="4862" width="17.7109375" style="1120" customWidth="1"/>
    <col min="4863" max="4863" width="13.85546875" style="1120" customWidth="1"/>
    <col min="4864" max="4864" width="13.140625" style="1120" customWidth="1"/>
    <col min="4865" max="4865" width="12.28515625" style="1120" customWidth="1"/>
    <col min="4866" max="4866" width="3" style="1120" customWidth="1"/>
    <col min="4867" max="4867" width="20.28515625" style="1120" customWidth="1"/>
    <col min="4868" max="4868" width="12.5703125" style="1120" customWidth="1"/>
    <col min="4869" max="4869" width="11.7109375" style="1120" customWidth="1"/>
    <col min="4870" max="4870" width="9.140625" style="1120"/>
    <col min="4871" max="4871" width="2.85546875" style="1120" customWidth="1"/>
    <col min="4872" max="4872" width="18.5703125" style="1120" customWidth="1"/>
    <col min="4873" max="4873" width="14.42578125" style="1120" customWidth="1"/>
    <col min="4874" max="4874" width="13.7109375" style="1120" customWidth="1"/>
    <col min="4875" max="4875" width="10.140625" style="1120" customWidth="1"/>
    <col min="4876" max="4876" width="4.42578125" style="1120" customWidth="1"/>
    <col min="4877" max="4877" width="24" style="1120" customWidth="1"/>
    <col min="4878" max="4878" width="13.140625" style="1120" customWidth="1"/>
    <col min="4879" max="4879" width="13" style="1120" customWidth="1"/>
    <col min="4880" max="4880" width="10.42578125" style="1120" customWidth="1"/>
    <col min="4881" max="5116" width="9.140625" style="1120"/>
    <col min="5117" max="5117" width="5" style="1120" customWidth="1"/>
    <col min="5118" max="5118" width="17.7109375" style="1120" customWidth="1"/>
    <col min="5119" max="5119" width="13.85546875" style="1120" customWidth="1"/>
    <col min="5120" max="5120" width="13.140625" style="1120" customWidth="1"/>
    <col min="5121" max="5121" width="12.28515625" style="1120" customWidth="1"/>
    <col min="5122" max="5122" width="3" style="1120" customWidth="1"/>
    <col min="5123" max="5123" width="20.28515625" style="1120" customWidth="1"/>
    <col min="5124" max="5124" width="12.5703125" style="1120" customWidth="1"/>
    <col min="5125" max="5125" width="11.7109375" style="1120" customWidth="1"/>
    <col min="5126" max="5126" width="9.140625" style="1120"/>
    <col min="5127" max="5127" width="2.85546875" style="1120" customWidth="1"/>
    <col min="5128" max="5128" width="18.5703125" style="1120" customWidth="1"/>
    <col min="5129" max="5129" width="14.42578125" style="1120" customWidth="1"/>
    <col min="5130" max="5130" width="13.7109375" style="1120" customWidth="1"/>
    <col min="5131" max="5131" width="10.140625" style="1120" customWidth="1"/>
    <col min="5132" max="5132" width="4.42578125" style="1120" customWidth="1"/>
    <col min="5133" max="5133" width="24" style="1120" customWidth="1"/>
    <col min="5134" max="5134" width="13.140625" style="1120" customWidth="1"/>
    <col min="5135" max="5135" width="13" style="1120" customWidth="1"/>
    <col min="5136" max="5136" width="10.42578125" style="1120" customWidth="1"/>
    <col min="5137" max="5372" width="9.140625" style="1120"/>
    <col min="5373" max="5373" width="5" style="1120" customWidth="1"/>
    <col min="5374" max="5374" width="17.7109375" style="1120" customWidth="1"/>
    <col min="5375" max="5375" width="13.85546875" style="1120" customWidth="1"/>
    <col min="5376" max="5376" width="13.140625" style="1120" customWidth="1"/>
    <col min="5377" max="5377" width="12.28515625" style="1120" customWidth="1"/>
    <col min="5378" max="5378" width="3" style="1120" customWidth="1"/>
    <col min="5379" max="5379" width="20.28515625" style="1120" customWidth="1"/>
    <col min="5380" max="5380" width="12.5703125" style="1120" customWidth="1"/>
    <col min="5381" max="5381" width="11.7109375" style="1120" customWidth="1"/>
    <col min="5382" max="5382" width="9.140625" style="1120"/>
    <col min="5383" max="5383" width="2.85546875" style="1120" customWidth="1"/>
    <col min="5384" max="5384" width="18.5703125" style="1120" customWidth="1"/>
    <col min="5385" max="5385" width="14.42578125" style="1120" customWidth="1"/>
    <col min="5386" max="5386" width="13.7109375" style="1120" customWidth="1"/>
    <col min="5387" max="5387" width="10.140625" style="1120" customWidth="1"/>
    <col min="5388" max="5388" width="4.42578125" style="1120" customWidth="1"/>
    <col min="5389" max="5389" width="24" style="1120" customWidth="1"/>
    <col min="5390" max="5390" width="13.140625" style="1120" customWidth="1"/>
    <col min="5391" max="5391" width="13" style="1120" customWidth="1"/>
    <col min="5392" max="5392" width="10.42578125" style="1120" customWidth="1"/>
    <col min="5393" max="5628" width="9.140625" style="1120"/>
    <col min="5629" max="5629" width="5" style="1120" customWidth="1"/>
    <col min="5630" max="5630" width="17.7109375" style="1120" customWidth="1"/>
    <col min="5631" max="5631" width="13.85546875" style="1120" customWidth="1"/>
    <col min="5632" max="5632" width="13.140625" style="1120" customWidth="1"/>
    <col min="5633" max="5633" width="12.28515625" style="1120" customWidth="1"/>
    <col min="5634" max="5634" width="3" style="1120" customWidth="1"/>
    <col min="5635" max="5635" width="20.28515625" style="1120" customWidth="1"/>
    <col min="5636" max="5636" width="12.5703125" style="1120" customWidth="1"/>
    <col min="5637" max="5637" width="11.7109375" style="1120" customWidth="1"/>
    <col min="5638" max="5638" width="9.140625" style="1120"/>
    <col min="5639" max="5639" width="2.85546875" style="1120" customWidth="1"/>
    <col min="5640" max="5640" width="18.5703125" style="1120" customWidth="1"/>
    <col min="5641" max="5641" width="14.42578125" style="1120" customWidth="1"/>
    <col min="5642" max="5642" width="13.7109375" style="1120" customWidth="1"/>
    <col min="5643" max="5643" width="10.140625" style="1120" customWidth="1"/>
    <col min="5644" max="5644" width="4.42578125" style="1120" customWidth="1"/>
    <col min="5645" max="5645" width="24" style="1120" customWidth="1"/>
    <col min="5646" max="5646" width="13.140625" style="1120" customWidth="1"/>
    <col min="5647" max="5647" width="13" style="1120" customWidth="1"/>
    <col min="5648" max="5648" width="10.42578125" style="1120" customWidth="1"/>
    <col min="5649" max="5884" width="9.140625" style="1120"/>
    <col min="5885" max="5885" width="5" style="1120" customWidth="1"/>
    <col min="5886" max="5886" width="17.7109375" style="1120" customWidth="1"/>
    <col min="5887" max="5887" width="13.85546875" style="1120" customWidth="1"/>
    <col min="5888" max="5888" width="13.140625" style="1120" customWidth="1"/>
    <col min="5889" max="5889" width="12.28515625" style="1120" customWidth="1"/>
    <col min="5890" max="5890" width="3" style="1120" customWidth="1"/>
    <col min="5891" max="5891" width="20.28515625" style="1120" customWidth="1"/>
    <col min="5892" max="5892" width="12.5703125" style="1120" customWidth="1"/>
    <col min="5893" max="5893" width="11.7109375" style="1120" customWidth="1"/>
    <col min="5894" max="5894" width="9.140625" style="1120"/>
    <col min="5895" max="5895" width="2.85546875" style="1120" customWidth="1"/>
    <col min="5896" max="5896" width="18.5703125" style="1120" customWidth="1"/>
    <col min="5897" max="5897" width="14.42578125" style="1120" customWidth="1"/>
    <col min="5898" max="5898" width="13.7109375" style="1120" customWidth="1"/>
    <col min="5899" max="5899" width="10.140625" style="1120" customWidth="1"/>
    <col min="5900" max="5900" width="4.42578125" style="1120" customWidth="1"/>
    <col min="5901" max="5901" width="24" style="1120" customWidth="1"/>
    <col min="5902" max="5902" width="13.140625" style="1120" customWidth="1"/>
    <col min="5903" max="5903" width="13" style="1120" customWidth="1"/>
    <col min="5904" max="5904" width="10.42578125" style="1120" customWidth="1"/>
    <col min="5905" max="6140" width="9.140625" style="1120"/>
    <col min="6141" max="6141" width="5" style="1120" customWidth="1"/>
    <col min="6142" max="6142" width="17.7109375" style="1120" customWidth="1"/>
    <col min="6143" max="6143" width="13.85546875" style="1120" customWidth="1"/>
    <col min="6144" max="6144" width="13.140625" style="1120" customWidth="1"/>
    <col min="6145" max="6145" width="12.28515625" style="1120" customWidth="1"/>
    <col min="6146" max="6146" width="3" style="1120" customWidth="1"/>
    <col min="6147" max="6147" width="20.28515625" style="1120" customWidth="1"/>
    <col min="6148" max="6148" width="12.5703125" style="1120" customWidth="1"/>
    <col min="6149" max="6149" width="11.7109375" style="1120" customWidth="1"/>
    <col min="6150" max="6150" width="9.140625" style="1120"/>
    <col min="6151" max="6151" width="2.85546875" style="1120" customWidth="1"/>
    <col min="6152" max="6152" width="18.5703125" style="1120" customWidth="1"/>
    <col min="6153" max="6153" width="14.42578125" style="1120" customWidth="1"/>
    <col min="6154" max="6154" width="13.7109375" style="1120" customWidth="1"/>
    <col min="6155" max="6155" width="10.140625" style="1120" customWidth="1"/>
    <col min="6156" max="6156" width="4.42578125" style="1120" customWidth="1"/>
    <col min="6157" max="6157" width="24" style="1120" customWidth="1"/>
    <col min="6158" max="6158" width="13.140625" style="1120" customWidth="1"/>
    <col min="6159" max="6159" width="13" style="1120" customWidth="1"/>
    <col min="6160" max="6160" width="10.42578125" style="1120" customWidth="1"/>
    <col min="6161" max="6396" width="9.140625" style="1120"/>
    <col min="6397" max="6397" width="5" style="1120" customWidth="1"/>
    <col min="6398" max="6398" width="17.7109375" style="1120" customWidth="1"/>
    <col min="6399" max="6399" width="13.85546875" style="1120" customWidth="1"/>
    <col min="6400" max="6400" width="13.140625" style="1120" customWidth="1"/>
    <col min="6401" max="6401" width="12.28515625" style="1120" customWidth="1"/>
    <col min="6402" max="6402" width="3" style="1120" customWidth="1"/>
    <col min="6403" max="6403" width="20.28515625" style="1120" customWidth="1"/>
    <col min="6404" max="6404" width="12.5703125" style="1120" customWidth="1"/>
    <col min="6405" max="6405" width="11.7109375" style="1120" customWidth="1"/>
    <col min="6406" max="6406" width="9.140625" style="1120"/>
    <col min="6407" max="6407" width="2.85546875" style="1120" customWidth="1"/>
    <col min="6408" max="6408" width="18.5703125" style="1120" customWidth="1"/>
    <col min="6409" max="6409" width="14.42578125" style="1120" customWidth="1"/>
    <col min="6410" max="6410" width="13.7109375" style="1120" customWidth="1"/>
    <col min="6411" max="6411" width="10.140625" style="1120" customWidth="1"/>
    <col min="6412" max="6412" width="4.42578125" style="1120" customWidth="1"/>
    <col min="6413" max="6413" width="24" style="1120" customWidth="1"/>
    <col min="6414" max="6414" width="13.140625" style="1120" customWidth="1"/>
    <col min="6415" max="6415" width="13" style="1120" customWidth="1"/>
    <col min="6416" max="6416" width="10.42578125" style="1120" customWidth="1"/>
    <col min="6417" max="6652" width="9.140625" style="1120"/>
    <col min="6653" max="6653" width="5" style="1120" customWidth="1"/>
    <col min="6654" max="6654" width="17.7109375" style="1120" customWidth="1"/>
    <col min="6655" max="6655" width="13.85546875" style="1120" customWidth="1"/>
    <col min="6656" max="6656" width="13.140625" style="1120" customWidth="1"/>
    <col min="6657" max="6657" width="12.28515625" style="1120" customWidth="1"/>
    <col min="6658" max="6658" width="3" style="1120" customWidth="1"/>
    <col min="6659" max="6659" width="20.28515625" style="1120" customWidth="1"/>
    <col min="6660" max="6660" width="12.5703125" style="1120" customWidth="1"/>
    <col min="6661" max="6661" width="11.7109375" style="1120" customWidth="1"/>
    <col min="6662" max="6662" width="9.140625" style="1120"/>
    <col min="6663" max="6663" width="2.85546875" style="1120" customWidth="1"/>
    <col min="6664" max="6664" width="18.5703125" style="1120" customWidth="1"/>
    <col min="6665" max="6665" width="14.42578125" style="1120" customWidth="1"/>
    <col min="6666" max="6666" width="13.7109375" style="1120" customWidth="1"/>
    <col min="6667" max="6667" width="10.140625" style="1120" customWidth="1"/>
    <col min="6668" max="6668" width="4.42578125" style="1120" customWidth="1"/>
    <col min="6669" max="6669" width="24" style="1120" customWidth="1"/>
    <col min="6670" max="6670" width="13.140625" style="1120" customWidth="1"/>
    <col min="6671" max="6671" width="13" style="1120" customWidth="1"/>
    <col min="6672" max="6672" width="10.42578125" style="1120" customWidth="1"/>
    <col min="6673" max="6908" width="9.140625" style="1120"/>
    <col min="6909" max="6909" width="5" style="1120" customWidth="1"/>
    <col min="6910" max="6910" width="17.7109375" style="1120" customWidth="1"/>
    <col min="6911" max="6911" width="13.85546875" style="1120" customWidth="1"/>
    <col min="6912" max="6912" width="13.140625" style="1120" customWidth="1"/>
    <col min="6913" max="6913" width="12.28515625" style="1120" customWidth="1"/>
    <col min="6914" max="6914" width="3" style="1120" customWidth="1"/>
    <col min="6915" max="6915" width="20.28515625" style="1120" customWidth="1"/>
    <col min="6916" max="6916" width="12.5703125" style="1120" customWidth="1"/>
    <col min="6917" max="6917" width="11.7109375" style="1120" customWidth="1"/>
    <col min="6918" max="6918" width="9.140625" style="1120"/>
    <col min="6919" max="6919" width="2.85546875" style="1120" customWidth="1"/>
    <col min="6920" max="6920" width="18.5703125" style="1120" customWidth="1"/>
    <col min="6921" max="6921" width="14.42578125" style="1120" customWidth="1"/>
    <col min="6922" max="6922" width="13.7109375" style="1120" customWidth="1"/>
    <col min="6923" max="6923" width="10.140625" style="1120" customWidth="1"/>
    <col min="6924" max="6924" width="4.42578125" style="1120" customWidth="1"/>
    <col min="6925" max="6925" width="24" style="1120" customWidth="1"/>
    <col min="6926" max="6926" width="13.140625" style="1120" customWidth="1"/>
    <col min="6927" max="6927" width="13" style="1120" customWidth="1"/>
    <col min="6928" max="6928" width="10.42578125" style="1120" customWidth="1"/>
    <col min="6929" max="7164" width="9.140625" style="1120"/>
    <col min="7165" max="7165" width="5" style="1120" customWidth="1"/>
    <col min="7166" max="7166" width="17.7109375" style="1120" customWidth="1"/>
    <col min="7167" max="7167" width="13.85546875" style="1120" customWidth="1"/>
    <col min="7168" max="7168" width="13.140625" style="1120" customWidth="1"/>
    <col min="7169" max="7169" width="12.28515625" style="1120" customWidth="1"/>
    <col min="7170" max="7170" width="3" style="1120" customWidth="1"/>
    <col min="7171" max="7171" width="20.28515625" style="1120" customWidth="1"/>
    <col min="7172" max="7172" width="12.5703125" style="1120" customWidth="1"/>
    <col min="7173" max="7173" width="11.7109375" style="1120" customWidth="1"/>
    <col min="7174" max="7174" width="9.140625" style="1120"/>
    <col min="7175" max="7175" width="2.85546875" style="1120" customWidth="1"/>
    <col min="7176" max="7176" width="18.5703125" style="1120" customWidth="1"/>
    <col min="7177" max="7177" width="14.42578125" style="1120" customWidth="1"/>
    <col min="7178" max="7178" width="13.7109375" style="1120" customWidth="1"/>
    <col min="7179" max="7179" width="10.140625" style="1120" customWidth="1"/>
    <col min="7180" max="7180" width="4.42578125" style="1120" customWidth="1"/>
    <col min="7181" max="7181" width="24" style="1120" customWidth="1"/>
    <col min="7182" max="7182" width="13.140625" style="1120" customWidth="1"/>
    <col min="7183" max="7183" width="13" style="1120" customWidth="1"/>
    <col min="7184" max="7184" width="10.42578125" style="1120" customWidth="1"/>
    <col min="7185" max="7420" width="9.140625" style="1120"/>
    <col min="7421" max="7421" width="5" style="1120" customWidth="1"/>
    <col min="7422" max="7422" width="17.7109375" style="1120" customWidth="1"/>
    <col min="7423" max="7423" width="13.85546875" style="1120" customWidth="1"/>
    <col min="7424" max="7424" width="13.140625" style="1120" customWidth="1"/>
    <col min="7425" max="7425" width="12.28515625" style="1120" customWidth="1"/>
    <col min="7426" max="7426" width="3" style="1120" customWidth="1"/>
    <col min="7427" max="7427" width="20.28515625" style="1120" customWidth="1"/>
    <col min="7428" max="7428" width="12.5703125" style="1120" customWidth="1"/>
    <col min="7429" max="7429" width="11.7109375" style="1120" customWidth="1"/>
    <col min="7430" max="7430" width="9.140625" style="1120"/>
    <col min="7431" max="7431" width="2.85546875" style="1120" customWidth="1"/>
    <col min="7432" max="7432" width="18.5703125" style="1120" customWidth="1"/>
    <col min="7433" max="7433" width="14.42578125" style="1120" customWidth="1"/>
    <col min="7434" max="7434" width="13.7109375" style="1120" customWidth="1"/>
    <col min="7435" max="7435" width="10.140625" style="1120" customWidth="1"/>
    <col min="7436" max="7436" width="4.42578125" style="1120" customWidth="1"/>
    <col min="7437" max="7437" width="24" style="1120" customWidth="1"/>
    <col min="7438" max="7438" width="13.140625" style="1120" customWidth="1"/>
    <col min="7439" max="7439" width="13" style="1120" customWidth="1"/>
    <col min="7440" max="7440" width="10.42578125" style="1120" customWidth="1"/>
    <col min="7441" max="7676" width="9.140625" style="1120"/>
    <col min="7677" max="7677" width="5" style="1120" customWidth="1"/>
    <col min="7678" max="7678" width="17.7109375" style="1120" customWidth="1"/>
    <col min="7679" max="7679" width="13.85546875" style="1120" customWidth="1"/>
    <col min="7680" max="7680" width="13.140625" style="1120" customWidth="1"/>
    <col min="7681" max="7681" width="12.28515625" style="1120" customWidth="1"/>
    <col min="7682" max="7682" width="3" style="1120" customWidth="1"/>
    <col min="7683" max="7683" width="20.28515625" style="1120" customWidth="1"/>
    <col min="7684" max="7684" width="12.5703125" style="1120" customWidth="1"/>
    <col min="7685" max="7685" width="11.7109375" style="1120" customWidth="1"/>
    <col min="7686" max="7686" width="9.140625" style="1120"/>
    <col min="7687" max="7687" width="2.85546875" style="1120" customWidth="1"/>
    <col min="7688" max="7688" width="18.5703125" style="1120" customWidth="1"/>
    <col min="7689" max="7689" width="14.42578125" style="1120" customWidth="1"/>
    <col min="7690" max="7690" width="13.7109375" style="1120" customWidth="1"/>
    <col min="7691" max="7691" width="10.140625" style="1120" customWidth="1"/>
    <col min="7692" max="7692" width="4.42578125" style="1120" customWidth="1"/>
    <col min="7693" max="7693" width="24" style="1120" customWidth="1"/>
    <col min="7694" max="7694" width="13.140625" style="1120" customWidth="1"/>
    <col min="7695" max="7695" width="13" style="1120" customWidth="1"/>
    <col min="7696" max="7696" width="10.42578125" style="1120" customWidth="1"/>
    <col min="7697" max="7932" width="9.140625" style="1120"/>
    <col min="7933" max="7933" width="5" style="1120" customWidth="1"/>
    <col min="7934" max="7934" width="17.7109375" style="1120" customWidth="1"/>
    <col min="7935" max="7935" width="13.85546875" style="1120" customWidth="1"/>
    <col min="7936" max="7936" width="13.140625" style="1120" customWidth="1"/>
    <col min="7937" max="7937" width="12.28515625" style="1120" customWidth="1"/>
    <col min="7938" max="7938" width="3" style="1120" customWidth="1"/>
    <col min="7939" max="7939" width="20.28515625" style="1120" customWidth="1"/>
    <col min="7940" max="7940" width="12.5703125" style="1120" customWidth="1"/>
    <col min="7941" max="7941" width="11.7109375" style="1120" customWidth="1"/>
    <col min="7942" max="7942" width="9.140625" style="1120"/>
    <col min="7943" max="7943" width="2.85546875" style="1120" customWidth="1"/>
    <col min="7944" max="7944" width="18.5703125" style="1120" customWidth="1"/>
    <col min="7945" max="7945" width="14.42578125" style="1120" customWidth="1"/>
    <col min="7946" max="7946" width="13.7109375" style="1120" customWidth="1"/>
    <col min="7947" max="7947" width="10.140625" style="1120" customWidth="1"/>
    <col min="7948" max="7948" width="4.42578125" style="1120" customWidth="1"/>
    <col min="7949" max="7949" width="24" style="1120" customWidth="1"/>
    <col min="7950" max="7950" width="13.140625" style="1120" customWidth="1"/>
    <col min="7951" max="7951" width="13" style="1120" customWidth="1"/>
    <col min="7952" max="7952" width="10.42578125" style="1120" customWidth="1"/>
    <col min="7953" max="8188" width="9.140625" style="1120"/>
    <col min="8189" max="8189" width="5" style="1120" customWidth="1"/>
    <col min="8190" max="8190" width="17.7109375" style="1120" customWidth="1"/>
    <col min="8191" max="8191" width="13.85546875" style="1120" customWidth="1"/>
    <col min="8192" max="8192" width="13.140625" style="1120" customWidth="1"/>
    <col min="8193" max="8193" width="12.28515625" style="1120" customWidth="1"/>
    <col min="8194" max="8194" width="3" style="1120" customWidth="1"/>
    <col min="8195" max="8195" width="20.28515625" style="1120" customWidth="1"/>
    <col min="8196" max="8196" width="12.5703125" style="1120" customWidth="1"/>
    <col min="8197" max="8197" width="11.7109375" style="1120" customWidth="1"/>
    <col min="8198" max="8198" width="9.140625" style="1120"/>
    <col min="8199" max="8199" width="2.85546875" style="1120" customWidth="1"/>
    <col min="8200" max="8200" width="18.5703125" style="1120" customWidth="1"/>
    <col min="8201" max="8201" width="14.42578125" style="1120" customWidth="1"/>
    <col min="8202" max="8202" width="13.7109375" style="1120" customWidth="1"/>
    <col min="8203" max="8203" width="10.140625" style="1120" customWidth="1"/>
    <col min="8204" max="8204" width="4.42578125" style="1120" customWidth="1"/>
    <col min="8205" max="8205" width="24" style="1120" customWidth="1"/>
    <col min="8206" max="8206" width="13.140625" style="1120" customWidth="1"/>
    <col min="8207" max="8207" width="13" style="1120" customWidth="1"/>
    <col min="8208" max="8208" width="10.42578125" style="1120" customWidth="1"/>
    <col min="8209" max="8444" width="9.140625" style="1120"/>
    <col min="8445" max="8445" width="5" style="1120" customWidth="1"/>
    <col min="8446" max="8446" width="17.7109375" style="1120" customWidth="1"/>
    <col min="8447" max="8447" width="13.85546875" style="1120" customWidth="1"/>
    <col min="8448" max="8448" width="13.140625" style="1120" customWidth="1"/>
    <col min="8449" max="8449" width="12.28515625" style="1120" customWidth="1"/>
    <col min="8450" max="8450" width="3" style="1120" customWidth="1"/>
    <col min="8451" max="8451" width="20.28515625" style="1120" customWidth="1"/>
    <col min="8452" max="8452" width="12.5703125" style="1120" customWidth="1"/>
    <col min="8453" max="8453" width="11.7109375" style="1120" customWidth="1"/>
    <col min="8454" max="8454" width="9.140625" style="1120"/>
    <col min="8455" max="8455" width="2.85546875" style="1120" customWidth="1"/>
    <col min="8456" max="8456" width="18.5703125" style="1120" customWidth="1"/>
    <col min="8457" max="8457" width="14.42578125" style="1120" customWidth="1"/>
    <col min="8458" max="8458" width="13.7109375" style="1120" customWidth="1"/>
    <col min="8459" max="8459" width="10.140625" style="1120" customWidth="1"/>
    <col min="8460" max="8460" width="4.42578125" style="1120" customWidth="1"/>
    <col min="8461" max="8461" width="24" style="1120" customWidth="1"/>
    <col min="8462" max="8462" width="13.140625" style="1120" customWidth="1"/>
    <col min="8463" max="8463" width="13" style="1120" customWidth="1"/>
    <col min="8464" max="8464" width="10.42578125" style="1120" customWidth="1"/>
    <col min="8465" max="8700" width="9.140625" style="1120"/>
    <col min="8701" max="8701" width="5" style="1120" customWidth="1"/>
    <col min="8702" max="8702" width="17.7109375" style="1120" customWidth="1"/>
    <col min="8703" max="8703" width="13.85546875" style="1120" customWidth="1"/>
    <col min="8704" max="8704" width="13.140625" style="1120" customWidth="1"/>
    <col min="8705" max="8705" width="12.28515625" style="1120" customWidth="1"/>
    <col min="8706" max="8706" width="3" style="1120" customWidth="1"/>
    <col min="8707" max="8707" width="20.28515625" style="1120" customWidth="1"/>
    <col min="8708" max="8708" width="12.5703125" style="1120" customWidth="1"/>
    <col min="8709" max="8709" width="11.7109375" style="1120" customWidth="1"/>
    <col min="8710" max="8710" width="9.140625" style="1120"/>
    <col min="8711" max="8711" width="2.85546875" style="1120" customWidth="1"/>
    <col min="8712" max="8712" width="18.5703125" style="1120" customWidth="1"/>
    <col min="8713" max="8713" width="14.42578125" style="1120" customWidth="1"/>
    <col min="8714" max="8714" width="13.7109375" style="1120" customWidth="1"/>
    <col min="8715" max="8715" width="10.140625" style="1120" customWidth="1"/>
    <col min="8716" max="8716" width="4.42578125" style="1120" customWidth="1"/>
    <col min="8717" max="8717" width="24" style="1120" customWidth="1"/>
    <col min="8718" max="8718" width="13.140625" style="1120" customWidth="1"/>
    <col min="8719" max="8719" width="13" style="1120" customWidth="1"/>
    <col min="8720" max="8720" width="10.42578125" style="1120" customWidth="1"/>
    <col min="8721" max="8956" width="9.140625" style="1120"/>
    <col min="8957" max="8957" width="5" style="1120" customWidth="1"/>
    <col min="8958" max="8958" width="17.7109375" style="1120" customWidth="1"/>
    <col min="8959" max="8959" width="13.85546875" style="1120" customWidth="1"/>
    <col min="8960" max="8960" width="13.140625" style="1120" customWidth="1"/>
    <col min="8961" max="8961" width="12.28515625" style="1120" customWidth="1"/>
    <col min="8962" max="8962" width="3" style="1120" customWidth="1"/>
    <col min="8963" max="8963" width="20.28515625" style="1120" customWidth="1"/>
    <col min="8964" max="8964" width="12.5703125" style="1120" customWidth="1"/>
    <col min="8965" max="8965" width="11.7109375" style="1120" customWidth="1"/>
    <col min="8966" max="8966" width="9.140625" style="1120"/>
    <col min="8967" max="8967" width="2.85546875" style="1120" customWidth="1"/>
    <col min="8968" max="8968" width="18.5703125" style="1120" customWidth="1"/>
    <col min="8969" max="8969" width="14.42578125" style="1120" customWidth="1"/>
    <col min="8970" max="8970" width="13.7109375" style="1120" customWidth="1"/>
    <col min="8971" max="8971" width="10.140625" style="1120" customWidth="1"/>
    <col min="8972" max="8972" width="4.42578125" style="1120" customWidth="1"/>
    <col min="8973" max="8973" width="24" style="1120" customWidth="1"/>
    <col min="8974" max="8974" width="13.140625" style="1120" customWidth="1"/>
    <col min="8975" max="8975" width="13" style="1120" customWidth="1"/>
    <col min="8976" max="8976" width="10.42578125" style="1120" customWidth="1"/>
    <col min="8977" max="9212" width="9.140625" style="1120"/>
    <col min="9213" max="9213" width="5" style="1120" customWidth="1"/>
    <col min="9214" max="9214" width="17.7109375" style="1120" customWidth="1"/>
    <col min="9215" max="9215" width="13.85546875" style="1120" customWidth="1"/>
    <col min="9216" max="9216" width="13.140625" style="1120" customWidth="1"/>
    <col min="9217" max="9217" width="12.28515625" style="1120" customWidth="1"/>
    <col min="9218" max="9218" width="3" style="1120" customWidth="1"/>
    <col min="9219" max="9219" width="20.28515625" style="1120" customWidth="1"/>
    <col min="9220" max="9220" width="12.5703125" style="1120" customWidth="1"/>
    <col min="9221" max="9221" width="11.7109375" style="1120" customWidth="1"/>
    <col min="9222" max="9222" width="9.140625" style="1120"/>
    <col min="9223" max="9223" width="2.85546875" style="1120" customWidth="1"/>
    <col min="9224" max="9224" width="18.5703125" style="1120" customWidth="1"/>
    <col min="9225" max="9225" width="14.42578125" style="1120" customWidth="1"/>
    <col min="9226" max="9226" width="13.7109375" style="1120" customWidth="1"/>
    <col min="9227" max="9227" width="10.140625" style="1120" customWidth="1"/>
    <col min="9228" max="9228" width="4.42578125" style="1120" customWidth="1"/>
    <col min="9229" max="9229" width="24" style="1120" customWidth="1"/>
    <col min="9230" max="9230" width="13.140625" style="1120" customWidth="1"/>
    <col min="9231" max="9231" width="13" style="1120" customWidth="1"/>
    <col min="9232" max="9232" width="10.42578125" style="1120" customWidth="1"/>
    <col min="9233" max="9468" width="9.140625" style="1120"/>
    <col min="9469" max="9469" width="5" style="1120" customWidth="1"/>
    <col min="9470" max="9470" width="17.7109375" style="1120" customWidth="1"/>
    <col min="9471" max="9471" width="13.85546875" style="1120" customWidth="1"/>
    <col min="9472" max="9472" width="13.140625" style="1120" customWidth="1"/>
    <col min="9473" max="9473" width="12.28515625" style="1120" customWidth="1"/>
    <col min="9474" max="9474" width="3" style="1120" customWidth="1"/>
    <col min="9475" max="9475" width="20.28515625" style="1120" customWidth="1"/>
    <col min="9476" max="9476" width="12.5703125" style="1120" customWidth="1"/>
    <col min="9477" max="9477" width="11.7109375" style="1120" customWidth="1"/>
    <col min="9478" max="9478" width="9.140625" style="1120"/>
    <col min="9479" max="9479" width="2.85546875" style="1120" customWidth="1"/>
    <col min="9480" max="9480" width="18.5703125" style="1120" customWidth="1"/>
    <col min="9481" max="9481" width="14.42578125" style="1120" customWidth="1"/>
    <col min="9482" max="9482" width="13.7109375" style="1120" customWidth="1"/>
    <col min="9483" max="9483" width="10.140625" style="1120" customWidth="1"/>
    <col min="9484" max="9484" width="4.42578125" style="1120" customWidth="1"/>
    <col min="9485" max="9485" width="24" style="1120" customWidth="1"/>
    <col min="9486" max="9486" width="13.140625" style="1120" customWidth="1"/>
    <col min="9487" max="9487" width="13" style="1120" customWidth="1"/>
    <col min="9488" max="9488" width="10.42578125" style="1120" customWidth="1"/>
    <col min="9489" max="9724" width="9.140625" style="1120"/>
    <col min="9725" max="9725" width="5" style="1120" customWidth="1"/>
    <col min="9726" max="9726" width="17.7109375" style="1120" customWidth="1"/>
    <col min="9727" max="9727" width="13.85546875" style="1120" customWidth="1"/>
    <col min="9728" max="9728" width="13.140625" style="1120" customWidth="1"/>
    <col min="9729" max="9729" width="12.28515625" style="1120" customWidth="1"/>
    <col min="9730" max="9730" width="3" style="1120" customWidth="1"/>
    <col min="9731" max="9731" width="20.28515625" style="1120" customWidth="1"/>
    <col min="9732" max="9732" width="12.5703125" style="1120" customWidth="1"/>
    <col min="9733" max="9733" width="11.7109375" style="1120" customWidth="1"/>
    <col min="9734" max="9734" width="9.140625" style="1120"/>
    <col min="9735" max="9735" width="2.85546875" style="1120" customWidth="1"/>
    <col min="9736" max="9736" width="18.5703125" style="1120" customWidth="1"/>
    <col min="9737" max="9737" width="14.42578125" style="1120" customWidth="1"/>
    <col min="9738" max="9738" width="13.7109375" style="1120" customWidth="1"/>
    <col min="9739" max="9739" width="10.140625" style="1120" customWidth="1"/>
    <col min="9740" max="9740" width="4.42578125" style="1120" customWidth="1"/>
    <col min="9741" max="9741" width="24" style="1120" customWidth="1"/>
    <col min="9742" max="9742" width="13.140625" style="1120" customWidth="1"/>
    <col min="9743" max="9743" width="13" style="1120" customWidth="1"/>
    <col min="9744" max="9744" width="10.42578125" style="1120" customWidth="1"/>
    <col min="9745" max="9980" width="9.140625" style="1120"/>
    <col min="9981" max="9981" width="5" style="1120" customWidth="1"/>
    <col min="9982" max="9982" width="17.7109375" style="1120" customWidth="1"/>
    <col min="9983" max="9983" width="13.85546875" style="1120" customWidth="1"/>
    <col min="9984" max="9984" width="13.140625" style="1120" customWidth="1"/>
    <col min="9985" max="9985" width="12.28515625" style="1120" customWidth="1"/>
    <col min="9986" max="9986" width="3" style="1120" customWidth="1"/>
    <col min="9987" max="9987" width="20.28515625" style="1120" customWidth="1"/>
    <col min="9988" max="9988" width="12.5703125" style="1120" customWidth="1"/>
    <col min="9989" max="9989" width="11.7109375" style="1120" customWidth="1"/>
    <col min="9990" max="9990" width="9.140625" style="1120"/>
    <col min="9991" max="9991" width="2.85546875" style="1120" customWidth="1"/>
    <col min="9992" max="9992" width="18.5703125" style="1120" customWidth="1"/>
    <col min="9993" max="9993" width="14.42578125" style="1120" customWidth="1"/>
    <col min="9994" max="9994" width="13.7109375" style="1120" customWidth="1"/>
    <col min="9995" max="9995" width="10.140625" style="1120" customWidth="1"/>
    <col min="9996" max="9996" width="4.42578125" style="1120" customWidth="1"/>
    <col min="9997" max="9997" width="24" style="1120" customWidth="1"/>
    <col min="9998" max="9998" width="13.140625" style="1120" customWidth="1"/>
    <col min="9999" max="9999" width="13" style="1120" customWidth="1"/>
    <col min="10000" max="10000" width="10.42578125" style="1120" customWidth="1"/>
    <col min="10001" max="10236" width="9.140625" style="1120"/>
    <col min="10237" max="10237" width="5" style="1120" customWidth="1"/>
    <col min="10238" max="10238" width="17.7109375" style="1120" customWidth="1"/>
    <col min="10239" max="10239" width="13.85546875" style="1120" customWidth="1"/>
    <col min="10240" max="10240" width="13.140625" style="1120" customWidth="1"/>
    <col min="10241" max="10241" width="12.28515625" style="1120" customWidth="1"/>
    <col min="10242" max="10242" width="3" style="1120" customWidth="1"/>
    <col min="10243" max="10243" width="20.28515625" style="1120" customWidth="1"/>
    <col min="10244" max="10244" width="12.5703125" style="1120" customWidth="1"/>
    <col min="10245" max="10245" width="11.7109375" style="1120" customWidth="1"/>
    <col min="10246" max="10246" width="9.140625" style="1120"/>
    <col min="10247" max="10247" width="2.85546875" style="1120" customWidth="1"/>
    <col min="10248" max="10248" width="18.5703125" style="1120" customWidth="1"/>
    <col min="10249" max="10249" width="14.42578125" style="1120" customWidth="1"/>
    <col min="10250" max="10250" width="13.7109375" style="1120" customWidth="1"/>
    <col min="10251" max="10251" width="10.140625" style="1120" customWidth="1"/>
    <col min="10252" max="10252" width="4.42578125" style="1120" customWidth="1"/>
    <col min="10253" max="10253" width="24" style="1120" customWidth="1"/>
    <col min="10254" max="10254" width="13.140625" style="1120" customWidth="1"/>
    <col min="10255" max="10255" width="13" style="1120" customWidth="1"/>
    <col min="10256" max="10256" width="10.42578125" style="1120" customWidth="1"/>
    <col min="10257" max="10492" width="9.140625" style="1120"/>
    <col min="10493" max="10493" width="5" style="1120" customWidth="1"/>
    <col min="10494" max="10494" width="17.7109375" style="1120" customWidth="1"/>
    <col min="10495" max="10495" width="13.85546875" style="1120" customWidth="1"/>
    <col min="10496" max="10496" width="13.140625" style="1120" customWidth="1"/>
    <col min="10497" max="10497" width="12.28515625" style="1120" customWidth="1"/>
    <col min="10498" max="10498" width="3" style="1120" customWidth="1"/>
    <col min="10499" max="10499" width="20.28515625" style="1120" customWidth="1"/>
    <col min="10500" max="10500" width="12.5703125" style="1120" customWidth="1"/>
    <col min="10501" max="10501" width="11.7109375" style="1120" customWidth="1"/>
    <col min="10502" max="10502" width="9.140625" style="1120"/>
    <col min="10503" max="10503" width="2.85546875" style="1120" customWidth="1"/>
    <col min="10504" max="10504" width="18.5703125" style="1120" customWidth="1"/>
    <col min="10505" max="10505" width="14.42578125" style="1120" customWidth="1"/>
    <col min="10506" max="10506" width="13.7109375" style="1120" customWidth="1"/>
    <col min="10507" max="10507" width="10.140625" style="1120" customWidth="1"/>
    <col min="10508" max="10508" width="4.42578125" style="1120" customWidth="1"/>
    <col min="10509" max="10509" width="24" style="1120" customWidth="1"/>
    <col min="10510" max="10510" width="13.140625" style="1120" customWidth="1"/>
    <col min="10511" max="10511" width="13" style="1120" customWidth="1"/>
    <col min="10512" max="10512" width="10.42578125" style="1120" customWidth="1"/>
    <col min="10513" max="10748" width="9.140625" style="1120"/>
    <col min="10749" max="10749" width="5" style="1120" customWidth="1"/>
    <col min="10750" max="10750" width="17.7109375" style="1120" customWidth="1"/>
    <col min="10751" max="10751" width="13.85546875" style="1120" customWidth="1"/>
    <col min="10752" max="10752" width="13.140625" style="1120" customWidth="1"/>
    <col min="10753" max="10753" width="12.28515625" style="1120" customWidth="1"/>
    <col min="10754" max="10754" width="3" style="1120" customWidth="1"/>
    <col min="10755" max="10755" width="20.28515625" style="1120" customWidth="1"/>
    <col min="10756" max="10756" width="12.5703125" style="1120" customWidth="1"/>
    <col min="10757" max="10757" width="11.7109375" style="1120" customWidth="1"/>
    <col min="10758" max="10758" width="9.140625" style="1120"/>
    <col min="10759" max="10759" width="2.85546875" style="1120" customWidth="1"/>
    <col min="10760" max="10760" width="18.5703125" style="1120" customWidth="1"/>
    <col min="10761" max="10761" width="14.42578125" style="1120" customWidth="1"/>
    <col min="10762" max="10762" width="13.7109375" style="1120" customWidth="1"/>
    <col min="10763" max="10763" width="10.140625" style="1120" customWidth="1"/>
    <col min="10764" max="10764" width="4.42578125" style="1120" customWidth="1"/>
    <col min="10765" max="10765" width="24" style="1120" customWidth="1"/>
    <col min="10766" max="10766" width="13.140625" style="1120" customWidth="1"/>
    <col min="10767" max="10767" width="13" style="1120" customWidth="1"/>
    <col min="10768" max="10768" width="10.42578125" style="1120" customWidth="1"/>
    <col min="10769" max="11004" width="9.140625" style="1120"/>
    <col min="11005" max="11005" width="5" style="1120" customWidth="1"/>
    <col min="11006" max="11006" width="17.7109375" style="1120" customWidth="1"/>
    <col min="11007" max="11007" width="13.85546875" style="1120" customWidth="1"/>
    <col min="11008" max="11008" width="13.140625" style="1120" customWidth="1"/>
    <col min="11009" max="11009" width="12.28515625" style="1120" customWidth="1"/>
    <col min="11010" max="11010" width="3" style="1120" customWidth="1"/>
    <col min="11011" max="11011" width="20.28515625" style="1120" customWidth="1"/>
    <col min="11012" max="11012" width="12.5703125" style="1120" customWidth="1"/>
    <col min="11013" max="11013" width="11.7109375" style="1120" customWidth="1"/>
    <col min="11014" max="11014" width="9.140625" style="1120"/>
    <col min="11015" max="11015" width="2.85546875" style="1120" customWidth="1"/>
    <col min="11016" max="11016" width="18.5703125" style="1120" customWidth="1"/>
    <col min="11017" max="11017" width="14.42578125" style="1120" customWidth="1"/>
    <col min="11018" max="11018" width="13.7109375" style="1120" customWidth="1"/>
    <col min="11019" max="11019" width="10.140625" style="1120" customWidth="1"/>
    <col min="11020" max="11020" width="4.42578125" style="1120" customWidth="1"/>
    <col min="11021" max="11021" width="24" style="1120" customWidth="1"/>
    <col min="11022" max="11022" width="13.140625" style="1120" customWidth="1"/>
    <col min="11023" max="11023" width="13" style="1120" customWidth="1"/>
    <col min="11024" max="11024" width="10.42578125" style="1120" customWidth="1"/>
    <col min="11025" max="11260" width="9.140625" style="1120"/>
    <col min="11261" max="11261" width="5" style="1120" customWidth="1"/>
    <col min="11262" max="11262" width="17.7109375" style="1120" customWidth="1"/>
    <col min="11263" max="11263" width="13.85546875" style="1120" customWidth="1"/>
    <col min="11264" max="11264" width="13.140625" style="1120" customWidth="1"/>
    <col min="11265" max="11265" width="12.28515625" style="1120" customWidth="1"/>
    <col min="11266" max="11266" width="3" style="1120" customWidth="1"/>
    <col min="11267" max="11267" width="20.28515625" style="1120" customWidth="1"/>
    <col min="11268" max="11268" width="12.5703125" style="1120" customWidth="1"/>
    <col min="11269" max="11269" width="11.7109375" style="1120" customWidth="1"/>
    <col min="11270" max="11270" width="9.140625" style="1120"/>
    <col min="11271" max="11271" width="2.85546875" style="1120" customWidth="1"/>
    <col min="11272" max="11272" width="18.5703125" style="1120" customWidth="1"/>
    <col min="11273" max="11273" width="14.42578125" style="1120" customWidth="1"/>
    <col min="11274" max="11274" width="13.7109375" style="1120" customWidth="1"/>
    <col min="11275" max="11275" width="10.140625" style="1120" customWidth="1"/>
    <col min="11276" max="11276" width="4.42578125" style="1120" customWidth="1"/>
    <col min="11277" max="11277" width="24" style="1120" customWidth="1"/>
    <col min="11278" max="11278" width="13.140625" style="1120" customWidth="1"/>
    <col min="11279" max="11279" width="13" style="1120" customWidth="1"/>
    <col min="11280" max="11280" width="10.42578125" style="1120" customWidth="1"/>
    <col min="11281" max="11516" width="9.140625" style="1120"/>
    <col min="11517" max="11517" width="5" style="1120" customWidth="1"/>
    <col min="11518" max="11518" width="17.7109375" style="1120" customWidth="1"/>
    <col min="11519" max="11519" width="13.85546875" style="1120" customWidth="1"/>
    <col min="11520" max="11520" width="13.140625" style="1120" customWidth="1"/>
    <col min="11521" max="11521" width="12.28515625" style="1120" customWidth="1"/>
    <col min="11522" max="11522" width="3" style="1120" customWidth="1"/>
    <col min="11523" max="11523" width="20.28515625" style="1120" customWidth="1"/>
    <col min="11524" max="11524" width="12.5703125" style="1120" customWidth="1"/>
    <col min="11525" max="11525" width="11.7109375" style="1120" customWidth="1"/>
    <col min="11526" max="11526" width="9.140625" style="1120"/>
    <col min="11527" max="11527" width="2.85546875" style="1120" customWidth="1"/>
    <col min="11528" max="11528" width="18.5703125" style="1120" customWidth="1"/>
    <col min="11529" max="11529" width="14.42578125" style="1120" customWidth="1"/>
    <col min="11530" max="11530" width="13.7109375" style="1120" customWidth="1"/>
    <col min="11531" max="11531" width="10.140625" style="1120" customWidth="1"/>
    <col min="11532" max="11532" width="4.42578125" style="1120" customWidth="1"/>
    <col min="11533" max="11533" width="24" style="1120" customWidth="1"/>
    <col min="11534" max="11534" width="13.140625" style="1120" customWidth="1"/>
    <col min="11535" max="11535" width="13" style="1120" customWidth="1"/>
    <col min="11536" max="11536" width="10.42578125" style="1120" customWidth="1"/>
    <col min="11537" max="11772" width="9.140625" style="1120"/>
    <col min="11773" max="11773" width="5" style="1120" customWidth="1"/>
    <col min="11774" max="11774" width="17.7109375" style="1120" customWidth="1"/>
    <col min="11775" max="11775" width="13.85546875" style="1120" customWidth="1"/>
    <col min="11776" max="11776" width="13.140625" style="1120" customWidth="1"/>
    <col min="11777" max="11777" width="12.28515625" style="1120" customWidth="1"/>
    <col min="11778" max="11778" width="3" style="1120" customWidth="1"/>
    <col min="11779" max="11779" width="20.28515625" style="1120" customWidth="1"/>
    <col min="11780" max="11780" width="12.5703125" style="1120" customWidth="1"/>
    <col min="11781" max="11781" width="11.7109375" style="1120" customWidth="1"/>
    <col min="11782" max="11782" width="9.140625" style="1120"/>
    <col min="11783" max="11783" width="2.85546875" style="1120" customWidth="1"/>
    <col min="11784" max="11784" width="18.5703125" style="1120" customWidth="1"/>
    <col min="11785" max="11785" width="14.42578125" style="1120" customWidth="1"/>
    <col min="11786" max="11786" width="13.7109375" style="1120" customWidth="1"/>
    <col min="11787" max="11787" width="10.140625" style="1120" customWidth="1"/>
    <col min="11788" max="11788" width="4.42578125" style="1120" customWidth="1"/>
    <col min="11789" max="11789" width="24" style="1120" customWidth="1"/>
    <col min="11790" max="11790" width="13.140625" style="1120" customWidth="1"/>
    <col min="11791" max="11791" width="13" style="1120" customWidth="1"/>
    <col min="11792" max="11792" width="10.42578125" style="1120" customWidth="1"/>
    <col min="11793" max="12028" width="9.140625" style="1120"/>
    <col min="12029" max="12029" width="5" style="1120" customWidth="1"/>
    <col min="12030" max="12030" width="17.7109375" style="1120" customWidth="1"/>
    <col min="12031" max="12031" width="13.85546875" style="1120" customWidth="1"/>
    <col min="12032" max="12032" width="13.140625" style="1120" customWidth="1"/>
    <col min="12033" max="12033" width="12.28515625" style="1120" customWidth="1"/>
    <col min="12034" max="12034" width="3" style="1120" customWidth="1"/>
    <col min="12035" max="12035" width="20.28515625" style="1120" customWidth="1"/>
    <col min="12036" max="12036" width="12.5703125" style="1120" customWidth="1"/>
    <col min="12037" max="12037" width="11.7109375" style="1120" customWidth="1"/>
    <col min="12038" max="12038" width="9.140625" style="1120"/>
    <col min="12039" max="12039" width="2.85546875" style="1120" customWidth="1"/>
    <col min="12040" max="12040" width="18.5703125" style="1120" customWidth="1"/>
    <col min="12041" max="12041" width="14.42578125" style="1120" customWidth="1"/>
    <col min="12042" max="12042" width="13.7109375" style="1120" customWidth="1"/>
    <col min="12043" max="12043" width="10.140625" style="1120" customWidth="1"/>
    <col min="12044" max="12044" width="4.42578125" style="1120" customWidth="1"/>
    <col min="12045" max="12045" width="24" style="1120" customWidth="1"/>
    <col min="12046" max="12046" width="13.140625" style="1120" customWidth="1"/>
    <col min="12047" max="12047" width="13" style="1120" customWidth="1"/>
    <col min="12048" max="12048" width="10.42578125" style="1120" customWidth="1"/>
    <col min="12049" max="12284" width="9.140625" style="1120"/>
    <col min="12285" max="12285" width="5" style="1120" customWidth="1"/>
    <col min="12286" max="12286" width="17.7109375" style="1120" customWidth="1"/>
    <col min="12287" max="12287" width="13.85546875" style="1120" customWidth="1"/>
    <col min="12288" max="12288" width="13.140625" style="1120" customWidth="1"/>
    <col min="12289" max="12289" width="12.28515625" style="1120" customWidth="1"/>
    <col min="12290" max="12290" width="3" style="1120" customWidth="1"/>
    <col min="12291" max="12291" width="20.28515625" style="1120" customWidth="1"/>
    <col min="12292" max="12292" width="12.5703125" style="1120" customWidth="1"/>
    <col min="12293" max="12293" width="11.7109375" style="1120" customWidth="1"/>
    <col min="12294" max="12294" width="9.140625" style="1120"/>
    <col min="12295" max="12295" width="2.85546875" style="1120" customWidth="1"/>
    <col min="12296" max="12296" width="18.5703125" style="1120" customWidth="1"/>
    <col min="12297" max="12297" width="14.42578125" style="1120" customWidth="1"/>
    <col min="12298" max="12298" width="13.7109375" style="1120" customWidth="1"/>
    <col min="12299" max="12299" width="10.140625" style="1120" customWidth="1"/>
    <col min="12300" max="12300" width="4.42578125" style="1120" customWidth="1"/>
    <col min="12301" max="12301" width="24" style="1120" customWidth="1"/>
    <col min="12302" max="12302" width="13.140625" style="1120" customWidth="1"/>
    <col min="12303" max="12303" width="13" style="1120" customWidth="1"/>
    <col min="12304" max="12304" width="10.42578125" style="1120" customWidth="1"/>
    <col min="12305" max="12540" width="9.140625" style="1120"/>
    <col min="12541" max="12541" width="5" style="1120" customWidth="1"/>
    <col min="12542" max="12542" width="17.7109375" style="1120" customWidth="1"/>
    <col min="12543" max="12543" width="13.85546875" style="1120" customWidth="1"/>
    <col min="12544" max="12544" width="13.140625" style="1120" customWidth="1"/>
    <col min="12545" max="12545" width="12.28515625" style="1120" customWidth="1"/>
    <col min="12546" max="12546" width="3" style="1120" customWidth="1"/>
    <col min="12547" max="12547" width="20.28515625" style="1120" customWidth="1"/>
    <col min="12548" max="12548" width="12.5703125" style="1120" customWidth="1"/>
    <col min="12549" max="12549" width="11.7109375" style="1120" customWidth="1"/>
    <col min="12550" max="12550" width="9.140625" style="1120"/>
    <col min="12551" max="12551" width="2.85546875" style="1120" customWidth="1"/>
    <col min="12552" max="12552" width="18.5703125" style="1120" customWidth="1"/>
    <col min="12553" max="12553" width="14.42578125" style="1120" customWidth="1"/>
    <col min="12554" max="12554" width="13.7109375" style="1120" customWidth="1"/>
    <col min="12555" max="12555" width="10.140625" style="1120" customWidth="1"/>
    <col min="12556" max="12556" width="4.42578125" style="1120" customWidth="1"/>
    <col min="12557" max="12557" width="24" style="1120" customWidth="1"/>
    <col min="12558" max="12558" width="13.140625" style="1120" customWidth="1"/>
    <col min="12559" max="12559" width="13" style="1120" customWidth="1"/>
    <col min="12560" max="12560" width="10.42578125" style="1120" customWidth="1"/>
    <col min="12561" max="12796" width="9.140625" style="1120"/>
    <col min="12797" max="12797" width="5" style="1120" customWidth="1"/>
    <col min="12798" max="12798" width="17.7109375" style="1120" customWidth="1"/>
    <col min="12799" max="12799" width="13.85546875" style="1120" customWidth="1"/>
    <col min="12800" max="12800" width="13.140625" style="1120" customWidth="1"/>
    <col min="12801" max="12801" width="12.28515625" style="1120" customWidth="1"/>
    <col min="12802" max="12802" width="3" style="1120" customWidth="1"/>
    <col min="12803" max="12803" width="20.28515625" style="1120" customWidth="1"/>
    <col min="12804" max="12804" width="12.5703125" style="1120" customWidth="1"/>
    <col min="12805" max="12805" width="11.7109375" style="1120" customWidth="1"/>
    <col min="12806" max="12806" width="9.140625" style="1120"/>
    <col min="12807" max="12807" width="2.85546875" style="1120" customWidth="1"/>
    <col min="12808" max="12808" width="18.5703125" style="1120" customWidth="1"/>
    <col min="12809" max="12809" width="14.42578125" style="1120" customWidth="1"/>
    <col min="12810" max="12810" width="13.7109375" style="1120" customWidth="1"/>
    <col min="12811" max="12811" width="10.140625" style="1120" customWidth="1"/>
    <col min="12812" max="12812" width="4.42578125" style="1120" customWidth="1"/>
    <col min="12813" max="12813" width="24" style="1120" customWidth="1"/>
    <col min="12814" max="12814" width="13.140625" style="1120" customWidth="1"/>
    <col min="12815" max="12815" width="13" style="1120" customWidth="1"/>
    <col min="12816" max="12816" width="10.42578125" style="1120" customWidth="1"/>
    <col min="12817" max="13052" width="9.140625" style="1120"/>
    <col min="13053" max="13053" width="5" style="1120" customWidth="1"/>
    <col min="13054" max="13054" width="17.7109375" style="1120" customWidth="1"/>
    <col min="13055" max="13055" width="13.85546875" style="1120" customWidth="1"/>
    <col min="13056" max="13056" width="13.140625" style="1120" customWidth="1"/>
    <col min="13057" max="13057" width="12.28515625" style="1120" customWidth="1"/>
    <col min="13058" max="13058" width="3" style="1120" customWidth="1"/>
    <col min="13059" max="13059" width="20.28515625" style="1120" customWidth="1"/>
    <col min="13060" max="13060" width="12.5703125" style="1120" customWidth="1"/>
    <col min="13061" max="13061" width="11.7109375" style="1120" customWidth="1"/>
    <col min="13062" max="13062" width="9.140625" style="1120"/>
    <col min="13063" max="13063" width="2.85546875" style="1120" customWidth="1"/>
    <col min="13064" max="13064" width="18.5703125" style="1120" customWidth="1"/>
    <col min="13065" max="13065" width="14.42578125" style="1120" customWidth="1"/>
    <col min="13066" max="13066" width="13.7109375" style="1120" customWidth="1"/>
    <col min="13067" max="13067" width="10.140625" style="1120" customWidth="1"/>
    <col min="13068" max="13068" width="4.42578125" style="1120" customWidth="1"/>
    <col min="13069" max="13069" width="24" style="1120" customWidth="1"/>
    <col min="13070" max="13070" width="13.140625" style="1120" customWidth="1"/>
    <col min="13071" max="13071" width="13" style="1120" customWidth="1"/>
    <col min="13072" max="13072" width="10.42578125" style="1120" customWidth="1"/>
    <col min="13073" max="13308" width="9.140625" style="1120"/>
    <col min="13309" max="13309" width="5" style="1120" customWidth="1"/>
    <col min="13310" max="13310" width="17.7109375" style="1120" customWidth="1"/>
    <col min="13311" max="13311" width="13.85546875" style="1120" customWidth="1"/>
    <col min="13312" max="13312" width="13.140625" style="1120" customWidth="1"/>
    <col min="13313" max="13313" width="12.28515625" style="1120" customWidth="1"/>
    <col min="13314" max="13314" width="3" style="1120" customWidth="1"/>
    <col min="13315" max="13315" width="20.28515625" style="1120" customWidth="1"/>
    <col min="13316" max="13316" width="12.5703125" style="1120" customWidth="1"/>
    <col min="13317" max="13317" width="11.7109375" style="1120" customWidth="1"/>
    <col min="13318" max="13318" width="9.140625" style="1120"/>
    <col min="13319" max="13319" width="2.85546875" style="1120" customWidth="1"/>
    <col min="13320" max="13320" width="18.5703125" style="1120" customWidth="1"/>
    <col min="13321" max="13321" width="14.42578125" style="1120" customWidth="1"/>
    <col min="13322" max="13322" width="13.7109375" style="1120" customWidth="1"/>
    <col min="13323" max="13323" width="10.140625" style="1120" customWidth="1"/>
    <col min="13324" max="13324" width="4.42578125" style="1120" customWidth="1"/>
    <col min="13325" max="13325" width="24" style="1120" customWidth="1"/>
    <col min="13326" max="13326" width="13.140625" style="1120" customWidth="1"/>
    <col min="13327" max="13327" width="13" style="1120" customWidth="1"/>
    <col min="13328" max="13328" width="10.42578125" style="1120" customWidth="1"/>
    <col min="13329" max="13564" width="9.140625" style="1120"/>
    <col min="13565" max="13565" width="5" style="1120" customWidth="1"/>
    <col min="13566" max="13566" width="17.7109375" style="1120" customWidth="1"/>
    <col min="13567" max="13567" width="13.85546875" style="1120" customWidth="1"/>
    <col min="13568" max="13568" width="13.140625" style="1120" customWidth="1"/>
    <col min="13569" max="13569" width="12.28515625" style="1120" customWidth="1"/>
    <col min="13570" max="13570" width="3" style="1120" customWidth="1"/>
    <col min="13571" max="13571" width="20.28515625" style="1120" customWidth="1"/>
    <col min="13572" max="13572" width="12.5703125" style="1120" customWidth="1"/>
    <col min="13573" max="13573" width="11.7109375" style="1120" customWidth="1"/>
    <col min="13574" max="13574" width="9.140625" style="1120"/>
    <col min="13575" max="13575" width="2.85546875" style="1120" customWidth="1"/>
    <col min="13576" max="13576" width="18.5703125" style="1120" customWidth="1"/>
    <col min="13577" max="13577" width="14.42578125" style="1120" customWidth="1"/>
    <col min="13578" max="13578" width="13.7109375" style="1120" customWidth="1"/>
    <col min="13579" max="13579" width="10.140625" style="1120" customWidth="1"/>
    <col min="13580" max="13580" width="4.42578125" style="1120" customWidth="1"/>
    <col min="13581" max="13581" width="24" style="1120" customWidth="1"/>
    <col min="13582" max="13582" width="13.140625" style="1120" customWidth="1"/>
    <col min="13583" max="13583" width="13" style="1120" customWidth="1"/>
    <col min="13584" max="13584" width="10.42578125" style="1120" customWidth="1"/>
    <col min="13585" max="13820" width="9.140625" style="1120"/>
    <col min="13821" max="13821" width="5" style="1120" customWidth="1"/>
    <col min="13822" max="13822" width="17.7109375" style="1120" customWidth="1"/>
    <col min="13823" max="13823" width="13.85546875" style="1120" customWidth="1"/>
    <col min="13824" max="13824" width="13.140625" style="1120" customWidth="1"/>
    <col min="13825" max="13825" width="12.28515625" style="1120" customWidth="1"/>
    <col min="13826" max="13826" width="3" style="1120" customWidth="1"/>
    <col min="13827" max="13827" width="20.28515625" style="1120" customWidth="1"/>
    <col min="13828" max="13828" width="12.5703125" style="1120" customWidth="1"/>
    <col min="13829" max="13829" width="11.7109375" style="1120" customWidth="1"/>
    <col min="13830" max="13830" width="9.140625" style="1120"/>
    <col min="13831" max="13831" width="2.85546875" style="1120" customWidth="1"/>
    <col min="13832" max="13832" width="18.5703125" style="1120" customWidth="1"/>
    <col min="13833" max="13833" width="14.42578125" style="1120" customWidth="1"/>
    <col min="13834" max="13834" width="13.7109375" style="1120" customWidth="1"/>
    <col min="13835" max="13835" width="10.140625" style="1120" customWidth="1"/>
    <col min="13836" max="13836" width="4.42578125" style="1120" customWidth="1"/>
    <col min="13837" max="13837" width="24" style="1120" customWidth="1"/>
    <col min="13838" max="13838" width="13.140625" style="1120" customWidth="1"/>
    <col min="13839" max="13839" width="13" style="1120" customWidth="1"/>
    <col min="13840" max="13840" width="10.42578125" style="1120" customWidth="1"/>
    <col min="13841" max="14076" width="9.140625" style="1120"/>
    <col min="14077" max="14077" width="5" style="1120" customWidth="1"/>
    <col min="14078" max="14078" width="17.7109375" style="1120" customWidth="1"/>
    <col min="14079" max="14079" width="13.85546875" style="1120" customWidth="1"/>
    <col min="14080" max="14080" width="13.140625" style="1120" customWidth="1"/>
    <col min="14081" max="14081" width="12.28515625" style="1120" customWidth="1"/>
    <col min="14082" max="14082" width="3" style="1120" customWidth="1"/>
    <col min="14083" max="14083" width="20.28515625" style="1120" customWidth="1"/>
    <col min="14084" max="14084" width="12.5703125" style="1120" customWidth="1"/>
    <col min="14085" max="14085" width="11.7109375" style="1120" customWidth="1"/>
    <col min="14086" max="14086" width="9.140625" style="1120"/>
    <col min="14087" max="14087" width="2.85546875" style="1120" customWidth="1"/>
    <col min="14088" max="14088" width="18.5703125" style="1120" customWidth="1"/>
    <col min="14089" max="14089" width="14.42578125" style="1120" customWidth="1"/>
    <col min="14090" max="14090" width="13.7109375" style="1120" customWidth="1"/>
    <col min="14091" max="14091" width="10.140625" style="1120" customWidth="1"/>
    <col min="14092" max="14092" width="4.42578125" style="1120" customWidth="1"/>
    <col min="14093" max="14093" width="24" style="1120" customWidth="1"/>
    <col min="14094" max="14094" width="13.140625" style="1120" customWidth="1"/>
    <col min="14095" max="14095" width="13" style="1120" customWidth="1"/>
    <col min="14096" max="14096" width="10.42578125" style="1120" customWidth="1"/>
    <col min="14097" max="14332" width="9.140625" style="1120"/>
    <col min="14333" max="14333" width="5" style="1120" customWidth="1"/>
    <col min="14334" max="14334" width="17.7109375" style="1120" customWidth="1"/>
    <col min="14335" max="14335" width="13.85546875" style="1120" customWidth="1"/>
    <col min="14336" max="14336" width="13.140625" style="1120" customWidth="1"/>
    <col min="14337" max="14337" width="12.28515625" style="1120" customWidth="1"/>
    <col min="14338" max="14338" width="3" style="1120" customWidth="1"/>
    <col min="14339" max="14339" width="20.28515625" style="1120" customWidth="1"/>
    <col min="14340" max="14340" width="12.5703125" style="1120" customWidth="1"/>
    <col min="14341" max="14341" width="11.7109375" style="1120" customWidth="1"/>
    <col min="14342" max="14342" width="9.140625" style="1120"/>
    <col min="14343" max="14343" width="2.85546875" style="1120" customWidth="1"/>
    <col min="14344" max="14344" width="18.5703125" style="1120" customWidth="1"/>
    <col min="14345" max="14345" width="14.42578125" style="1120" customWidth="1"/>
    <col min="14346" max="14346" width="13.7109375" style="1120" customWidth="1"/>
    <col min="14347" max="14347" width="10.140625" style="1120" customWidth="1"/>
    <col min="14348" max="14348" width="4.42578125" style="1120" customWidth="1"/>
    <col min="14349" max="14349" width="24" style="1120" customWidth="1"/>
    <col min="14350" max="14350" width="13.140625" style="1120" customWidth="1"/>
    <col min="14351" max="14351" width="13" style="1120" customWidth="1"/>
    <col min="14352" max="14352" width="10.42578125" style="1120" customWidth="1"/>
    <col min="14353" max="14588" width="9.140625" style="1120"/>
    <col min="14589" max="14589" width="5" style="1120" customWidth="1"/>
    <col min="14590" max="14590" width="17.7109375" style="1120" customWidth="1"/>
    <col min="14591" max="14591" width="13.85546875" style="1120" customWidth="1"/>
    <col min="14592" max="14592" width="13.140625" style="1120" customWidth="1"/>
    <col min="14593" max="14593" width="12.28515625" style="1120" customWidth="1"/>
    <col min="14594" max="14594" width="3" style="1120" customWidth="1"/>
    <col min="14595" max="14595" width="20.28515625" style="1120" customWidth="1"/>
    <col min="14596" max="14596" width="12.5703125" style="1120" customWidth="1"/>
    <col min="14597" max="14597" width="11.7109375" style="1120" customWidth="1"/>
    <col min="14598" max="14598" width="9.140625" style="1120"/>
    <col min="14599" max="14599" width="2.85546875" style="1120" customWidth="1"/>
    <col min="14600" max="14600" width="18.5703125" style="1120" customWidth="1"/>
    <col min="14601" max="14601" width="14.42578125" style="1120" customWidth="1"/>
    <col min="14602" max="14602" width="13.7109375" style="1120" customWidth="1"/>
    <col min="14603" max="14603" width="10.140625" style="1120" customWidth="1"/>
    <col min="14604" max="14604" width="4.42578125" style="1120" customWidth="1"/>
    <col min="14605" max="14605" width="24" style="1120" customWidth="1"/>
    <col min="14606" max="14606" width="13.140625" style="1120" customWidth="1"/>
    <col min="14607" max="14607" width="13" style="1120" customWidth="1"/>
    <col min="14608" max="14608" width="10.42578125" style="1120" customWidth="1"/>
    <col min="14609" max="14844" width="9.140625" style="1120"/>
    <col min="14845" max="14845" width="5" style="1120" customWidth="1"/>
    <col min="14846" max="14846" width="17.7109375" style="1120" customWidth="1"/>
    <col min="14847" max="14847" width="13.85546875" style="1120" customWidth="1"/>
    <col min="14848" max="14848" width="13.140625" style="1120" customWidth="1"/>
    <col min="14849" max="14849" width="12.28515625" style="1120" customWidth="1"/>
    <col min="14850" max="14850" width="3" style="1120" customWidth="1"/>
    <col min="14851" max="14851" width="20.28515625" style="1120" customWidth="1"/>
    <col min="14852" max="14852" width="12.5703125" style="1120" customWidth="1"/>
    <col min="14853" max="14853" width="11.7109375" style="1120" customWidth="1"/>
    <col min="14854" max="14854" width="9.140625" style="1120"/>
    <col min="14855" max="14855" width="2.85546875" style="1120" customWidth="1"/>
    <col min="14856" max="14856" width="18.5703125" style="1120" customWidth="1"/>
    <col min="14857" max="14857" width="14.42578125" style="1120" customWidth="1"/>
    <col min="14858" max="14858" width="13.7109375" style="1120" customWidth="1"/>
    <col min="14859" max="14859" width="10.140625" style="1120" customWidth="1"/>
    <col min="14860" max="14860" width="4.42578125" style="1120" customWidth="1"/>
    <col min="14861" max="14861" width="24" style="1120" customWidth="1"/>
    <col min="14862" max="14862" width="13.140625" style="1120" customWidth="1"/>
    <col min="14863" max="14863" width="13" style="1120" customWidth="1"/>
    <col min="14864" max="14864" width="10.42578125" style="1120" customWidth="1"/>
    <col min="14865" max="15100" width="9.140625" style="1120"/>
    <col min="15101" max="15101" width="5" style="1120" customWidth="1"/>
    <col min="15102" max="15102" width="17.7109375" style="1120" customWidth="1"/>
    <col min="15103" max="15103" width="13.85546875" style="1120" customWidth="1"/>
    <col min="15104" max="15104" width="13.140625" style="1120" customWidth="1"/>
    <col min="15105" max="15105" width="12.28515625" style="1120" customWidth="1"/>
    <col min="15106" max="15106" width="3" style="1120" customWidth="1"/>
    <col min="15107" max="15107" width="20.28515625" style="1120" customWidth="1"/>
    <col min="15108" max="15108" width="12.5703125" style="1120" customWidth="1"/>
    <col min="15109" max="15109" width="11.7109375" style="1120" customWidth="1"/>
    <col min="15110" max="15110" width="9.140625" style="1120"/>
    <col min="15111" max="15111" width="2.85546875" style="1120" customWidth="1"/>
    <col min="15112" max="15112" width="18.5703125" style="1120" customWidth="1"/>
    <col min="15113" max="15113" width="14.42578125" style="1120" customWidth="1"/>
    <col min="15114" max="15114" width="13.7109375" style="1120" customWidth="1"/>
    <col min="15115" max="15115" width="10.140625" style="1120" customWidth="1"/>
    <col min="15116" max="15116" width="4.42578125" style="1120" customWidth="1"/>
    <col min="15117" max="15117" width="24" style="1120" customWidth="1"/>
    <col min="15118" max="15118" width="13.140625" style="1120" customWidth="1"/>
    <col min="15119" max="15119" width="13" style="1120" customWidth="1"/>
    <col min="15120" max="15120" width="10.42578125" style="1120" customWidth="1"/>
    <col min="15121" max="15356" width="9.140625" style="1120"/>
    <col min="15357" max="15357" width="5" style="1120" customWidth="1"/>
    <col min="15358" max="15358" width="17.7109375" style="1120" customWidth="1"/>
    <col min="15359" max="15359" width="13.85546875" style="1120" customWidth="1"/>
    <col min="15360" max="15360" width="13.140625" style="1120" customWidth="1"/>
    <col min="15361" max="15361" width="12.28515625" style="1120" customWidth="1"/>
    <col min="15362" max="15362" width="3" style="1120" customWidth="1"/>
    <col min="15363" max="15363" width="20.28515625" style="1120" customWidth="1"/>
    <col min="15364" max="15364" width="12.5703125" style="1120" customWidth="1"/>
    <col min="15365" max="15365" width="11.7109375" style="1120" customWidth="1"/>
    <col min="15366" max="15366" width="9.140625" style="1120"/>
    <col min="15367" max="15367" width="2.85546875" style="1120" customWidth="1"/>
    <col min="15368" max="15368" width="18.5703125" style="1120" customWidth="1"/>
    <col min="15369" max="15369" width="14.42578125" style="1120" customWidth="1"/>
    <col min="15370" max="15370" width="13.7109375" style="1120" customWidth="1"/>
    <col min="15371" max="15371" width="10.140625" style="1120" customWidth="1"/>
    <col min="15372" max="15372" width="4.42578125" style="1120" customWidth="1"/>
    <col min="15373" max="15373" width="24" style="1120" customWidth="1"/>
    <col min="15374" max="15374" width="13.140625" style="1120" customWidth="1"/>
    <col min="15375" max="15375" width="13" style="1120" customWidth="1"/>
    <col min="15376" max="15376" width="10.42578125" style="1120" customWidth="1"/>
    <col min="15377" max="15612" width="9.140625" style="1120"/>
    <col min="15613" max="15613" width="5" style="1120" customWidth="1"/>
    <col min="15614" max="15614" width="17.7109375" style="1120" customWidth="1"/>
    <col min="15615" max="15615" width="13.85546875" style="1120" customWidth="1"/>
    <col min="15616" max="15616" width="13.140625" style="1120" customWidth="1"/>
    <col min="15617" max="15617" width="12.28515625" style="1120" customWidth="1"/>
    <col min="15618" max="15618" width="3" style="1120" customWidth="1"/>
    <col min="15619" max="15619" width="20.28515625" style="1120" customWidth="1"/>
    <col min="15620" max="15620" width="12.5703125" style="1120" customWidth="1"/>
    <col min="15621" max="15621" width="11.7109375" style="1120" customWidth="1"/>
    <col min="15622" max="15622" width="9.140625" style="1120"/>
    <col min="15623" max="15623" width="2.85546875" style="1120" customWidth="1"/>
    <col min="15624" max="15624" width="18.5703125" style="1120" customWidth="1"/>
    <col min="15625" max="15625" width="14.42578125" style="1120" customWidth="1"/>
    <col min="15626" max="15626" width="13.7109375" style="1120" customWidth="1"/>
    <col min="15627" max="15627" width="10.140625" style="1120" customWidth="1"/>
    <col min="15628" max="15628" width="4.42578125" style="1120" customWidth="1"/>
    <col min="15629" max="15629" width="24" style="1120" customWidth="1"/>
    <col min="15630" max="15630" width="13.140625" style="1120" customWidth="1"/>
    <col min="15631" max="15631" width="13" style="1120" customWidth="1"/>
    <col min="15632" max="15632" width="10.42578125" style="1120" customWidth="1"/>
    <col min="15633" max="15868" width="9.140625" style="1120"/>
    <col min="15869" max="15869" width="5" style="1120" customWidth="1"/>
    <col min="15870" max="15870" width="17.7109375" style="1120" customWidth="1"/>
    <col min="15871" max="15871" width="13.85546875" style="1120" customWidth="1"/>
    <col min="15872" max="15872" width="13.140625" style="1120" customWidth="1"/>
    <col min="15873" max="15873" width="12.28515625" style="1120" customWidth="1"/>
    <col min="15874" max="15874" width="3" style="1120" customWidth="1"/>
    <col min="15875" max="15875" width="20.28515625" style="1120" customWidth="1"/>
    <col min="15876" max="15876" width="12.5703125" style="1120" customWidth="1"/>
    <col min="15877" max="15877" width="11.7109375" style="1120" customWidth="1"/>
    <col min="15878" max="15878" width="9.140625" style="1120"/>
    <col min="15879" max="15879" width="2.85546875" style="1120" customWidth="1"/>
    <col min="15880" max="15880" width="18.5703125" style="1120" customWidth="1"/>
    <col min="15881" max="15881" width="14.42578125" style="1120" customWidth="1"/>
    <col min="15882" max="15882" width="13.7109375" style="1120" customWidth="1"/>
    <col min="15883" max="15883" width="10.140625" style="1120" customWidth="1"/>
    <col min="15884" max="15884" width="4.42578125" style="1120" customWidth="1"/>
    <col min="15885" max="15885" width="24" style="1120" customWidth="1"/>
    <col min="15886" max="15886" width="13.140625" style="1120" customWidth="1"/>
    <col min="15887" max="15887" width="13" style="1120" customWidth="1"/>
    <col min="15888" max="15888" width="10.42578125" style="1120" customWidth="1"/>
    <col min="15889" max="16124" width="9.140625" style="1120"/>
    <col min="16125" max="16125" width="5" style="1120" customWidth="1"/>
    <col min="16126" max="16126" width="17.7109375" style="1120" customWidth="1"/>
    <col min="16127" max="16127" width="13.85546875" style="1120" customWidth="1"/>
    <col min="16128" max="16128" width="13.140625" style="1120" customWidth="1"/>
    <col min="16129" max="16129" width="12.28515625" style="1120" customWidth="1"/>
    <col min="16130" max="16130" width="3" style="1120" customWidth="1"/>
    <col min="16131" max="16131" width="20.28515625" style="1120" customWidth="1"/>
    <col min="16132" max="16132" width="12.5703125" style="1120" customWidth="1"/>
    <col min="16133" max="16133" width="11.7109375" style="1120" customWidth="1"/>
    <col min="16134" max="16134" width="9.140625" style="1120"/>
    <col min="16135" max="16135" width="2.85546875" style="1120" customWidth="1"/>
    <col min="16136" max="16136" width="18.5703125" style="1120" customWidth="1"/>
    <col min="16137" max="16137" width="14.42578125" style="1120" customWidth="1"/>
    <col min="16138" max="16138" width="13.7109375" style="1120" customWidth="1"/>
    <col min="16139" max="16139" width="10.140625" style="1120" customWidth="1"/>
    <col min="16140" max="16140" width="4.42578125" style="1120" customWidth="1"/>
    <col min="16141" max="16141" width="24" style="1120" customWidth="1"/>
    <col min="16142" max="16142" width="13.140625" style="1120" customWidth="1"/>
    <col min="16143" max="16143" width="13" style="1120" customWidth="1"/>
    <col min="16144" max="16144" width="10.42578125" style="1120" customWidth="1"/>
    <col min="16145" max="16384" width="9.140625" style="1120"/>
  </cols>
  <sheetData>
    <row r="1" spans="1:24" ht="18.75">
      <c r="A1" s="1165"/>
    </row>
    <row r="2" spans="1:24" ht="28.5" customHeight="1">
      <c r="A2" s="1646" t="s">
        <v>502</v>
      </c>
      <c r="B2" s="1646"/>
      <c r="C2" s="1646"/>
      <c r="D2" s="1646"/>
      <c r="E2" s="1646"/>
      <c r="F2" s="1646"/>
      <c r="G2" s="1646"/>
      <c r="H2" s="1646"/>
      <c r="I2" s="1646"/>
      <c r="J2" s="1646"/>
      <c r="K2" s="1646"/>
      <c r="L2" s="1646"/>
      <c r="M2" s="1646"/>
      <c r="N2" s="1646"/>
      <c r="O2" s="1646"/>
      <c r="P2" s="1646"/>
      <c r="Q2" s="1646"/>
      <c r="R2" s="1646"/>
      <c r="S2" s="1646"/>
      <c r="T2" s="1646"/>
      <c r="U2" s="1646"/>
      <c r="V2" s="1646"/>
      <c r="W2" s="1646"/>
      <c r="X2" s="1646"/>
    </row>
    <row r="3" spans="1:24" ht="15.75" customHeight="1">
      <c r="A3" s="1647" t="s">
        <v>503</v>
      </c>
      <c r="B3" s="1647"/>
      <c r="C3" s="1647"/>
      <c r="D3" s="1647"/>
      <c r="E3" s="1647"/>
      <c r="F3" s="1647"/>
      <c r="P3" s="1152"/>
    </row>
    <row r="4" spans="1:24" ht="4.5" customHeight="1">
      <c r="A4" s="1166"/>
      <c r="B4" s="1166"/>
      <c r="C4" s="1167"/>
      <c r="D4" s="1167"/>
    </row>
    <row r="5" spans="1:24" ht="15.75" thickBot="1">
      <c r="A5" s="1168" t="s">
        <v>125</v>
      </c>
      <c r="B5" s="1648" t="s">
        <v>126</v>
      </c>
      <c r="C5" s="1648"/>
      <c r="D5" s="1169"/>
      <c r="E5" s="1169"/>
      <c r="F5" s="1168" t="s">
        <v>127</v>
      </c>
      <c r="G5" s="1170" t="s">
        <v>128</v>
      </c>
      <c r="H5" s="1171"/>
      <c r="I5" s="1169"/>
      <c r="J5" s="1169"/>
      <c r="K5" s="1168" t="s">
        <v>129</v>
      </c>
      <c r="L5" s="1172" t="s">
        <v>130</v>
      </c>
      <c r="M5" s="1169"/>
      <c r="N5" s="1173"/>
      <c r="O5" s="1096"/>
      <c r="P5" s="1168" t="s">
        <v>131</v>
      </c>
      <c r="Q5" s="1172" t="s">
        <v>132</v>
      </c>
      <c r="R5" s="1169"/>
    </row>
    <row r="6" spans="1:24" ht="30.75" thickBot="1">
      <c r="A6" s="1174" t="s">
        <v>133</v>
      </c>
      <c r="B6" s="1175" t="s">
        <v>134</v>
      </c>
      <c r="C6" s="1176" t="s">
        <v>135</v>
      </c>
      <c r="D6" s="1177" t="s">
        <v>136</v>
      </c>
      <c r="F6" s="1174" t="s">
        <v>133</v>
      </c>
      <c r="G6" s="1175" t="s">
        <v>134</v>
      </c>
      <c r="H6" s="1178" t="s">
        <v>135</v>
      </c>
      <c r="I6" s="1177" t="s">
        <v>136</v>
      </c>
      <c r="K6" s="1179" t="s">
        <v>133</v>
      </c>
      <c r="L6" s="1180" t="s">
        <v>134</v>
      </c>
      <c r="M6" s="1181" t="s">
        <v>137</v>
      </c>
      <c r="N6" s="1182" t="s">
        <v>136</v>
      </c>
      <c r="O6" s="1096"/>
      <c r="P6" s="1179" t="s">
        <v>133</v>
      </c>
      <c r="Q6" s="1180" t="s">
        <v>134</v>
      </c>
      <c r="R6" s="1181" t="s">
        <v>137</v>
      </c>
      <c r="S6" s="1182" t="s">
        <v>136</v>
      </c>
    </row>
    <row r="7" spans="1:24" ht="15.75">
      <c r="A7" s="1186" t="s">
        <v>370</v>
      </c>
      <c r="B7" s="1187">
        <v>24053.898000000001</v>
      </c>
      <c r="C7" s="1187">
        <v>10880</v>
      </c>
      <c r="D7" s="1188">
        <v>4.2843022599282632</v>
      </c>
      <c r="F7" s="1186" t="s">
        <v>138</v>
      </c>
      <c r="G7" s="1187">
        <v>1591.1679999999999</v>
      </c>
      <c r="H7" s="1187">
        <v>7318</v>
      </c>
      <c r="I7" s="1188">
        <v>3.2989813837672419</v>
      </c>
      <c r="K7" s="1183" t="s">
        <v>138</v>
      </c>
      <c r="L7" s="1184">
        <v>367092.62</v>
      </c>
      <c r="M7" s="1184">
        <v>63026.572999999997</v>
      </c>
      <c r="N7" s="1185">
        <v>5.8244102848492174</v>
      </c>
      <c r="O7" s="1096"/>
      <c r="P7" s="1183" t="s">
        <v>139</v>
      </c>
      <c r="Q7" s="1184">
        <v>124430.337</v>
      </c>
      <c r="R7" s="1184">
        <v>21431.643</v>
      </c>
      <c r="S7" s="1185">
        <v>5.8059168398801715</v>
      </c>
    </row>
    <row r="8" spans="1:24" ht="15.75">
      <c r="A8" s="1183" t="s">
        <v>138</v>
      </c>
      <c r="B8" s="1184">
        <v>6311.0870000000004</v>
      </c>
      <c r="C8" s="1184">
        <v>13755</v>
      </c>
      <c r="D8" s="1185">
        <v>3.5076365491690393</v>
      </c>
      <c r="F8" s="1183" t="s">
        <v>140</v>
      </c>
      <c r="G8" s="1184">
        <v>649.64800000000002</v>
      </c>
      <c r="H8" s="1184">
        <v>3215</v>
      </c>
      <c r="I8" s="1225">
        <v>2.8677219715897553</v>
      </c>
      <c r="K8" s="1183" t="s">
        <v>141</v>
      </c>
      <c r="L8" s="1184">
        <v>315670.22100000002</v>
      </c>
      <c r="M8" s="1184">
        <v>56817.881999999998</v>
      </c>
      <c r="N8" s="1185">
        <v>5.5558252065784508</v>
      </c>
      <c r="O8" s="1096"/>
      <c r="P8" s="1183" t="s">
        <v>141</v>
      </c>
      <c r="Q8" s="1184">
        <v>66867.89</v>
      </c>
      <c r="R8" s="1184">
        <v>12861.486999999999</v>
      </c>
      <c r="S8" s="1185">
        <v>5.1990792355502906</v>
      </c>
    </row>
    <row r="9" spans="1:24" ht="15.75">
      <c r="A9" s="1183" t="s">
        <v>148</v>
      </c>
      <c r="B9" s="1184">
        <v>5030.57</v>
      </c>
      <c r="C9" s="1184">
        <v>2961</v>
      </c>
      <c r="D9" s="1185">
        <v>3.1705026662607869</v>
      </c>
      <c r="F9" s="1183" t="s">
        <v>159</v>
      </c>
      <c r="G9" s="1184">
        <v>428.19299999999998</v>
      </c>
      <c r="H9" s="1184">
        <v>2572</v>
      </c>
      <c r="I9" s="1185">
        <v>2.4706910777859199</v>
      </c>
      <c r="K9" s="1183" t="s">
        <v>371</v>
      </c>
      <c r="L9" s="1184">
        <v>131172.96299999999</v>
      </c>
      <c r="M9" s="1184">
        <v>26176.964</v>
      </c>
      <c r="N9" s="1185">
        <v>5.0110075026271188</v>
      </c>
      <c r="O9" s="1096"/>
      <c r="P9" s="1183" t="s">
        <v>140</v>
      </c>
      <c r="Q9" s="1184">
        <v>53969.402999999998</v>
      </c>
      <c r="R9" s="1184">
        <v>10230.459999999999</v>
      </c>
      <c r="S9" s="1185">
        <v>5.275364255370727</v>
      </c>
    </row>
    <row r="10" spans="1:24" ht="16.5" thickBot="1">
      <c r="A10" s="1183" t="s">
        <v>402</v>
      </c>
      <c r="B10" s="1184">
        <v>4886.4480000000003</v>
      </c>
      <c r="C10" s="1184">
        <v>2131</v>
      </c>
      <c r="D10" s="1185">
        <v>4.7065994228539072</v>
      </c>
      <c r="F10" s="1183" t="s">
        <v>371</v>
      </c>
      <c r="G10" s="1184">
        <v>112.994</v>
      </c>
      <c r="H10" s="1184">
        <v>688</v>
      </c>
      <c r="I10" s="1185">
        <v>2.9089177221707341</v>
      </c>
      <c r="K10" s="1183" t="s">
        <v>140</v>
      </c>
      <c r="L10" s="1184">
        <v>105211.667</v>
      </c>
      <c r="M10" s="1184">
        <v>15804.195</v>
      </c>
      <c r="N10" s="1185">
        <v>6.6571987374238297</v>
      </c>
      <c r="O10" s="1096"/>
      <c r="P10" s="1183" t="s">
        <v>145</v>
      </c>
      <c r="Q10" s="1184">
        <v>48597.341</v>
      </c>
      <c r="R10" s="1184">
        <v>6233.8789999999999</v>
      </c>
      <c r="S10" s="1185">
        <v>7.79568243143635</v>
      </c>
    </row>
    <row r="11" spans="1:24" ht="16.5" thickBot="1">
      <c r="A11" s="1183" t="s">
        <v>308</v>
      </c>
      <c r="B11" s="1184">
        <v>2332.02</v>
      </c>
      <c r="C11" s="1184">
        <v>1087</v>
      </c>
      <c r="D11" s="1185">
        <v>4.1418518821109762</v>
      </c>
      <c r="F11" s="1189" t="s">
        <v>259</v>
      </c>
      <c r="G11" s="1190">
        <v>2853.886</v>
      </c>
      <c r="H11" s="1190">
        <v>14079</v>
      </c>
      <c r="I11" s="1191">
        <v>3.0336833086539965</v>
      </c>
      <c r="K11" s="1183" t="s">
        <v>147</v>
      </c>
      <c r="L11" s="1184">
        <v>78233.462</v>
      </c>
      <c r="M11" s="1184">
        <v>10960.995000000001</v>
      </c>
      <c r="N11" s="1185">
        <v>7.1374416282463402</v>
      </c>
      <c r="O11" s="1096"/>
      <c r="P11" s="1183" t="s">
        <v>142</v>
      </c>
      <c r="Q11" s="1184">
        <v>44915.858999999997</v>
      </c>
      <c r="R11" s="1184">
        <v>7145.7250000000004</v>
      </c>
      <c r="S11" s="1185">
        <v>6.2856965528340361</v>
      </c>
    </row>
    <row r="12" spans="1:24" ht="15.75">
      <c r="A12" s="1183" t="s">
        <v>146</v>
      </c>
      <c r="B12" s="1184">
        <v>1786.5070000000001</v>
      </c>
      <c r="C12" s="1184">
        <v>2163</v>
      </c>
      <c r="D12" s="1185">
        <v>3.248543025524556</v>
      </c>
      <c r="F12"/>
      <c r="G12"/>
      <c r="H12"/>
      <c r="I12"/>
      <c r="K12" s="1183" t="s">
        <v>145</v>
      </c>
      <c r="L12" s="1184">
        <v>62732.385000000002</v>
      </c>
      <c r="M12" s="1184">
        <v>7370.3760000000002</v>
      </c>
      <c r="N12" s="1185">
        <v>8.5114226194158888</v>
      </c>
      <c r="O12" s="1096"/>
      <c r="P12" s="1183" t="s">
        <v>275</v>
      </c>
      <c r="Q12" s="1184">
        <v>39182.400000000001</v>
      </c>
      <c r="R12" s="1184">
        <v>7205.1289999999999</v>
      </c>
      <c r="S12" s="1185">
        <v>5.4381260904558406</v>
      </c>
    </row>
    <row r="13" spans="1:24" ht="15.75">
      <c r="A13" s="1183" t="s">
        <v>151</v>
      </c>
      <c r="B13" s="1184">
        <v>1063.643</v>
      </c>
      <c r="C13" s="1184">
        <v>632</v>
      </c>
      <c r="D13" s="1185">
        <v>2.9912818738908995</v>
      </c>
      <c r="K13" s="1183" t="s">
        <v>139</v>
      </c>
      <c r="L13" s="1184">
        <v>56317.169000000002</v>
      </c>
      <c r="M13" s="1184">
        <v>8286.2880000000005</v>
      </c>
      <c r="N13" s="1185">
        <v>6.7964291127703982</v>
      </c>
      <c r="O13" s="1096"/>
      <c r="P13" s="1183" t="s">
        <v>138</v>
      </c>
      <c r="Q13" s="1184">
        <v>33818.864000000001</v>
      </c>
      <c r="R13" s="1184">
        <v>6308.2960000000003</v>
      </c>
      <c r="S13" s="1185">
        <v>5.3610141312329036</v>
      </c>
    </row>
    <row r="14" spans="1:24" ht="15.75">
      <c r="A14" s="1183" t="s">
        <v>375</v>
      </c>
      <c r="B14" s="1184">
        <v>912.45500000000004</v>
      </c>
      <c r="C14" s="1184">
        <v>419</v>
      </c>
      <c r="D14" s="1185">
        <v>4.3149220911261912</v>
      </c>
      <c r="F14" s="1096"/>
      <c r="K14" s="1183" t="s">
        <v>143</v>
      </c>
      <c r="L14" s="1184">
        <v>56076.006999999998</v>
      </c>
      <c r="M14" s="1184">
        <v>9819.9779999999992</v>
      </c>
      <c r="N14" s="1185">
        <v>5.7104004713656185</v>
      </c>
      <c r="O14" s="1096"/>
      <c r="P14" s="1183" t="s">
        <v>371</v>
      </c>
      <c r="Q14" s="1184">
        <v>32614.11</v>
      </c>
      <c r="R14" s="1184">
        <v>6280.5290000000005</v>
      </c>
      <c r="S14" s="1185">
        <v>5.1928921910877248</v>
      </c>
    </row>
    <row r="15" spans="1:24" ht="15.75">
      <c r="A15" s="1183" t="s">
        <v>491</v>
      </c>
      <c r="B15" s="1184">
        <v>874.6</v>
      </c>
      <c r="C15" s="1184">
        <v>412</v>
      </c>
      <c r="D15" s="1185">
        <v>4.1747016706443913</v>
      </c>
      <c r="E15" s="1192"/>
      <c r="F15" s="1096"/>
      <c r="K15" s="1183" t="s">
        <v>148</v>
      </c>
      <c r="L15" s="1184">
        <v>48345.985999999997</v>
      </c>
      <c r="M15" s="1184">
        <v>8106.5349999999999</v>
      </c>
      <c r="N15" s="1185">
        <v>5.9638286888294445</v>
      </c>
      <c r="O15" s="1096"/>
      <c r="P15" s="1183" t="s">
        <v>147</v>
      </c>
      <c r="Q15" s="1184">
        <v>23512.32</v>
      </c>
      <c r="R15" s="1184">
        <v>4556.0320000000002</v>
      </c>
      <c r="S15" s="1185">
        <v>5.1607012417823226</v>
      </c>
    </row>
    <row r="16" spans="1:24" ht="15.75">
      <c r="A16" s="1183" t="s">
        <v>140</v>
      </c>
      <c r="B16" s="1184">
        <v>776.60299999999995</v>
      </c>
      <c r="C16" s="1184">
        <v>3282</v>
      </c>
      <c r="D16" s="1185">
        <v>2.9301571850074324</v>
      </c>
      <c r="E16" s="1193"/>
      <c r="F16" s="1096"/>
      <c r="K16" s="1183" t="s">
        <v>155</v>
      </c>
      <c r="L16" s="1184">
        <v>45472.409</v>
      </c>
      <c r="M16" s="1184">
        <v>8754.152</v>
      </c>
      <c r="N16" s="1185">
        <v>5.1943819344238022</v>
      </c>
      <c r="O16" s="1096"/>
      <c r="P16" s="1183" t="s">
        <v>148</v>
      </c>
      <c r="Q16" s="1184">
        <v>13894.933999999999</v>
      </c>
      <c r="R16" s="1184">
        <v>2386.3739999999998</v>
      </c>
      <c r="S16" s="1185">
        <v>5.8226137227442134</v>
      </c>
    </row>
    <row r="17" spans="1:19" ht="15.75">
      <c r="A17" s="1183" t="s">
        <v>150</v>
      </c>
      <c r="B17" s="1184">
        <v>534.08600000000001</v>
      </c>
      <c r="C17" s="1184">
        <v>247</v>
      </c>
      <c r="D17" s="1185">
        <v>3.3501188661610937</v>
      </c>
      <c r="K17" s="1183" t="s">
        <v>286</v>
      </c>
      <c r="L17" s="1184">
        <v>38501.186000000002</v>
      </c>
      <c r="M17" s="1184">
        <v>4610.9620000000004</v>
      </c>
      <c r="N17" s="1185">
        <v>8.3499248096167342</v>
      </c>
      <c r="O17" s="1096"/>
      <c r="P17" s="1183" t="s">
        <v>154</v>
      </c>
      <c r="Q17" s="1184">
        <v>11454.038</v>
      </c>
      <c r="R17" s="1184">
        <v>2389.7460000000001</v>
      </c>
      <c r="S17" s="1185">
        <v>4.7929938997701012</v>
      </c>
    </row>
    <row r="18" spans="1:19" ht="15.75">
      <c r="A18" s="1183" t="s">
        <v>144</v>
      </c>
      <c r="B18" s="1184">
        <v>510.858</v>
      </c>
      <c r="C18" s="1184">
        <v>1066</v>
      </c>
      <c r="D18" s="1185">
        <v>2.9447829420275653</v>
      </c>
      <c r="K18" s="1183" t="s">
        <v>152</v>
      </c>
      <c r="L18" s="1184">
        <v>31813.469000000001</v>
      </c>
      <c r="M18" s="1184">
        <v>5081.9709999999995</v>
      </c>
      <c r="N18" s="1185">
        <v>6.26006504169347</v>
      </c>
      <c r="O18" s="1096"/>
      <c r="P18" s="1183" t="s">
        <v>152</v>
      </c>
      <c r="Q18" s="1184">
        <v>8727.6290000000008</v>
      </c>
      <c r="R18" s="1184">
        <v>1921.989</v>
      </c>
      <c r="S18" s="1185">
        <v>4.5409359783016452</v>
      </c>
    </row>
    <row r="19" spans="1:19" ht="15.75">
      <c r="A19" s="1183" t="s">
        <v>141</v>
      </c>
      <c r="B19" s="1184">
        <v>435.654</v>
      </c>
      <c r="C19" s="1184">
        <v>309</v>
      </c>
      <c r="D19" s="1185">
        <v>4.4956349452046309</v>
      </c>
      <c r="K19" s="1183" t="s">
        <v>146</v>
      </c>
      <c r="L19" s="1184">
        <v>22863.224999999999</v>
      </c>
      <c r="M19" s="1184">
        <v>4850.7889999999998</v>
      </c>
      <c r="N19" s="1185">
        <v>4.7133002486811941</v>
      </c>
      <c r="O19" s="1096"/>
      <c r="P19" s="1183" t="s">
        <v>156</v>
      </c>
      <c r="Q19" s="1184">
        <v>8414.1110000000008</v>
      </c>
      <c r="R19" s="1184">
        <v>1742.2260000000001</v>
      </c>
      <c r="S19" s="1185">
        <v>4.8295175252808766</v>
      </c>
    </row>
    <row r="20" spans="1:19" ht="15.75">
      <c r="A20" s="1183" t="s">
        <v>159</v>
      </c>
      <c r="B20" s="1184">
        <v>428.19299999999998</v>
      </c>
      <c r="C20" s="1184">
        <v>2572</v>
      </c>
      <c r="D20" s="1185">
        <v>2.4706910777859199</v>
      </c>
      <c r="K20" s="1183" t="s">
        <v>153</v>
      </c>
      <c r="L20" s="1184">
        <v>20063.337</v>
      </c>
      <c r="M20" s="1184">
        <v>3642.2359999999999</v>
      </c>
      <c r="N20" s="1185">
        <v>5.508521962882142</v>
      </c>
      <c r="O20" s="1096"/>
      <c r="P20" s="1183" t="s">
        <v>286</v>
      </c>
      <c r="Q20" s="1184">
        <v>8188.2039999999997</v>
      </c>
      <c r="R20" s="1184">
        <v>1343.259</v>
      </c>
      <c r="S20" s="1185">
        <v>6.0957745304516848</v>
      </c>
    </row>
    <row r="21" spans="1:19" ht="15.75">
      <c r="A21" s="1183" t="s">
        <v>156</v>
      </c>
      <c r="B21" s="1184">
        <v>363.05</v>
      </c>
      <c r="C21" s="1184">
        <v>280</v>
      </c>
      <c r="D21" s="1185">
        <v>2.6752094555261627</v>
      </c>
      <c r="K21" s="1183" t="s">
        <v>156</v>
      </c>
      <c r="L21" s="1184">
        <v>20010.013999999999</v>
      </c>
      <c r="M21" s="1184">
        <v>4947.1329999999998</v>
      </c>
      <c r="N21" s="1185">
        <v>4.0447697686720776</v>
      </c>
      <c r="O21" s="1096"/>
      <c r="P21" s="1183" t="s">
        <v>157</v>
      </c>
      <c r="Q21" s="1184">
        <v>7599.4809999999998</v>
      </c>
      <c r="R21" s="1184">
        <v>1416.268</v>
      </c>
      <c r="S21" s="1185">
        <v>5.365849542600694</v>
      </c>
    </row>
    <row r="22" spans="1:19" ht="15.75">
      <c r="A22" s="1183" t="s">
        <v>153</v>
      </c>
      <c r="B22" s="1184">
        <v>304.25700000000001</v>
      </c>
      <c r="C22" s="1184">
        <v>254</v>
      </c>
      <c r="D22" s="1185">
        <v>3.4788131717356507</v>
      </c>
      <c r="H22" s="1120"/>
      <c r="K22" s="1183" t="s">
        <v>285</v>
      </c>
      <c r="L22" s="1184">
        <v>17381.646000000001</v>
      </c>
      <c r="M22" s="1184">
        <v>2887.8319999999999</v>
      </c>
      <c r="N22" s="1185">
        <v>6.0189256161715781</v>
      </c>
      <c r="O22" s="1096"/>
      <c r="P22" s="1183" t="s">
        <v>155</v>
      </c>
      <c r="Q22" s="1184">
        <v>7027.6289999999999</v>
      </c>
      <c r="R22" s="1184">
        <v>1436.95</v>
      </c>
      <c r="S22" s="1185">
        <v>4.8906565990465918</v>
      </c>
    </row>
    <row r="23" spans="1:19" ht="15.75">
      <c r="A23" s="1183" t="s">
        <v>287</v>
      </c>
      <c r="B23" s="1184">
        <v>268.34199999999998</v>
      </c>
      <c r="C23" s="1184">
        <v>279</v>
      </c>
      <c r="D23" s="1185">
        <v>3.3101670243998713</v>
      </c>
      <c r="H23" s="1120"/>
      <c r="K23" s="1183" t="s">
        <v>142</v>
      </c>
      <c r="L23" s="1184">
        <v>15150.825000000001</v>
      </c>
      <c r="M23" s="1184">
        <v>2236.5889999999999</v>
      </c>
      <c r="N23" s="1185">
        <v>6.774076506680486</v>
      </c>
      <c r="O23" s="1096"/>
      <c r="P23" s="1183" t="s">
        <v>285</v>
      </c>
      <c r="Q23" s="1184">
        <v>6566.6850000000004</v>
      </c>
      <c r="R23" s="1184">
        <v>1178.3240000000001</v>
      </c>
      <c r="S23" s="1185">
        <v>5.572902699087857</v>
      </c>
    </row>
    <row r="24" spans="1:19" ht="15.75">
      <c r="A24" s="1183" t="s">
        <v>451</v>
      </c>
      <c r="B24" s="1184">
        <v>210.7</v>
      </c>
      <c r="C24" s="1184">
        <v>50</v>
      </c>
      <c r="D24" s="1185">
        <v>13.593548387096773</v>
      </c>
      <c r="H24" s="1120"/>
      <c r="K24" s="1183" t="s">
        <v>287</v>
      </c>
      <c r="L24" s="1184">
        <v>14586.757</v>
      </c>
      <c r="M24" s="1184">
        <v>2794.3679999999999</v>
      </c>
      <c r="N24" s="1185">
        <v>5.2200558408913933</v>
      </c>
      <c r="O24" s="1096"/>
      <c r="P24" s="1183" t="s">
        <v>143</v>
      </c>
      <c r="Q24" s="1184">
        <v>5719.357</v>
      </c>
      <c r="R24" s="1184">
        <v>1390.095</v>
      </c>
      <c r="S24" s="1185">
        <v>4.1143641261928137</v>
      </c>
    </row>
    <row r="25" spans="1:19" ht="15.75">
      <c r="A25" s="1183" t="s">
        <v>500</v>
      </c>
      <c r="B25" s="1184">
        <v>167.43</v>
      </c>
      <c r="C25" s="1184">
        <v>64</v>
      </c>
      <c r="D25" s="1185">
        <v>4.8001720183486238</v>
      </c>
      <c r="H25" s="1120"/>
      <c r="K25" s="1183" t="s">
        <v>151</v>
      </c>
      <c r="L25" s="1184">
        <v>10283.674000000001</v>
      </c>
      <c r="M25" s="1184">
        <v>1900.873</v>
      </c>
      <c r="N25" s="1185">
        <v>5.4099742591956437</v>
      </c>
      <c r="O25" s="1096"/>
      <c r="P25" s="1183" t="s">
        <v>413</v>
      </c>
      <c r="Q25" s="1184">
        <v>5097.95</v>
      </c>
      <c r="R25" s="1184">
        <v>942.62300000000005</v>
      </c>
      <c r="S25" s="1185">
        <v>5.4082597178299272</v>
      </c>
    </row>
    <row r="26" spans="1:19" ht="16.5" thickBot="1">
      <c r="A26" s="1183" t="s">
        <v>285</v>
      </c>
      <c r="B26" s="1184">
        <v>166.6</v>
      </c>
      <c r="C26" s="1184">
        <v>119</v>
      </c>
      <c r="D26" s="1185">
        <v>2.8712751839787667</v>
      </c>
      <c r="H26" s="1120"/>
      <c r="K26" s="1183" t="s">
        <v>144</v>
      </c>
      <c r="L26" s="1184">
        <v>8685.9140000000007</v>
      </c>
      <c r="M26" s="1184">
        <v>2250.7820000000002</v>
      </c>
      <c r="N26" s="1185">
        <v>3.8590649827482184</v>
      </c>
      <c r="O26" s="1096"/>
      <c r="P26" s="1183" t="s">
        <v>158</v>
      </c>
      <c r="Q26" s="1184">
        <v>4871.0940000000001</v>
      </c>
      <c r="R26" s="1184">
        <v>1494.1959999999999</v>
      </c>
      <c r="S26" s="1185">
        <v>3.2600100656138822</v>
      </c>
    </row>
    <row r="27" spans="1:19" ht="16.5" thickBot="1">
      <c r="A27" s="1183" t="s">
        <v>501</v>
      </c>
      <c r="B27" s="1184">
        <v>149.80000000000001</v>
      </c>
      <c r="C27" s="1184">
        <v>68</v>
      </c>
      <c r="D27" s="1185">
        <v>4.4058823529411768</v>
      </c>
      <c r="H27" s="1120"/>
      <c r="K27" s="1189" t="s">
        <v>259</v>
      </c>
      <c r="L27" s="1190">
        <v>1485777.9979999999</v>
      </c>
      <c r="M27" s="1190">
        <v>253731.44399999999</v>
      </c>
      <c r="N27" s="1191">
        <v>5.8557109618624956</v>
      </c>
      <c r="O27" s="1096"/>
      <c r="P27" s="1183" t="s">
        <v>151</v>
      </c>
      <c r="Q27" s="1184">
        <v>4273.6090000000004</v>
      </c>
      <c r="R27" s="1184">
        <v>843.28899999999999</v>
      </c>
      <c r="S27" s="1185">
        <v>5.0677869627138508</v>
      </c>
    </row>
    <row r="28" spans="1:19" ht="15.75">
      <c r="A28" s="1183" t="s">
        <v>154</v>
      </c>
      <c r="B28" s="1184">
        <v>140.54599999999999</v>
      </c>
      <c r="C28" s="1184">
        <v>120</v>
      </c>
      <c r="D28" s="1185">
        <v>3.84215418261345</v>
      </c>
      <c r="H28" s="1120"/>
      <c r="K28"/>
      <c r="L28"/>
      <c r="M28"/>
      <c r="N28"/>
      <c r="O28" s="1096"/>
      <c r="P28" s="1183" t="s">
        <v>159</v>
      </c>
      <c r="Q28" s="1184">
        <v>3959.7910000000002</v>
      </c>
      <c r="R28" s="1184">
        <v>1073.029</v>
      </c>
      <c r="S28" s="1185">
        <v>3.6902926202367321</v>
      </c>
    </row>
    <row r="29" spans="1:19" ht="16.5" thickBot="1">
      <c r="A29" s="1202" t="s">
        <v>371</v>
      </c>
      <c r="B29" s="1203">
        <v>112.994</v>
      </c>
      <c r="C29" s="1203">
        <v>688</v>
      </c>
      <c r="D29" s="1204">
        <v>2.9089177221707341</v>
      </c>
      <c r="H29" s="1120"/>
      <c r="K29"/>
      <c r="L29"/>
      <c r="M29"/>
      <c r="N29"/>
      <c r="O29" s="1096"/>
      <c r="P29" s="1183" t="s">
        <v>153</v>
      </c>
      <c r="Q29" s="1184">
        <v>3451.0369999999998</v>
      </c>
      <c r="R29" s="1184">
        <v>694.16300000000001</v>
      </c>
      <c r="S29" s="1185">
        <v>4.9715081328160675</v>
      </c>
    </row>
    <row r="30" spans="1:19" ht="16.5" thickBot="1">
      <c r="A30" s="1189" t="s">
        <v>259</v>
      </c>
      <c r="B30" s="1190">
        <v>51820.341</v>
      </c>
      <c r="C30" s="1190">
        <v>43838</v>
      </c>
      <c r="D30" s="1191">
        <v>3.8909122867849288</v>
      </c>
      <c r="E30" s="1096"/>
      <c r="F30" s="1096"/>
      <c r="G30" s="1096"/>
      <c r="H30" s="1096"/>
      <c r="I30" s="1096"/>
      <c r="J30" s="1096"/>
      <c r="K30"/>
      <c r="L30"/>
      <c r="M30"/>
      <c r="N30"/>
      <c r="O30" s="1096"/>
      <c r="P30" s="1183" t="s">
        <v>411</v>
      </c>
      <c r="Q30" s="1184">
        <v>2847.1109999999999</v>
      </c>
      <c r="R30" s="1184">
        <v>517.875</v>
      </c>
      <c r="S30" s="1185">
        <v>5.4976799420709632</v>
      </c>
    </row>
    <row r="31" spans="1:19" ht="15.75">
      <c r="A31" s="1096"/>
      <c r="B31" s="1096"/>
      <c r="C31" s="1096"/>
      <c r="D31" s="1096"/>
      <c r="E31" s="1096"/>
      <c r="F31" s="1096"/>
      <c r="G31" s="1096"/>
      <c r="H31" s="1096"/>
      <c r="I31" s="1096"/>
      <c r="J31" s="1096"/>
      <c r="O31" s="1096"/>
      <c r="P31" s="1183" t="s">
        <v>471</v>
      </c>
      <c r="Q31" s="1184">
        <v>2531.643</v>
      </c>
      <c r="R31" s="1184">
        <v>405.58699999999999</v>
      </c>
      <c r="S31" s="1185">
        <v>6.2419234344296051</v>
      </c>
    </row>
    <row r="32" spans="1:19" ht="15.75">
      <c r="A32" s="1096"/>
      <c r="B32" s="1096"/>
      <c r="C32" s="1096"/>
      <c r="D32" s="1096"/>
      <c r="E32" s="1096"/>
      <c r="F32" s="1096"/>
      <c r="G32" s="1096"/>
      <c r="H32" s="1096"/>
      <c r="I32" s="1096"/>
      <c r="J32" s="1096"/>
      <c r="K32"/>
      <c r="L32"/>
      <c r="M32"/>
      <c r="N32"/>
      <c r="O32" s="1096"/>
      <c r="P32" s="1183" t="s">
        <v>149</v>
      </c>
      <c r="Q32" s="1184">
        <v>2304.5070000000001</v>
      </c>
      <c r="R32" s="1184">
        <v>659.43499999999995</v>
      </c>
      <c r="S32" s="1185">
        <v>3.4946689211218698</v>
      </c>
    </row>
    <row r="33" spans="1:19" ht="15.75">
      <c r="A33" s="1194" t="s">
        <v>369</v>
      </c>
      <c r="B33" s="1194"/>
      <c r="C33" s="1096"/>
      <c r="D33" s="1096"/>
      <c r="E33" s="1096"/>
      <c r="F33" s="1096"/>
      <c r="G33" s="1096"/>
      <c r="H33" s="1096"/>
      <c r="I33" s="1096"/>
      <c r="J33" s="1096"/>
      <c r="K33"/>
      <c r="L33"/>
      <c r="M33"/>
      <c r="N33"/>
      <c r="O33" s="1096"/>
      <c r="P33" s="1183" t="s">
        <v>375</v>
      </c>
      <c r="Q33" s="1184">
        <v>2183.7550000000001</v>
      </c>
      <c r="R33" s="1184">
        <v>494.05799999999999</v>
      </c>
      <c r="S33" s="1185">
        <v>4.4200377283638765</v>
      </c>
    </row>
    <row r="34" spans="1:19" ht="15.75">
      <c r="A34" s="1149"/>
      <c r="C34" s="1096"/>
      <c r="D34" s="1096"/>
      <c r="E34" s="1096"/>
      <c r="F34" s="1096"/>
      <c r="G34" s="1096"/>
      <c r="H34" s="1096"/>
      <c r="I34" s="1096"/>
      <c r="J34" s="1096"/>
      <c r="O34" s="1096"/>
      <c r="P34" s="1183" t="s">
        <v>287</v>
      </c>
      <c r="Q34" s="1184">
        <v>1893.0820000000001</v>
      </c>
      <c r="R34" s="1184">
        <v>278.81299999999999</v>
      </c>
      <c r="S34" s="1185">
        <v>6.7897910068755767</v>
      </c>
    </row>
    <row r="35" spans="1:19" ht="16.5" thickBot="1">
      <c r="A35" s="1096"/>
      <c r="B35" s="1096"/>
      <c r="C35" s="1096"/>
      <c r="D35" s="1096"/>
      <c r="E35" s="1096"/>
      <c r="F35" s="1096"/>
      <c r="G35" s="1096"/>
      <c r="H35" s="1096"/>
      <c r="I35" s="1096"/>
      <c r="J35" s="1096"/>
      <c r="K35"/>
      <c r="L35"/>
      <c r="M35"/>
      <c r="N35"/>
      <c r="O35" s="1096"/>
      <c r="P35" s="1183" t="s">
        <v>409</v>
      </c>
      <c r="Q35" s="1184">
        <v>1653.35</v>
      </c>
      <c r="R35" s="1184">
        <v>299.827</v>
      </c>
      <c r="S35" s="1185">
        <v>5.5143466065431062</v>
      </c>
    </row>
    <row r="36" spans="1:19" ht="16.5" thickBot="1">
      <c r="A36"/>
      <c r="B36"/>
      <c r="C36"/>
      <c r="D36"/>
      <c r="E36"/>
      <c r="F36"/>
      <c r="G36"/>
      <c r="H36"/>
      <c r="I36"/>
      <c r="J36"/>
      <c r="K36"/>
      <c r="L36"/>
      <c r="M36"/>
      <c r="N36"/>
      <c r="O36" s="1096"/>
      <c r="P36" s="1189" t="s">
        <v>259</v>
      </c>
      <c r="Q36" s="1190">
        <v>590764.84100000001</v>
      </c>
      <c r="R36" s="1190">
        <v>107981.53</v>
      </c>
      <c r="S36" s="1191">
        <v>5.4709804630477086</v>
      </c>
    </row>
    <row r="37" spans="1:19" ht="17.25" customHeight="1">
      <c r="A37"/>
      <c r="B37"/>
      <c r="C37"/>
      <c r="D37"/>
      <c r="E37"/>
      <c r="F37"/>
      <c r="G37"/>
      <c r="H37"/>
      <c r="I37"/>
      <c r="J37"/>
      <c r="K37"/>
      <c r="L37"/>
      <c r="M37"/>
      <c r="N37"/>
      <c r="O37" s="1096"/>
      <c r="P37"/>
      <c r="Q37"/>
      <c r="R37"/>
      <c r="S37"/>
    </row>
    <row r="38" spans="1:19">
      <c r="A38"/>
      <c r="B38"/>
      <c r="C38"/>
      <c r="D38"/>
      <c r="E38"/>
      <c r="F38"/>
      <c r="G38"/>
      <c r="H38"/>
      <c r="I38"/>
      <c r="J38"/>
      <c r="K38"/>
      <c r="L38"/>
      <c r="M38"/>
      <c r="N38"/>
      <c r="O38" s="1096"/>
      <c r="P38"/>
      <c r="Q38"/>
      <c r="R38"/>
      <c r="S38"/>
    </row>
    <row r="39" spans="1:19">
      <c r="A39"/>
      <c r="B39"/>
      <c r="C39"/>
      <c r="D39"/>
      <c r="E39"/>
      <c r="F39"/>
      <c r="G39"/>
      <c r="H39"/>
      <c r="I39"/>
      <c r="J39"/>
      <c r="K39"/>
      <c r="L39"/>
      <c r="M39"/>
      <c r="N39"/>
      <c r="O39" s="1096"/>
      <c r="P39"/>
      <c r="Q39"/>
      <c r="R39"/>
      <c r="S39"/>
    </row>
    <row r="40" spans="1:19">
      <c r="A40"/>
      <c r="B40"/>
      <c r="C40"/>
      <c r="D40"/>
      <c r="E40"/>
      <c r="F40"/>
      <c r="G40"/>
      <c r="H40"/>
      <c r="I40"/>
      <c r="J40"/>
      <c r="K40"/>
      <c r="L40"/>
      <c r="M40"/>
      <c r="N40"/>
      <c r="O40" s="1096"/>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096"/>
      <c r="R75" s="1096"/>
    </row>
    <row r="76" spans="1:19">
      <c r="A76"/>
      <c r="B76"/>
      <c r="C76"/>
      <c r="D76"/>
      <c r="E76"/>
      <c r="F76"/>
      <c r="G76"/>
      <c r="H76"/>
      <c r="I76"/>
      <c r="J76"/>
      <c r="K76"/>
      <c r="L76"/>
      <c r="M76"/>
      <c r="N76"/>
      <c r="O76"/>
      <c r="P76"/>
      <c r="Q76" s="1096"/>
      <c r="R76" s="1096"/>
    </row>
    <row r="77" spans="1:19">
      <c r="A77"/>
      <c r="B77"/>
      <c r="C77"/>
      <c r="D77"/>
      <c r="E77"/>
      <c r="F77"/>
      <c r="G77"/>
      <c r="H77"/>
      <c r="I77"/>
      <c r="J77"/>
      <c r="K77"/>
      <c r="L77"/>
      <c r="M77"/>
      <c r="N77"/>
      <c r="O77"/>
      <c r="P77"/>
      <c r="Q77" s="1096"/>
      <c r="R77" s="1096"/>
    </row>
    <row r="78" spans="1:19">
      <c r="A78"/>
      <c r="B78"/>
      <c r="C78"/>
      <c r="D78"/>
      <c r="E78"/>
      <c r="F78"/>
      <c r="G78"/>
      <c r="H78"/>
      <c r="I78"/>
      <c r="J78"/>
      <c r="K78"/>
      <c r="L78"/>
      <c r="M78"/>
      <c r="N78"/>
      <c r="O78"/>
      <c r="P78"/>
      <c r="Q78" s="1096"/>
      <c r="R78" s="1096"/>
    </row>
    <row r="79" spans="1:19">
      <c r="A79"/>
      <c r="B79"/>
      <c r="C79"/>
      <c r="D79"/>
      <c r="E79"/>
      <c r="F79"/>
      <c r="G79"/>
      <c r="H79"/>
      <c r="I79"/>
      <c r="J79"/>
      <c r="K79"/>
      <c r="L79"/>
      <c r="M79"/>
      <c r="N79"/>
      <c r="O79"/>
      <c r="P79"/>
      <c r="Q79" s="1096"/>
      <c r="R79" s="1096"/>
    </row>
    <row r="80" spans="1:19">
      <c r="A80"/>
      <c r="B80"/>
      <c r="C80"/>
      <c r="D80"/>
      <c r="E80"/>
      <c r="F80"/>
      <c r="G80"/>
      <c r="H80"/>
      <c r="I80"/>
      <c r="J80"/>
      <c r="K80"/>
      <c r="L80"/>
      <c r="M80"/>
      <c r="N80"/>
      <c r="O80"/>
      <c r="P80"/>
      <c r="Q80" s="1096"/>
      <c r="R80" s="1096"/>
    </row>
    <row r="81" spans="1:18">
      <c r="A81"/>
      <c r="B81"/>
      <c r="C81"/>
      <c r="D81"/>
      <c r="E81"/>
      <c r="F81"/>
      <c r="G81"/>
      <c r="H81"/>
      <c r="I81"/>
      <c r="J81"/>
      <c r="K81"/>
      <c r="L81"/>
      <c r="M81"/>
      <c r="N81"/>
      <c r="O81"/>
      <c r="P81"/>
      <c r="Q81" s="1096"/>
      <c r="R81" s="1096"/>
    </row>
    <row r="82" spans="1:18">
      <c r="A82"/>
      <c r="B82"/>
      <c r="C82"/>
      <c r="D82"/>
      <c r="E82"/>
      <c r="F82"/>
      <c r="G82"/>
      <c r="H82"/>
      <c r="I82"/>
      <c r="J82"/>
      <c r="K82"/>
      <c r="L82"/>
      <c r="M82"/>
      <c r="N82"/>
      <c r="O82"/>
      <c r="P82"/>
      <c r="Q82" s="1096"/>
      <c r="R82" s="1096"/>
    </row>
    <row r="83" spans="1:18">
      <c r="A83"/>
      <c r="B83"/>
      <c r="C83"/>
      <c r="D83"/>
      <c r="E83"/>
      <c r="F83"/>
      <c r="G83"/>
      <c r="H83"/>
      <c r="I83"/>
      <c r="J83"/>
      <c r="K83"/>
      <c r="L83"/>
      <c r="M83"/>
      <c r="N83"/>
      <c r="O83"/>
      <c r="P83"/>
      <c r="Q83" s="1096"/>
      <c r="R83" s="1096"/>
    </row>
    <row r="84" spans="1:18">
      <c r="A84"/>
      <c r="B84"/>
      <c r="C84"/>
      <c r="D84"/>
      <c r="E84"/>
      <c r="F84"/>
      <c r="G84"/>
      <c r="H84"/>
      <c r="I84"/>
      <c r="J84"/>
      <c r="K84"/>
      <c r="L84"/>
      <c r="M84"/>
      <c r="N84"/>
      <c r="O84"/>
      <c r="P84"/>
      <c r="Q84" s="1096"/>
      <c r="R84" s="1096"/>
    </row>
    <row r="85" spans="1:18">
      <c r="A85"/>
      <c r="B85"/>
      <c r="C85"/>
      <c r="D85"/>
      <c r="E85"/>
      <c r="F85"/>
      <c r="G85"/>
      <c r="H85"/>
      <c r="I85"/>
      <c r="J85"/>
      <c r="K85"/>
      <c r="L85"/>
      <c r="M85"/>
      <c r="N85"/>
      <c r="O85"/>
      <c r="P85"/>
      <c r="Q85" s="1096"/>
      <c r="R85" s="1096"/>
    </row>
    <row r="86" spans="1:18">
      <c r="A86"/>
      <c r="B86"/>
      <c r="C86"/>
      <c r="D86"/>
      <c r="E86"/>
      <c r="F86"/>
      <c r="G86"/>
      <c r="H86"/>
      <c r="I86"/>
      <c r="J86"/>
      <c r="K86"/>
      <c r="L86"/>
      <c r="M86"/>
      <c r="N86"/>
      <c r="O86"/>
      <c r="P86"/>
      <c r="Q86" s="1096"/>
      <c r="R86" s="1096"/>
    </row>
    <row r="87" spans="1:18">
      <c r="A87"/>
      <c r="B87"/>
      <c r="C87"/>
      <c r="D87"/>
      <c r="E87"/>
      <c r="F87"/>
      <c r="G87"/>
      <c r="H87"/>
      <c r="I87"/>
      <c r="J87"/>
      <c r="K87"/>
      <c r="L87"/>
      <c r="M87"/>
      <c r="N87"/>
      <c r="O87"/>
      <c r="P87"/>
      <c r="Q87" s="1096"/>
      <c r="R87" s="1096"/>
    </row>
    <row r="88" spans="1:18">
      <c r="A88"/>
      <c r="B88"/>
      <c r="C88"/>
      <c r="D88"/>
      <c r="E88"/>
      <c r="F88"/>
      <c r="G88"/>
      <c r="H88"/>
      <c r="I88"/>
      <c r="J88"/>
      <c r="K88"/>
      <c r="L88"/>
      <c r="M88"/>
      <c r="N88"/>
      <c r="O88"/>
      <c r="P88"/>
      <c r="Q88" s="1096"/>
      <c r="R88" s="1096"/>
    </row>
    <row r="89" spans="1:18">
      <c r="A89"/>
      <c r="B89"/>
      <c r="C89"/>
      <c r="D89"/>
      <c r="E89"/>
      <c r="F89"/>
      <c r="G89"/>
      <c r="H89"/>
      <c r="I89"/>
      <c r="J89"/>
      <c r="K89"/>
      <c r="L89"/>
      <c r="M89"/>
      <c r="N89"/>
      <c r="O89"/>
      <c r="P89"/>
      <c r="Q89" s="1096"/>
      <c r="R89" s="1096"/>
    </row>
    <row r="90" spans="1:18">
      <c r="A90"/>
      <c r="B90"/>
      <c r="C90"/>
      <c r="D90"/>
      <c r="E90"/>
      <c r="F90"/>
      <c r="G90"/>
      <c r="H90"/>
      <c r="I90"/>
      <c r="J90"/>
      <c r="K90"/>
      <c r="L90"/>
      <c r="M90"/>
      <c r="N90"/>
      <c r="O90"/>
      <c r="P90"/>
      <c r="Q90" s="1096"/>
      <c r="R90" s="1096"/>
    </row>
    <row r="91" spans="1:18">
      <c r="A91"/>
      <c r="B91"/>
      <c r="C91"/>
      <c r="D91"/>
      <c r="E91"/>
      <c r="F91"/>
      <c r="G91"/>
      <c r="H91"/>
      <c r="I91"/>
      <c r="J91"/>
      <c r="K91"/>
      <c r="L91"/>
      <c r="M91"/>
      <c r="N91"/>
      <c r="O91"/>
      <c r="P91"/>
      <c r="Q91" s="1096"/>
      <c r="R91" s="1096"/>
    </row>
    <row r="92" spans="1:18">
      <c r="A92"/>
      <c r="B92"/>
      <c r="C92"/>
      <c r="D92"/>
      <c r="E92"/>
      <c r="F92"/>
      <c r="G92"/>
      <c r="H92"/>
      <c r="I92"/>
      <c r="J92"/>
      <c r="K92"/>
      <c r="L92"/>
      <c r="M92"/>
      <c r="N92"/>
      <c r="O92"/>
      <c r="P92"/>
      <c r="Q92" s="1096"/>
      <c r="R92" s="1096"/>
    </row>
    <row r="93" spans="1:18">
      <c r="A93"/>
      <c r="B93"/>
      <c r="C93"/>
      <c r="D93"/>
      <c r="E93"/>
      <c r="F93"/>
      <c r="G93"/>
      <c r="H93"/>
      <c r="I93"/>
      <c r="J93"/>
      <c r="K93"/>
      <c r="L93"/>
      <c r="M93"/>
      <c r="N93"/>
      <c r="O93"/>
      <c r="P93"/>
      <c r="Q93" s="1096"/>
      <c r="R93" s="1096"/>
    </row>
    <row r="94" spans="1:18">
      <c r="A94"/>
      <c r="B94"/>
      <c r="C94"/>
      <c r="D94"/>
      <c r="E94"/>
      <c r="F94"/>
      <c r="G94"/>
      <c r="H94"/>
      <c r="I94"/>
      <c r="J94"/>
      <c r="K94"/>
      <c r="L94"/>
      <c r="M94"/>
      <c r="N94"/>
      <c r="O94"/>
      <c r="P94"/>
      <c r="Q94" s="1096"/>
      <c r="R94" s="1096"/>
    </row>
    <row r="95" spans="1:18">
      <c r="A95"/>
      <c r="B95"/>
      <c r="C95"/>
      <c r="D95"/>
      <c r="E95"/>
      <c r="F95"/>
      <c r="G95"/>
      <c r="H95"/>
      <c r="I95"/>
      <c r="J95"/>
      <c r="K95"/>
      <c r="L95"/>
      <c r="M95"/>
      <c r="N95"/>
      <c r="O95"/>
      <c r="P95"/>
      <c r="Q95" s="1096"/>
      <c r="R95" s="1096"/>
    </row>
    <row r="96" spans="1:18">
      <c r="A96"/>
      <c r="B96"/>
      <c r="C96"/>
      <c r="D96"/>
      <c r="E96"/>
      <c r="F96"/>
      <c r="G96"/>
      <c r="H96"/>
      <c r="I96"/>
      <c r="J96"/>
      <c r="K96"/>
      <c r="L96"/>
      <c r="M96"/>
      <c r="N96"/>
      <c r="O96"/>
      <c r="P96"/>
      <c r="Q96" s="1096"/>
      <c r="R96" s="10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1120" customWidth="1"/>
    <col min="2" max="2" width="12.28515625" style="1120" bestFit="1" customWidth="1"/>
    <col min="3" max="3" width="10.140625" style="1120" customWidth="1"/>
    <col min="4" max="4" width="9.140625" style="1120"/>
    <col min="5" max="5" width="6" style="1120" customWidth="1"/>
    <col min="6" max="6" width="16.7109375" style="1120" customWidth="1"/>
    <col min="7" max="7" width="11.28515625" style="1120" customWidth="1"/>
    <col min="8" max="8" width="10.42578125" style="1120" customWidth="1"/>
    <col min="9" max="9" width="9.140625" style="1120"/>
    <col min="10" max="10" width="3.5703125" style="1120" customWidth="1"/>
    <col min="11" max="11" width="27.28515625" style="1120" customWidth="1"/>
    <col min="12" max="12" width="11.7109375" style="1120" customWidth="1"/>
    <col min="13" max="13" width="12.28515625" style="1120" customWidth="1"/>
    <col min="14" max="14" width="10.42578125" style="1120" customWidth="1"/>
    <col min="15" max="15" width="3.85546875" style="1120" customWidth="1"/>
    <col min="16" max="16" width="22.5703125" style="1120" customWidth="1"/>
    <col min="17" max="17" width="11.28515625" style="1120" customWidth="1"/>
    <col min="18" max="18" width="10.28515625" style="1120" customWidth="1"/>
    <col min="19" max="19" width="10" style="1120" customWidth="1"/>
    <col min="20" max="255" width="9.140625" style="1120"/>
    <col min="256" max="256" width="4" style="1120" customWidth="1"/>
    <col min="257" max="257" width="15.140625" style="1120" customWidth="1"/>
    <col min="258" max="258" width="13.85546875" style="1120" customWidth="1"/>
    <col min="259" max="259" width="10.140625" style="1120" customWidth="1"/>
    <col min="260" max="260" width="9.140625" style="1120"/>
    <col min="261" max="261" width="3.42578125" style="1120" customWidth="1"/>
    <col min="262" max="262" width="19.5703125" style="1120" customWidth="1"/>
    <col min="263" max="263" width="12.28515625" style="1120" customWidth="1"/>
    <col min="264" max="264" width="10.42578125" style="1120" customWidth="1"/>
    <col min="265" max="265" width="9.140625" style="1120"/>
    <col min="266" max="266" width="3.5703125" style="1120" customWidth="1"/>
    <col min="267" max="267" width="16.42578125" style="1120" customWidth="1"/>
    <col min="268" max="268" width="11.7109375" style="1120" customWidth="1"/>
    <col min="269" max="269" width="10.140625" style="1120" customWidth="1"/>
    <col min="270" max="270" width="15.85546875" style="1120" customWidth="1"/>
    <col min="271" max="271" width="3.85546875" style="1120" customWidth="1"/>
    <col min="272" max="272" width="16.42578125" style="1120" customWidth="1"/>
    <col min="273" max="273" width="11.28515625" style="1120" customWidth="1"/>
    <col min="274" max="274" width="10.28515625" style="1120" customWidth="1"/>
    <col min="275" max="275" width="10" style="1120" customWidth="1"/>
    <col min="276" max="511" width="9.140625" style="1120"/>
    <col min="512" max="512" width="4" style="1120" customWidth="1"/>
    <col min="513" max="513" width="15.140625" style="1120" customWidth="1"/>
    <col min="514" max="514" width="13.85546875" style="1120" customWidth="1"/>
    <col min="515" max="515" width="10.140625" style="1120" customWidth="1"/>
    <col min="516" max="516" width="9.140625" style="1120"/>
    <col min="517" max="517" width="3.42578125" style="1120" customWidth="1"/>
    <col min="518" max="518" width="19.5703125" style="1120" customWidth="1"/>
    <col min="519" max="519" width="12.28515625" style="1120" customWidth="1"/>
    <col min="520" max="520" width="10.42578125" style="1120" customWidth="1"/>
    <col min="521" max="521" width="9.140625" style="1120"/>
    <col min="522" max="522" width="3.5703125" style="1120" customWidth="1"/>
    <col min="523" max="523" width="16.42578125" style="1120" customWidth="1"/>
    <col min="524" max="524" width="11.7109375" style="1120" customWidth="1"/>
    <col min="525" max="525" width="10.140625" style="1120" customWidth="1"/>
    <col min="526" max="526" width="15.85546875" style="1120" customWidth="1"/>
    <col min="527" max="527" width="3.85546875" style="1120" customWidth="1"/>
    <col min="528" max="528" width="16.42578125" style="1120" customWidth="1"/>
    <col min="529" max="529" width="11.28515625" style="1120" customWidth="1"/>
    <col min="530" max="530" width="10.28515625" style="1120" customWidth="1"/>
    <col min="531" max="531" width="10" style="1120" customWidth="1"/>
    <col min="532" max="767" width="9.140625" style="1120"/>
    <col min="768" max="768" width="4" style="1120" customWidth="1"/>
    <col min="769" max="769" width="15.140625" style="1120" customWidth="1"/>
    <col min="770" max="770" width="13.85546875" style="1120" customWidth="1"/>
    <col min="771" max="771" width="10.140625" style="1120" customWidth="1"/>
    <col min="772" max="772" width="9.140625" style="1120"/>
    <col min="773" max="773" width="3.42578125" style="1120" customWidth="1"/>
    <col min="774" max="774" width="19.5703125" style="1120" customWidth="1"/>
    <col min="775" max="775" width="12.28515625" style="1120" customWidth="1"/>
    <col min="776" max="776" width="10.42578125" style="1120" customWidth="1"/>
    <col min="777" max="777" width="9.140625" style="1120"/>
    <col min="778" max="778" width="3.5703125" style="1120" customWidth="1"/>
    <col min="779" max="779" width="16.42578125" style="1120" customWidth="1"/>
    <col min="780" max="780" width="11.7109375" style="1120" customWidth="1"/>
    <col min="781" max="781" width="10.140625" style="1120" customWidth="1"/>
    <col min="782" max="782" width="15.85546875" style="1120" customWidth="1"/>
    <col min="783" max="783" width="3.85546875" style="1120" customWidth="1"/>
    <col min="784" max="784" width="16.42578125" style="1120" customWidth="1"/>
    <col min="785" max="785" width="11.28515625" style="1120" customWidth="1"/>
    <col min="786" max="786" width="10.28515625" style="1120" customWidth="1"/>
    <col min="787" max="787" width="10" style="1120" customWidth="1"/>
    <col min="788" max="1023" width="9.140625" style="1120"/>
    <col min="1024" max="1024" width="4" style="1120" customWidth="1"/>
    <col min="1025" max="1025" width="15.140625" style="1120" customWidth="1"/>
    <col min="1026" max="1026" width="13.85546875" style="1120" customWidth="1"/>
    <col min="1027" max="1027" width="10.140625" style="1120" customWidth="1"/>
    <col min="1028" max="1028" width="9.140625" style="1120"/>
    <col min="1029" max="1029" width="3.42578125" style="1120" customWidth="1"/>
    <col min="1030" max="1030" width="19.5703125" style="1120" customWidth="1"/>
    <col min="1031" max="1031" width="12.28515625" style="1120" customWidth="1"/>
    <col min="1032" max="1032" width="10.42578125" style="1120" customWidth="1"/>
    <col min="1033" max="1033" width="9.140625" style="1120"/>
    <col min="1034" max="1034" width="3.5703125" style="1120" customWidth="1"/>
    <col min="1035" max="1035" width="16.42578125" style="1120" customWidth="1"/>
    <col min="1036" max="1036" width="11.7109375" style="1120" customWidth="1"/>
    <col min="1037" max="1037" width="10.140625" style="1120" customWidth="1"/>
    <col min="1038" max="1038" width="15.85546875" style="1120" customWidth="1"/>
    <col min="1039" max="1039" width="3.85546875" style="1120" customWidth="1"/>
    <col min="1040" max="1040" width="16.42578125" style="1120" customWidth="1"/>
    <col min="1041" max="1041" width="11.28515625" style="1120" customWidth="1"/>
    <col min="1042" max="1042" width="10.28515625" style="1120" customWidth="1"/>
    <col min="1043" max="1043" width="10" style="1120" customWidth="1"/>
    <col min="1044" max="1279" width="9.140625" style="1120"/>
    <col min="1280" max="1280" width="4" style="1120" customWidth="1"/>
    <col min="1281" max="1281" width="15.140625" style="1120" customWidth="1"/>
    <col min="1282" max="1282" width="13.85546875" style="1120" customWidth="1"/>
    <col min="1283" max="1283" width="10.140625" style="1120" customWidth="1"/>
    <col min="1284" max="1284" width="9.140625" style="1120"/>
    <col min="1285" max="1285" width="3.42578125" style="1120" customWidth="1"/>
    <col min="1286" max="1286" width="19.5703125" style="1120" customWidth="1"/>
    <col min="1287" max="1287" width="12.28515625" style="1120" customWidth="1"/>
    <col min="1288" max="1288" width="10.42578125" style="1120" customWidth="1"/>
    <col min="1289" max="1289" width="9.140625" style="1120"/>
    <col min="1290" max="1290" width="3.5703125" style="1120" customWidth="1"/>
    <col min="1291" max="1291" width="16.42578125" style="1120" customWidth="1"/>
    <col min="1292" max="1292" width="11.7109375" style="1120" customWidth="1"/>
    <col min="1293" max="1293" width="10.140625" style="1120" customWidth="1"/>
    <col min="1294" max="1294" width="15.85546875" style="1120" customWidth="1"/>
    <col min="1295" max="1295" width="3.85546875" style="1120" customWidth="1"/>
    <col min="1296" max="1296" width="16.42578125" style="1120" customWidth="1"/>
    <col min="1297" max="1297" width="11.28515625" style="1120" customWidth="1"/>
    <col min="1298" max="1298" width="10.28515625" style="1120" customWidth="1"/>
    <col min="1299" max="1299" width="10" style="1120" customWidth="1"/>
    <col min="1300" max="1535" width="9.140625" style="1120"/>
    <col min="1536" max="1536" width="4" style="1120" customWidth="1"/>
    <col min="1537" max="1537" width="15.140625" style="1120" customWidth="1"/>
    <col min="1538" max="1538" width="13.85546875" style="1120" customWidth="1"/>
    <col min="1539" max="1539" width="10.140625" style="1120" customWidth="1"/>
    <col min="1540" max="1540" width="9.140625" style="1120"/>
    <col min="1541" max="1541" width="3.42578125" style="1120" customWidth="1"/>
    <col min="1542" max="1542" width="19.5703125" style="1120" customWidth="1"/>
    <col min="1543" max="1543" width="12.28515625" style="1120" customWidth="1"/>
    <col min="1544" max="1544" width="10.42578125" style="1120" customWidth="1"/>
    <col min="1545" max="1545" width="9.140625" style="1120"/>
    <col min="1546" max="1546" width="3.5703125" style="1120" customWidth="1"/>
    <col min="1547" max="1547" width="16.42578125" style="1120" customWidth="1"/>
    <col min="1548" max="1548" width="11.7109375" style="1120" customWidth="1"/>
    <col min="1549" max="1549" width="10.140625" style="1120" customWidth="1"/>
    <col min="1550" max="1550" width="15.85546875" style="1120" customWidth="1"/>
    <col min="1551" max="1551" width="3.85546875" style="1120" customWidth="1"/>
    <col min="1552" max="1552" width="16.42578125" style="1120" customWidth="1"/>
    <col min="1553" max="1553" width="11.28515625" style="1120" customWidth="1"/>
    <col min="1554" max="1554" width="10.28515625" style="1120" customWidth="1"/>
    <col min="1555" max="1555" width="10" style="1120" customWidth="1"/>
    <col min="1556" max="1791" width="9.140625" style="1120"/>
    <col min="1792" max="1792" width="4" style="1120" customWidth="1"/>
    <col min="1793" max="1793" width="15.140625" style="1120" customWidth="1"/>
    <col min="1794" max="1794" width="13.85546875" style="1120" customWidth="1"/>
    <col min="1795" max="1795" width="10.140625" style="1120" customWidth="1"/>
    <col min="1796" max="1796" width="9.140625" style="1120"/>
    <col min="1797" max="1797" width="3.42578125" style="1120" customWidth="1"/>
    <col min="1798" max="1798" width="19.5703125" style="1120" customWidth="1"/>
    <col min="1799" max="1799" width="12.28515625" style="1120" customWidth="1"/>
    <col min="1800" max="1800" width="10.42578125" style="1120" customWidth="1"/>
    <col min="1801" max="1801" width="9.140625" style="1120"/>
    <col min="1802" max="1802" width="3.5703125" style="1120" customWidth="1"/>
    <col min="1803" max="1803" width="16.42578125" style="1120" customWidth="1"/>
    <col min="1804" max="1804" width="11.7109375" style="1120" customWidth="1"/>
    <col min="1805" max="1805" width="10.140625" style="1120" customWidth="1"/>
    <col min="1806" max="1806" width="15.85546875" style="1120" customWidth="1"/>
    <col min="1807" max="1807" width="3.85546875" style="1120" customWidth="1"/>
    <col min="1808" max="1808" width="16.42578125" style="1120" customWidth="1"/>
    <col min="1809" max="1809" width="11.28515625" style="1120" customWidth="1"/>
    <col min="1810" max="1810" width="10.28515625" style="1120" customWidth="1"/>
    <col min="1811" max="1811" width="10" style="1120" customWidth="1"/>
    <col min="1812" max="2047" width="9.140625" style="1120"/>
    <col min="2048" max="2048" width="4" style="1120" customWidth="1"/>
    <col min="2049" max="2049" width="15.140625" style="1120" customWidth="1"/>
    <col min="2050" max="2050" width="13.85546875" style="1120" customWidth="1"/>
    <col min="2051" max="2051" width="10.140625" style="1120" customWidth="1"/>
    <col min="2052" max="2052" width="9.140625" style="1120"/>
    <col min="2053" max="2053" width="3.42578125" style="1120" customWidth="1"/>
    <col min="2054" max="2054" width="19.5703125" style="1120" customWidth="1"/>
    <col min="2055" max="2055" width="12.28515625" style="1120" customWidth="1"/>
    <col min="2056" max="2056" width="10.42578125" style="1120" customWidth="1"/>
    <col min="2057" max="2057" width="9.140625" style="1120"/>
    <col min="2058" max="2058" width="3.5703125" style="1120" customWidth="1"/>
    <col min="2059" max="2059" width="16.42578125" style="1120" customWidth="1"/>
    <col min="2060" max="2060" width="11.7109375" style="1120" customWidth="1"/>
    <col min="2061" max="2061" width="10.140625" style="1120" customWidth="1"/>
    <col min="2062" max="2062" width="15.85546875" style="1120" customWidth="1"/>
    <col min="2063" max="2063" width="3.85546875" style="1120" customWidth="1"/>
    <col min="2064" max="2064" width="16.42578125" style="1120" customWidth="1"/>
    <col min="2065" max="2065" width="11.28515625" style="1120" customWidth="1"/>
    <col min="2066" max="2066" width="10.28515625" style="1120" customWidth="1"/>
    <col min="2067" max="2067" width="10" style="1120" customWidth="1"/>
    <col min="2068" max="2303" width="9.140625" style="1120"/>
    <col min="2304" max="2304" width="4" style="1120" customWidth="1"/>
    <col min="2305" max="2305" width="15.140625" style="1120" customWidth="1"/>
    <col min="2306" max="2306" width="13.85546875" style="1120" customWidth="1"/>
    <col min="2307" max="2307" width="10.140625" style="1120" customWidth="1"/>
    <col min="2308" max="2308" width="9.140625" style="1120"/>
    <col min="2309" max="2309" width="3.42578125" style="1120" customWidth="1"/>
    <col min="2310" max="2310" width="19.5703125" style="1120" customWidth="1"/>
    <col min="2311" max="2311" width="12.28515625" style="1120" customWidth="1"/>
    <col min="2312" max="2312" width="10.42578125" style="1120" customWidth="1"/>
    <col min="2313" max="2313" width="9.140625" style="1120"/>
    <col min="2314" max="2314" width="3.5703125" style="1120" customWidth="1"/>
    <col min="2315" max="2315" width="16.42578125" style="1120" customWidth="1"/>
    <col min="2316" max="2316" width="11.7109375" style="1120" customWidth="1"/>
    <col min="2317" max="2317" width="10.140625" style="1120" customWidth="1"/>
    <col min="2318" max="2318" width="15.85546875" style="1120" customWidth="1"/>
    <col min="2319" max="2319" width="3.85546875" style="1120" customWidth="1"/>
    <col min="2320" max="2320" width="16.42578125" style="1120" customWidth="1"/>
    <col min="2321" max="2321" width="11.28515625" style="1120" customWidth="1"/>
    <col min="2322" max="2322" width="10.28515625" style="1120" customWidth="1"/>
    <col min="2323" max="2323" width="10" style="1120" customWidth="1"/>
    <col min="2324" max="2559" width="9.140625" style="1120"/>
    <col min="2560" max="2560" width="4" style="1120" customWidth="1"/>
    <col min="2561" max="2561" width="15.140625" style="1120" customWidth="1"/>
    <col min="2562" max="2562" width="13.85546875" style="1120" customWidth="1"/>
    <col min="2563" max="2563" width="10.140625" style="1120" customWidth="1"/>
    <col min="2564" max="2564" width="9.140625" style="1120"/>
    <col min="2565" max="2565" width="3.42578125" style="1120" customWidth="1"/>
    <col min="2566" max="2566" width="19.5703125" style="1120" customWidth="1"/>
    <col min="2567" max="2567" width="12.28515625" style="1120" customWidth="1"/>
    <col min="2568" max="2568" width="10.42578125" style="1120" customWidth="1"/>
    <col min="2569" max="2569" width="9.140625" style="1120"/>
    <col min="2570" max="2570" width="3.5703125" style="1120" customWidth="1"/>
    <col min="2571" max="2571" width="16.42578125" style="1120" customWidth="1"/>
    <col min="2572" max="2572" width="11.7109375" style="1120" customWidth="1"/>
    <col min="2573" max="2573" width="10.140625" style="1120" customWidth="1"/>
    <col min="2574" max="2574" width="15.85546875" style="1120" customWidth="1"/>
    <col min="2575" max="2575" width="3.85546875" style="1120" customWidth="1"/>
    <col min="2576" max="2576" width="16.42578125" style="1120" customWidth="1"/>
    <col min="2577" max="2577" width="11.28515625" style="1120" customWidth="1"/>
    <col min="2578" max="2578" width="10.28515625" style="1120" customWidth="1"/>
    <col min="2579" max="2579" width="10" style="1120" customWidth="1"/>
    <col min="2580" max="2815" width="9.140625" style="1120"/>
    <col min="2816" max="2816" width="4" style="1120" customWidth="1"/>
    <col min="2817" max="2817" width="15.140625" style="1120" customWidth="1"/>
    <col min="2818" max="2818" width="13.85546875" style="1120" customWidth="1"/>
    <col min="2819" max="2819" width="10.140625" style="1120" customWidth="1"/>
    <col min="2820" max="2820" width="9.140625" style="1120"/>
    <col min="2821" max="2821" width="3.42578125" style="1120" customWidth="1"/>
    <col min="2822" max="2822" width="19.5703125" style="1120" customWidth="1"/>
    <col min="2823" max="2823" width="12.28515625" style="1120" customWidth="1"/>
    <col min="2824" max="2824" width="10.42578125" style="1120" customWidth="1"/>
    <col min="2825" max="2825" width="9.140625" style="1120"/>
    <col min="2826" max="2826" width="3.5703125" style="1120" customWidth="1"/>
    <col min="2827" max="2827" width="16.42578125" style="1120" customWidth="1"/>
    <col min="2828" max="2828" width="11.7109375" style="1120" customWidth="1"/>
    <col min="2829" max="2829" width="10.140625" style="1120" customWidth="1"/>
    <col min="2830" max="2830" width="15.85546875" style="1120" customWidth="1"/>
    <col min="2831" max="2831" width="3.85546875" style="1120" customWidth="1"/>
    <col min="2832" max="2832" width="16.42578125" style="1120" customWidth="1"/>
    <col min="2833" max="2833" width="11.28515625" style="1120" customWidth="1"/>
    <col min="2834" max="2834" width="10.28515625" style="1120" customWidth="1"/>
    <col min="2835" max="2835" width="10" style="1120" customWidth="1"/>
    <col min="2836" max="3071" width="9.140625" style="1120"/>
    <col min="3072" max="3072" width="4" style="1120" customWidth="1"/>
    <col min="3073" max="3073" width="15.140625" style="1120" customWidth="1"/>
    <col min="3074" max="3074" width="13.85546875" style="1120" customWidth="1"/>
    <col min="3075" max="3075" width="10.140625" style="1120" customWidth="1"/>
    <col min="3076" max="3076" width="9.140625" style="1120"/>
    <col min="3077" max="3077" width="3.42578125" style="1120" customWidth="1"/>
    <col min="3078" max="3078" width="19.5703125" style="1120" customWidth="1"/>
    <col min="3079" max="3079" width="12.28515625" style="1120" customWidth="1"/>
    <col min="3080" max="3080" width="10.42578125" style="1120" customWidth="1"/>
    <col min="3081" max="3081" width="9.140625" style="1120"/>
    <col min="3082" max="3082" width="3.5703125" style="1120" customWidth="1"/>
    <col min="3083" max="3083" width="16.42578125" style="1120" customWidth="1"/>
    <col min="3084" max="3084" width="11.7109375" style="1120" customWidth="1"/>
    <col min="3085" max="3085" width="10.140625" style="1120" customWidth="1"/>
    <col min="3086" max="3086" width="15.85546875" style="1120" customWidth="1"/>
    <col min="3087" max="3087" width="3.85546875" style="1120" customWidth="1"/>
    <col min="3088" max="3088" width="16.42578125" style="1120" customWidth="1"/>
    <col min="3089" max="3089" width="11.28515625" style="1120" customWidth="1"/>
    <col min="3090" max="3090" width="10.28515625" style="1120" customWidth="1"/>
    <col min="3091" max="3091" width="10" style="1120" customWidth="1"/>
    <col min="3092" max="3327" width="9.140625" style="1120"/>
    <col min="3328" max="3328" width="4" style="1120" customWidth="1"/>
    <col min="3329" max="3329" width="15.140625" style="1120" customWidth="1"/>
    <col min="3330" max="3330" width="13.85546875" style="1120" customWidth="1"/>
    <col min="3331" max="3331" width="10.140625" style="1120" customWidth="1"/>
    <col min="3332" max="3332" width="9.140625" style="1120"/>
    <col min="3333" max="3333" width="3.42578125" style="1120" customWidth="1"/>
    <col min="3334" max="3334" width="19.5703125" style="1120" customWidth="1"/>
    <col min="3335" max="3335" width="12.28515625" style="1120" customWidth="1"/>
    <col min="3336" max="3336" width="10.42578125" style="1120" customWidth="1"/>
    <col min="3337" max="3337" width="9.140625" style="1120"/>
    <col min="3338" max="3338" width="3.5703125" style="1120" customWidth="1"/>
    <col min="3339" max="3339" width="16.42578125" style="1120" customWidth="1"/>
    <col min="3340" max="3340" width="11.7109375" style="1120" customWidth="1"/>
    <col min="3341" max="3341" width="10.140625" style="1120" customWidth="1"/>
    <col min="3342" max="3342" width="15.85546875" style="1120" customWidth="1"/>
    <col min="3343" max="3343" width="3.85546875" style="1120" customWidth="1"/>
    <col min="3344" max="3344" width="16.42578125" style="1120" customWidth="1"/>
    <col min="3345" max="3345" width="11.28515625" style="1120" customWidth="1"/>
    <col min="3346" max="3346" width="10.28515625" style="1120" customWidth="1"/>
    <col min="3347" max="3347" width="10" style="1120" customWidth="1"/>
    <col min="3348" max="3583" width="9.140625" style="1120"/>
    <col min="3584" max="3584" width="4" style="1120" customWidth="1"/>
    <col min="3585" max="3585" width="15.140625" style="1120" customWidth="1"/>
    <col min="3586" max="3586" width="13.85546875" style="1120" customWidth="1"/>
    <col min="3587" max="3587" width="10.140625" style="1120" customWidth="1"/>
    <col min="3588" max="3588" width="9.140625" style="1120"/>
    <col min="3589" max="3589" width="3.42578125" style="1120" customWidth="1"/>
    <col min="3590" max="3590" width="19.5703125" style="1120" customWidth="1"/>
    <col min="3591" max="3591" width="12.28515625" style="1120" customWidth="1"/>
    <col min="3592" max="3592" width="10.42578125" style="1120" customWidth="1"/>
    <col min="3593" max="3593" width="9.140625" style="1120"/>
    <col min="3594" max="3594" width="3.5703125" style="1120" customWidth="1"/>
    <col min="3595" max="3595" width="16.42578125" style="1120" customWidth="1"/>
    <col min="3596" max="3596" width="11.7109375" style="1120" customWidth="1"/>
    <col min="3597" max="3597" width="10.140625" style="1120" customWidth="1"/>
    <col min="3598" max="3598" width="15.85546875" style="1120" customWidth="1"/>
    <col min="3599" max="3599" width="3.85546875" style="1120" customWidth="1"/>
    <col min="3600" max="3600" width="16.42578125" style="1120" customWidth="1"/>
    <col min="3601" max="3601" width="11.28515625" style="1120" customWidth="1"/>
    <col min="3602" max="3602" width="10.28515625" style="1120" customWidth="1"/>
    <col min="3603" max="3603" width="10" style="1120" customWidth="1"/>
    <col min="3604" max="3839" width="9.140625" style="1120"/>
    <col min="3840" max="3840" width="4" style="1120" customWidth="1"/>
    <col min="3841" max="3841" width="15.140625" style="1120" customWidth="1"/>
    <col min="3842" max="3842" width="13.85546875" style="1120" customWidth="1"/>
    <col min="3843" max="3843" width="10.140625" style="1120" customWidth="1"/>
    <col min="3844" max="3844" width="9.140625" style="1120"/>
    <col min="3845" max="3845" width="3.42578125" style="1120" customWidth="1"/>
    <col min="3846" max="3846" width="19.5703125" style="1120" customWidth="1"/>
    <col min="3847" max="3847" width="12.28515625" style="1120" customWidth="1"/>
    <col min="3848" max="3848" width="10.42578125" style="1120" customWidth="1"/>
    <col min="3849" max="3849" width="9.140625" style="1120"/>
    <col min="3850" max="3850" width="3.5703125" style="1120" customWidth="1"/>
    <col min="3851" max="3851" width="16.42578125" style="1120" customWidth="1"/>
    <col min="3852" max="3852" width="11.7109375" style="1120" customWidth="1"/>
    <col min="3853" max="3853" width="10.140625" style="1120" customWidth="1"/>
    <col min="3854" max="3854" width="15.85546875" style="1120" customWidth="1"/>
    <col min="3855" max="3855" width="3.85546875" style="1120" customWidth="1"/>
    <col min="3856" max="3856" width="16.42578125" style="1120" customWidth="1"/>
    <col min="3857" max="3857" width="11.28515625" style="1120" customWidth="1"/>
    <col min="3858" max="3858" width="10.28515625" style="1120" customWidth="1"/>
    <col min="3859" max="3859" width="10" style="1120" customWidth="1"/>
    <col min="3860" max="4095" width="9.140625" style="1120"/>
    <col min="4096" max="4096" width="4" style="1120" customWidth="1"/>
    <col min="4097" max="4097" width="15.140625" style="1120" customWidth="1"/>
    <col min="4098" max="4098" width="13.85546875" style="1120" customWidth="1"/>
    <col min="4099" max="4099" width="10.140625" style="1120" customWidth="1"/>
    <col min="4100" max="4100" width="9.140625" style="1120"/>
    <col min="4101" max="4101" width="3.42578125" style="1120" customWidth="1"/>
    <col min="4102" max="4102" width="19.5703125" style="1120" customWidth="1"/>
    <col min="4103" max="4103" width="12.28515625" style="1120" customWidth="1"/>
    <col min="4104" max="4104" width="10.42578125" style="1120" customWidth="1"/>
    <col min="4105" max="4105" width="9.140625" style="1120"/>
    <col min="4106" max="4106" width="3.5703125" style="1120" customWidth="1"/>
    <col min="4107" max="4107" width="16.42578125" style="1120" customWidth="1"/>
    <col min="4108" max="4108" width="11.7109375" style="1120" customWidth="1"/>
    <col min="4109" max="4109" width="10.140625" style="1120" customWidth="1"/>
    <col min="4110" max="4110" width="15.85546875" style="1120" customWidth="1"/>
    <col min="4111" max="4111" width="3.85546875" style="1120" customWidth="1"/>
    <col min="4112" max="4112" width="16.42578125" style="1120" customWidth="1"/>
    <col min="4113" max="4113" width="11.28515625" style="1120" customWidth="1"/>
    <col min="4114" max="4114" width="10.28515625" style="1120" customWidth="1"/>
    <col min="4115" max="4115" width="10" style="1120" customWidth="1"/>
    <col min="4116" max="4351" width="9.140625" style="1120"/>
    <col min="4352" max="4352" width="4" style="1120" customWidth="1"/>
    <col min="4353" max="4353" width="15.140625" style="1120" customWidth="1"/>
    <col min="4354" max="4354" width="13.85546875" style="1120" customWidth="1"/>
    <col min="4355" max="4355" width="10.140625" style="1120" customWidth="1"/>
    <col min="4356" max="4356" width="9.140625" style="1120"/>
    <col min="4357" max="4357" width="3.42578125" style="1120" customWidth="1"/>
    <col min="4358" max="4358" width="19.5703125" style="1120" customWidth="1"/>
    <col min="4359" max="4359" width="12.28515625" style="1120" customWidth="1"/>
    <col min="4360" max="4360" width="10.42578125" style="1120" customWidth="1"/>
    <col min="4361" max="4361" width="9.140625" style="1120"/>
    <col min="4362" max="4362" width="3.5703125" style="1120" customWidth="1"/>
    <col min="4363" max="4363" width="16.42578125" style="1120" customWidth="1"/>
    <col min="4364" max="4364" width="11.7109375" style="1120" customWidth="1"/>
    <col min="4365" max="4365" width="10.140625" style="1120" customWidth="1"/>
    <col min="4366" max="4366" width="15.85546875" style="1120" customWidth="1"/>
    <col min="4367" max="4367" width="3.85546875" style="1120" customWidth="1"/>
    <col min="4368" max="4368" width="16.42578125" style="1120" customWidth="1"/>
    <col min="4369" max="4369" width="11.28515625" style="1120" customWidth="1"/>
    <col min="4370" max="4370" width="10.28515625" style="1120" customWidth="1"/>
    <col min="4371" max="4371" width="10" style="1120" customWidth="1"/>
    <col min="4372" max="4607" width="9.140625" style="1120"/>
    <col min="4608" max="4608" width="4" style="1120" customWidth="1"/>
    <col min="4609" max="4609" width="15.140625" style="1120" customWidth="1"/>
    <col min="4610" max="4610" width="13.85546875" style="1120" customWidth="1"/>
    <col min="4611" max="4611" width="10.140625" style="1120" customWidth="1"/>
    <col min="4612" max="4612" width="9.140625" style="1120"/>
    <col min="4613" max="4613" width="3.42578125" style="1120" customWidth="1"/>
    <col min="4614" max="4614" width="19.5703125" style="1120" customWidth="1"/>
    <col min="4615" max="4615" width="12.28515625" style="1120" customWidth="1"/>
    <col min="4616" max="4616" width="10.42578125" style="1120" customWidth="1"/>
    <col min="4617" max="4617" width="9.140625" style="1120"/>
    <col min="4618" max="4618" width="3.5703125" style="1120" customWidth="1"/>
    <col min="4619" max="4619" width="16.42578125" style="1120" customWidth="1"/>
    <col min="4620" max="4620" width="11.7109375" style="1120" customWidth="1"/>
    <col min="4621" max="4621" width="10.140625" style="1120" customWidth="1"/>
    <col min="4622" max="4622" width="15.85546875" style="1120" customWidth="1"/>
    <col min="4623" max="4623" width="3.85546875" style="1120" customWidth="1"/>
    <col min="4624" max="4624" width="16.42578125" style="1120" customWidth="1"/>
    <col min="4625" max="4625" width="11.28515625" style="1120" customWidth="1"/>
    <col min="4626" max="4626" width="10.28515625" style="1120" customWidth="1"/>
    <col min="4627" max="4627" width="10" style="1120" customWidth="1"/>
    <col min="4628" max="4863" width="9.140625" style="1120"/>
    <col min="4864" max="4864" width="4" style="1120" customWidth="1"/>
    <col min="4865" max="4865" width="15.140625" style="1120" customWidth="1"/>
    <col min="4866" max="4866" width="13.85546875" style="1120" customWidth="1"/>
    <col min="4867" max="4867" width="10.140625" style="1120" customWidth="1"/>
    <col min="4868" max="4868" width="9.140625" style="1120"/>
    <col min="4869" max="4869" width="3.42578125" style="1120" customWidth="1"/>
    <col min="4870" max="4870" width="19.5703125" style="1120" customWidth="1"/>
    <col min="4871" max="4871" width="12.28515625" style="1120" customWidth="1"/>
    <col min="4872" max="4872" width="10.42578125" style="1120" customWidth="1"/>
    <col min="4873" max="4873" width="9.140625" style="1120"/>
    <col min="4874" max="4874" width="3.5703125" style="1120" customWidth="1"/>
    <col min="4875" max="4875" width="16.42578125" style="1120" customWidth="1"/>
    <col min="4876" max="4876" width="11.7109375" style="1120" customWidth="1"/>
    <col min="4877" max="4877" width="10.140625" style="1120" customWidth="1"/>
    <col min="4878" max="4878" width="15.85546875" style="1120" customWidth="1"/>
    <col min="4879" max="4879" width="3.85546875" style="1120" customWidth="1"/>
    <col min="4880" max="4880" width="16.42578125" style="1120" customWidth="1"/>
    <col min="4881" max="4881" width="11.28515625" style="1120" customWidth="1"/>
    <col min="4882" max="4882" width="10.28515625" style="1120" customWidth="1"/>
    <col min="4883" max="4883" width="10" style="1120" customWidth="1"/>
    <col min="4884" max="5119" width="9.140625" style="1120"/>
    <col min="5120" max="5120" width="4" style="1120" customWidth="1"/>
    <col min="5121" max="5121" width="15.140625" style="1120" customWidth="1"/>
    <col min="5122" max="5122" width="13.85546875" style="1120" customWidth="1"/>
    <col min="5123" max="5123" width="10.140625" style="1120" customWidth="1"/>
    <col min="5124" max="5124" width="9.140625" style="1120"/>
    <col min="5125" max="5125" width="3.42578125" style="1120" customWidth="1"/>
    <col min="5126" max="5126" width="19.5703125" style="1120" customWidth="1"/>
    <col min="5127" max="5127" width="12.28515625" style="1120" customWidth="1"/>
    <col min="5128" max="5128" width="10.42578125" style="1120" customWidth="1"/>
    <col min="5129" max="5129" width="9.140625" style="1120"/>
    <col min="5130" max="5130" width="3.5703125" style="1120" customWidth="1"/>
    <col min="5131" max="5131" width="16.42578125" style="1120" customWidth="1"/>
    <col min="5132" max="5132" width="11.7109375" style="1120" customWidth="1"/>
    <col min="5133" max="5133" width="10.140625" style="1120" customWidth="1"/>
    <col min="5134" max="5134" width="15.85546875" style="1120" customWidth="1"/>
    <col min="5135" max="5135" width="3.85546875" style="1120" customWidth="1"/>
    <col min="5136" max="5136" width="16.42578125" style="1120" customWidth="1"/>
    <col min="5137" max="5137" width="11.28515625" style="1120" customWidth="1"/>
    <col min="5138" max="5138" width="10.28515625" style="1120" customWidth="1"/>
    <col min="5139" max="5139" width="10" style="1120" customWidth="1"/>
    <col min="5140" max="5375" width="9.140625" style="1120"/>
    <col min="5376" max="5376" width="4" style="1120" customWidth="1"/>
    <col min="5377" max="5377" width="15.140625" style="1120" customWidth="1"/>
    <col min="5378" max="5378" width="13.85546875" style="1120" customWidth="1"/>
    <col min="5379" max="5379" width="10.140625" style="1120" customWidth="1"/>
    <col min="5380" max="5380" width="9.140625" style="1120"/>
    <col min="5381" max="5381" width="3.42578125" style="1120" customWidth="1"/>
    <col min="5382" max="5382" width="19.5703125" style="1120" customWidth="1"/>
    <col min="5383" max="5383" width="12.28515625" style="1120" customWidth="1"/>
    <col min="5384" max="5384" width="10.42578125" style="1120" customWidth="1"/>
    <col min="5385" max="5385" width="9.140625" style="1120"/>
    <col min="5386" max="5386" width="3.5703125" style="1120" customWidth="1"/>
    <col min="5387" max="5387" width="16.42578125" style="1120" customWidth="1"/>
    <col min="5388" max="5388" width="11.7109375" style="1120" customWidth="1"/>
    <col min="5389" max="5389" width="10.140625" style="1120" customWidth="1"/>
    <col min="5390" max="5390" width="15.85546875" style="1120" customWidth="1"/>
    <col min="5391" max="5391" width="3.85546875" style="1120" customWidth="1"/>
    <col min="5392" max="5392" width="16.42578125" style="1120" customWidth="1"/>
    <col min="5393" max="5393" width="11.28515625" style="1120" customWidth="1"/>
    <col min="5394" max="5394" width="10.28515625" style="1120" customWidth="1"/>
    <col min="5395" max="5395" width="10" style="1120" customWidth="1"/>
    <col min="5396" max="5631" width="9.140625" style="1120"/>
    <col min="5632" max="5632" width="4" style="1120" customWidth="1"/>
    <col min="5633" max="5633" width="15.140625" style="1120" customWidth="1"/>
    <col min="5634" max="5634" width="13.85546875" style="1120" customWidth="1"/>
    <col min="5635" max="5635" width="10.140625" style="1120" customWidth="1"/>
    <col min="5636" max="5636" width="9.140625" style="1120"/>
    <col min="5637" max="5637" width="3.42578125" style="1120" customWidth="1"/>
    <col min="5638" max="5638" width="19.5703125" style="1120" customWidth="1"/>
    <col min="5639" max="5639" width="12.28515625" style="1120" customWidth="1"/>
    <col min="5640" max="5640" width="10.42578125" style="1120" customWidth="1"/>
    <col min="5641" max="5641" width="9.140625" style="1120"/>
    <col min="5642" max="5642" width="3.5703125" style="1120" customWidth="1"/>
    <col min="5643" max="5643" width="16.42578125" style="1120" customWidth="1"/>
    <col min="5644" max="5644" width="11.7109375" style="1120" customWidth="1"/>
    <col min="5645" max="5645" width="10.140625" style="1120" customWidth="1"/>
    <col min="5646" max="5646" width="15.85546875" style="1120" customWidth="1"/>
    <col min="5647" max="5647" width="3.85546875" style="1120" customWidth="1"/>
    <col min="5648" max="5648" width="16.42578125" style="1120" customWidth="1"/>
    <col min="5649" max="5649" width="11.28515625" style="1120" customWidth="1"/>
    <col min="5650" max="5650" width="10.28515625" style="1120" customWidth="1"/>
    <col min="5651" max="5651" width="10" style="1120" customWidth="1"/>
    <col min="5652" max="5887" width="9.140625" style="1120"/>
    <col min="5888" max="5888" width="4" style="1120" customWidth="1"/>
    <col min="5889" max="5889" width="15.140625" style="1120" customWidth="1"/>
    <col min="5890" max="5890" width="13.85546875" style="1120" customWidth="1"/>
    <col min="5891" max="5891" width="10.140625" style="1120" customWidth="1"/>
    <col min="5892" max="5892" width="9.140625" style="1120"/>
    <col min="5893" max="5893" width="3.42578125" style="1120" customWidth="1"/>
    <col min="5894" max="5894" width="19.5703125" style="1120" customWidth="1"/>
    <col min="5895" max="5895" width="12.28515625" style="1120" customWidth="1"/>
    <col min="5896" max="5896" width="10.42578125" style="1120" customWidth="1"/>
    <col min="5897" max="5897" width="9.140625" style="1120"/>
    <col min="5898" max="5898" width="3.5703125" style="1120" customWidth="1"/>
    <col min="5899" max="5899" width="16.42578125" style="1120" customWidth="1"/>
    <col min="5900" max="5900" width="11.7109375" style="1120" customWidth="1"/>
    <col min="5901" max="5901" width="10.140625" style="1120" customWidth="1"/>
    <col min="5902" max="5902" width="15.85546875" style="1120" customWidth="1"/>
    <col min="5903" max="5903" width="3.85546875" style="1120" customWidth="1"/>
    <col min="5904" max="5904" width="16.42578125" style="1120" customWidth="1"/>
    <col min="5905" max="5905" width="11.28515625" style="1120" customWidth="1"/>
    <col min="5906" max="5906" width="10.28515625" style="1120" customWidth="1"/>
    <col min="5907" max="5907" width="10" style="1120" customWidth="1"/>
    <col min="5908" max="6143" width="9.140625" style="1120"/>
    <col min="6144" max="6144" width="4" style="1120" customWidth="1"/>
    <col min="6145" max="6145" width="15.140625" style="1120" customWidth="1"/>
    <col min="6146" max="6146" width="13.85546875" style="1120" customWidth="1"/>
    <col min="6147" max="6147" width="10.140625" style="1120" customWidth="1"/>
    <col min="6148" max="6148" width="9.140625" style="1120"/>
    <col min="6149" max="6149" width="3.42578125" style="1120" customWidth="1"/>
    <col min="6150" max="6150" width="19.5703125" style="1120" customWidth="1"/>
    <col min="6151" max="6151" width="12.28515625" style="1120" customWidth="1"/>
    <col min="6152" max="6152" width="10.42578125" style="1120" customWidth="1"/>
    <col min="6153" max="6153" width="9.140625" style="1120"/>
    <col min="6154" max="6154" width="3.5703125" style="1120" customWidth="1"/>
    <col min="6155" max="6155" width="16.42578125" style="1120" customWidth="1"/>
    <col min="6156" max="6156" width="11.7109375" style="1120" customWidth="1"/>
    <col min="6157" max="6157" width="10.140625" style="1120" customWidth="1"/>
    <col min="6158" max="6158" width="15.85546875" style="1120" customWidth="1"/>
    <col min="6159" max="6159" width="3.85546875" style="1120" customWidth="1"/>
    <col min="6160" max="6160" width="16.42578125" style="1120" customWidth="1"/>
    <col min="6161" max="6161" width="11.28515625" style="1120" customWidth="1"/>
    <col min="6162" max="6162" width="10.28515625" style="1120" customWidth="1"/>
    <col min="6163" max="6163" width="10" style="1120" customWidth="1"/>
    <col min="6164" max="6399" width="9.140625" style="1120"/>
    <col min="6400" max="6400" width="4" style="1120" customWidth="1"/>
    <col min="6401" max="6401" width="15.140625" style="1120" customWidth="1"/>
    <col min="6402" max="6402" width="13.85546875" style="1120" customWidth="1"/>
    <col min="6403" max="6403" width="10.140625" style="1120" customWidth="1"/>
    <col min="6404" max="6404" width="9.140625" style="1120"/>
    <col min="6405" max="6405" width="3.42578125" style="1120" customWidth="1"/>
    <col min="6406" max="6406" width="19.5703125" style="1120" customWidth="1"/>
    <col min="6407" max="6407" width="12.28515625" style="1120" customWidth="1"/>
    <col min="6408" max="6408" width="10.42578125" style="1120" customWidth="1"/>
    <col min="6409" max="6409" width="9.140625" style="1120"/>
    <col min="6410" max="6410" width="3.5703125" style="1120" customWidth="1"/>
    <col min="6411" max="6411" width="16.42578125" style="1120" customWidth="1"/>
    <col min="6412" max="6412" width="11.7109375" style="1120" customWidth="1"/>
    <col min="6413" max="6413" width="10.140625" style="1120" customWidth="1"/>
    <col min="6414" max="6414" width="15.85546875" style="1120" customWidth="1"/>
    <col min="6415" max="6415" width="3.85546875" style="1120" customWidth="1"/>
    <col min="6416" max="6416" width="16.42578125" style="1120" customWidth="1"/>
    <col min="6417" max="6417" width="11.28515625" style="1120" customWidth="1"/>
    <col min="6418" max="6418" width="10.28515625" style="1120" customWidth="1"/>
    <col min="6419" max="6419" width="10" style="1120" customWidth="1"/>
    <col min="6420" max="6655" width="9.140625" style="1120"/>
    <col min="6656" max="6656" width="4" style="1120" customWidth="1"/>
    <col min="6657" max="6657" width="15.140625" style="1120" customWidth="1"/>
    <col min="6658" max="6658" width="13.85546875" style="1120" customWidth="1"/>
    <col min="6659" max="6659" width="10.140625" style="1120" customWidth="1"/>
    <col min="6660" max="6660" width="9.140625" style="1120"/>
    <col min="6661" max="6661" width="3.42578125" style="1120" customWidth="1"/>
    <col min="6662" max="6662" width="19.5703125" style="1120" customWidth="1"/>
    <col min="6663" max="6663" width="12.28515625" style="1120" customWidth="1"/>
    <col min="6664" max="6664" width="10.42578125" style="1120" customWidth="1"/>
    <col min="6665" max="6665" width="9.140625" style="1120"/>
    <col min="6666" max="6666" width="3.5703125" style="1120" customWidth="1"/>
    <col min="6667" max="6667" width="16.42578125" style="1120" customWidth="1"/>
    <col min="6668" max="6668" width="11.7109375" style="1120" customWidth="1"/>
    <col min="6669" max="6669" width="10.140625" style="1120" customWidth="1"/>
    <col min="6670" max="6670" width="15.85546875" style="1120" customWidth="1"/>
    <col min="6671" max="6671" width="3.85546875" style="1120" customWidth="1"/>
    <col min="6672" max="6672" width="16.42578125" style="1120" customWidth="1"/>
    <col min="6673" max="6673" width="11.28515625" style="1120" customWidth="1"/>
    <col min="6674" max="6674" width="10.28515625" style="1120" customWidth="1"/>
    <col min="6675" max="6675" width="10" style="1120" customWidth="1"/>
    <col min="6676" max="6911" width="9.140625" style="1120"/>
    <col min="6912" max="6912" width="4" style="1120" customWidth="1"/>
    <col min="6913" max="6913" width="15.140625" style="1120" customWidth="1"/>
    <col min="6914" max="6914" width="13.85546875" style="1120" customWidth="1"/>
    <col min="6915" max="6915" width="10.140625" style="1120" customWidth="1"/>
    <col min="6916" max="6916" width="9.140625" style="1120"/>
    <col min="6917" max="6917" width="3.42578125" style="1120" customWidth="1"/>
    <col min="6918" max="6918" width="19.5703125" style="1120" customWidth="1"/>
    <col min="6919" max="6919" width="12.28515625" style="1120" customWidth="1"/>
    <col min="6920" max="6920" width="10.42578125" style="1120" customWidth="1"/>
    <col min="6921" max="6921" width="9.140625" style="1120"/>
    <col min="6922" max="6922" width="3.5703125" style="1120" customWidth="1"/>
    <col min="6923" max="6923" width="16.42578125" style="1120" customWidth="1"/>
    <col min="6924" max="6924" width="11.7109375" style="1120" customWidth="1"/>
    <col min="6925" max="6925" width="10.140625" style="1120" customWidth="1"/>
    <col min="6926" max="6926" width="15.85546875" style="1120" customWidth="1"/>
    <col min="6927" max="6927" width="3.85546875" style="1120" customWidth="1"/>
    <col min="6928" max="6928" width="16.42578125" style="1120" customWidth="1"/>
    <col min="6929" max="6929" width="11.28515625" style="1120" customWidth="1"/>
    <col min="6930" max="6930" width="10.28515625" style="1120" customWidth="1"/>
    <col min="6931" max="6931" width="10" style="1120" customWidth="1"/>
    <col min="6932" max="7167" width="9.140625" style="1120"/>
    <col min="7168" max="7168" width="4" style="1120" customWidth="1"/>
    <col min="7169" max="7169" width="15.140625" style="1120" customWidth="1"/>
    <col min="7170" max="7170" width="13.85546875" style="1120" customWidth="1"/>
    <col min="7171" max="7171" width="10.140625" style="1120" customWidth="1"/>
    <col min="7172" max="7172" width="9.140625" style="1120"/>
    <col min="7173" max="7173" width="3.42578125" style="1120" customWidth="1"/>
    <col min="7174" max="7174" width="19.5703125" style="1120" customWidth="1"/>
    <col min="7175" max="7175" width="12.28515625" style="1120" customWidth="1"/>
    <col min="7176" max="7176" width="10.42578125" style="1120" customWidth="1"/>
    <col min="7177" max="7177" width="9.140625" style="1120"/>
    <col min="7178" max="7178" width="3.5703125" style="1120" customWidth="1"/>
    <col min="7179" max="7179" width="16.42578125" style="1120" customWidth="1"/>
    <col min="7180" max="7180" width="11.7109375" style="1120" customWidth="1"/>
    <col min="7181" max="7181" width="10.140625" style="1120" customWidth="1"/>
    <col min="7182" max="7182" width="15.85546875" style="1120" customWidth="1"/>
    <col min="7183" max="7183" width="3.85546875" style="1120" customWidth="1"/>
    <col min="7184" max="7184" width="16.42578125" style="1120" customWidth="1"/>
    <col min="7185" max="7185" width="11.28515625" style="1120" customWidth="1"/>
    <col min="7186" max="7186" width="10.28515625" style="1120" customWidth="1"/>
    <col min="7187" max="7187" width="10" style="1120" customWidth="1"/>
    <col min="7188" max="7423" width="9.140625" style="1120"/>
    <col min="7424" max="7424" width="4" style="1120" customWidth="1"/>
    <col min="7425" max="7425" width="15.140625" style="1120" customWidth="1"/>
    <col min="7426" max="7426" width="13.85546875" style="1120" customWidth="1"/>
    <col min="7427" max="7427" width="10.140625" style="1120" customWidth="1"/>
    <col min="7428" max="7428" width="9.140625" style="1120"/>
    <col min="7429" max="7429" width="3.42578125" style="1120" customWidth="1"/>
    <col min="7430" max="7430" width="19.5703125" style="1120" customWidth="1"/>
    <col min="7431" max="7431" width="12.28515625" style="1120" customWidth="1"/>
    <col min="7432" max="7432" width="10.42578125" style="1120" customWidth="1"/>
    <col min="7433" max="7433" width="9.140625" style="1120"/>
    <col min="7434" max="7434" width="3.5703125" style="1120" customWidth="1"/>
    <col min="7435" max="7435" width="16.42578125" style="1120" customWidth="1"/>
    <col min="7436" max="7436" width="11.7109375" style="1120" customWidth="1"/>
    <col min="7437" max="7437" width="10.140625" style="1120" customWidth="1"/>
    <col min="7438" max="7438" width="15.85546875" style="1120" customWidth="1"/>
    <col min="7439" max="7439" width="3.85546875" style="1120" customWidth="1"/>
    <col min="7440" max="7440" width="16.42578125" style="1120" customWidth="1"/>
    <col min="7441" max="7441" width="11.28515625" style="1120" customWidth="1"/>
    <col min="7442" max="7442" width="10.28515625" style="1120" customWidth="1"/>
    <col min="7443" max="7443" width="10" style="1120" customWidth="1"/>
    <col min="7444" max="7679" width="9.140625" style="1120"/>
    <col min="7680" max="7680" width="4" style="1120" customWidth="1"/>
    <col min="7681" max="7681" width="15.140625" style="1120" customWidth="1"/>
    <col min="7682" max="7682" width="13.85546875" style="1120" customWidth="1"/>
    <col min="7683" max="7683" width="10.140625" style="1120" customWidth="1"/>
    <col min="7684" max="7684" width="9.140625" style="1120"/>
    <col min="7685" max="7685" width="3.42578125" style="1120" customWidth="1"/>
    <col min="7686" max="7686" width="19.5703125" style="1120" customWidth="1"/>
    <col min="7687" max="7687" width="12.28515625" style="1120" customWidth="1"/>
    <col min="7688" max="7688" width="10.42578125" style="1120" customWidth="1"/>
    <col min="7689" max="7689" width="9.140625" style="1120"/>
    <col min="7690" max="7690" width="3.5703125" style="1120" customWidth="1"/>
    <col min="7691" max="7691" width="16.42578125" style="1120" customWidth="1"/>
    <col min="7692" max="7692" width="11.7109375" style="1120" customWidth="1"/>
    <col min="7693" max="7693" width="10.140625" style="1120" customWidth="1"/>
    <col min="7694" max="7694" width="15.85546875" style="1120" customWidth="1"/>
    <col min="7695" max="7695" width="3.85546875" style="1120" customWidth="1"/>
    <col min="7696" max="7696" width="16.42578125" style="1120" customWidth="1"/>
    <col min="7697" max="7697" width="11.28515625" style="1120" customWidth="1"/>
    <col min="7698" max="7698" width="10.28515625" style="1120" customWidth="1"/>
    <col min="7699" max="7699" width="10" style="1120" customWidth="1"/>
    <col min="7700" max="7935" width="9.140625" style="1120"/>
    <col min="7936" max="7936" width="4" style="1120" customWidth="1"/>
    <col min="7937" max="7937" width="15.140625" style="1120" customWidth="1"/>
    <col min="7938" max="7938" width="13.85546875" style="1120" customWidth="1"/>
    <col min="7939" max="7939" width="10.140625" style="1120" customWidth="1"/>
    <col min="7940" max="7940" width="9.140625" style="1120"/>
    <col min="7941" max="7941" width="3.42578125" style="1120" customWidth="1"/>
    <col min="7942" max="7942" width="19.5703125" style="1120" customWidth="1"/>
    <col min="7943" max="7943" width="12.28515625" style="1120" customWidth="1"/>
    <col min="7944" max="7944" width="10.42578125" style="1120" customWidth="1"/>
    <col min="7945" max="7945" width="9.140625" style="1120"/>
    <col min="7946" max="7946" width="3.5703125" style="1120" customWidth="1"/>
    <col min="7947" max="7947" width="16.42578125" style="1120" customWidth="1"/>
    <col min="7948" max="7948" width="11.7109375" style="1120" customWidth="1"/>
    <col min="7949" max="7949" width="10.140625" style="1120" customWidth="1"/>
    <col min="7950" max="7950" width="15.85546875" style="1120" customWidth="1"/>
    <col min="7951" max="7951" width="3.85546875" style="1120" customWidth="1"/>
    <col min="7952" max="7952" width="16.42578125" style="1120" customWidth="1"/>
    <col min="7953" max="7953" width="11.28515625" style="1120" customWidth="1"/>
    <col min="7954" max="7954" width="10.28515625" style="1120" customWidth="1"/>
    <col min="7955" max="7955" width="10" style="1120" customWidth="1"/>
    <col min="7956" max="8191" width="9.140625" style="1120"/>
    <col min="8192" max="8192" width="4" style="1120" customWidth="1"/>
    <col min="8193" max="8193" width="15.140625" style="1120" customWidth="1"/>
    <col min="8194" max="8194" width="13.85546875" style="1120" customWidth="1"/>
    <col min="8195" max="8195" width="10.140625" style="1120" customWidth="1"/>
    <col min="8196" max="8196" width="9.140625" style="1120"/>
    <col min="8197" max="8197" width="3.42578125" style="1120" customWidth="1"/>
    <col min="8198" max="8198" width="19.5703125" style="1120" customWidth="1"/>
    <col min="8199" max="8199" width="12.28515625" style="1120" customWidth="1"/>
    <col min="8200" max="8200" width="10.42578125" style="1120" customWidth="1"/>
    <col min="8201" max="8201" width="9.140625" style="1120"/>
    <col min="8202" max="8202" width="3.5703125" style="1120" customWidth="1"/>
    <col min="8203" max="8203" width="16.42578125" style="1120" customWidth="1"/>
    <col min="8204" max="8204" width="11.7109375" style="1120" customWidth="1"/>
    <col min="8205" max="8205" width="10.140625" style="1120" customWidth="1"/>
    <col min="8206" max="8206" width="15.85546875" style="1120" customWidth="1"/>
    <col min="8207" max="8207" width="3.85546875" style="1120" customWidth="1"/>
    <col min="8208" max="8208" width="16.42578125" style="1120" customWidth="1"/>
    <col min="8209" max="8209" width="11.28515625" style="1120" customWidth="1"/>
    <col min="8210" max="8210" width="10.28515625" style="1120" customWidth="1"/>
    <col min="8211" max="8211" width="10" style="1120" customWidth="1"/>
    <col min="8212" max="8447" width="9.140625" style="1120"/>
    <col min="8448" max="8448" width="4" style="1120" customWidth="1"/>
    <col min="8449" max="8449" width="15.140625" style="1120" customWidth="1"/>
    <col min="8450" max="8450" width="13.85546875" style="1120" customWidth="1"/>
    <col min="8451" max="8451" width="10.140625" style="1120" customWidth="1"/>
    <col min="8452" max="8452" width="9.140625" style="1120"/>
    <col min="8453" max="8453" width="3.42578125" style="1120" customWidth="1"/>
    <col min="8454" max="8454" width="19.5703125" style="1120" customWidth="1"/>
    <col min="8455" max="8455" width="12.28515625" style="1120" customWidth="1"/>
    <col min="8456" max="8456" width="10.42578125" style="1120" customWidth="1"/>
    <col min="8457" max="8457" width="9.140625" style="1120"/>
    <col min="8458" max="8458" width="3.5703125" style="1120" customWidth="1"/>
    <col min="8459" max="8459" width="16.42578125" style="1120" customWidth="1"/>
    <col min="8460" max="8460" width="11.7109375" style="1120" customWidth="1"/>
    <col min="8461" max="8461" width="10.140625" style="1120" customWidth="1"/>
    <col min="8462" max="8462" width="15.85546875" style="1120" customWidth="1"/>
    <col min="8463" max="8463" width="3.85546875" style="1120" customWidth="1"/>
    <col min="8464" max="8464" width="16.42578125" style="1120" customWidth="1"/>
    <col min="8465" max="8465" width="11.28515625" style="1120" customWidth="1"/>
    <col min="8466" max="8466" width="10.28515625" style="1120" customWidth="1"/>
    <col min="8467" max="8467" width="10" style="1120" customWidth="1"/>
    <col min="8468" max="8703" width="9.140625" style="1120"/>
    <col min="8704" max="8704" width="4" style="1120" customWidth="1"/>
    <col min="8705" max="8705" width="15.140625" style="1120" customWidth="1"/>
    <col min="8706" max="8706" width="13.85546875" style="1120" customWidth="1"/>
    <col min="8707" max="8707" width="10.140625" style="1120" customWidth="1"/>
    <col min="8708" max="8708" width="9.140625" style="1120"/>
    <col min="8709" max="8709" width="3.42578125" style="1120" customWidth="1"/>
    <col min="8710" max="8710" width="19.5703125" style="1120" customWidth="1"/>
    <col min="8711" max="8711" width="12.28515625" style="1120" customWidth="1"/>
    <col min="8712" max="8712" width="10.42578125" style="1120" customWidth="1"/>
    <col min="8713" max="8713" width="9.140625" style="1120"/>
    <col min="8714" max="8714" width="3.5703125" style="1120" customWidth="1"/>
    <col min="8715" max="8715" width="16.42578125" style="1120" customWidth="1"/>
    <col min="8716" max="8716" width="11.7109375" style="1120" customWidth="1"/>
    <col min="8717" max="8717" width="10.140625" style="1120" customWidth="1"/>
    <col min="8718" max="8718" width="15.85546875" style="1120" customWidth="1"/>
    <col min="8719" max="8719" width="3.85546875" style="1120" customWidth="1"/>
    <col min="8720" max="8720" width="16.42578125" style="1120" customWidth="1"/>
    <col min="8721" max="8721" width="11.28515625" style="1120" customWidth="1"/>
    <col min="8722" max="8722" width="10.28515625" style="1120" customWidth="1"/>
    <col min="8723" max="8723" width="10" style="1120" customWidth="1"/>
    <col min="8724" max="8959" width="9.140625" style="1120"/>
    <col min="8960" max="8960" width="4" style="1120" customWidth="1"/>
    <col min="8961" max="8961" width="15.140625" style="1120" customWidth="1"/>
    <col min="8962" max="8962" width="13.85546875" style="1120" customWidth="1"/>
    <col min="8963" max="8963" width="10.140625" style="1120" customWidth="1"/>
    <col min="8964" max="8964" width="9.140625" style="1120"/>
    <col min="8965" max="8965" width="3.42578125" style="1120" customWidth="1"/>
    <col min="8966" max="8966" width="19.5703125" style="1120" customWidth="1"/>
    <col min="8967" max="8967" width="12.28515625" style="1120" customWidth="1"/>
    <col min="8968" max="8968" width="10.42578125" style="1120" customWidth="1"/>
    <col min="8969" max="8969" width="9.140625" style="1120"/>
    <col min="8970" max="8970" width="3.5703125" style="1120" customWidth="1"/>
    <col min="8971" max="8971" width="16.42578125" style="1120" customWidth="1"/>
    <col min="8972" max="8972" width="11.7109375" style="1120" customWidth="1"/>
    <col min="8973" max="8973" width="10.140625" style="1120" customWidth="1"/>
    <col min="8974" max="8974" width="15.85546875" style="1120" customWidth="1"/>
    <col min="8975" max="8975" width="3.85546875" style="1120" customWidth="1"/>
    <col min="8976" max="8976" width="16.42578125" style="1120" customWidth="1"/>
    <col min="8977" max="8977" width="11.28515625" style="1120" customWidth="1"/>
    <col min="8978" max="8978" width="10.28515625" style="1120" customWidth="1"/>
    <col min="8979" max="8979" width="10" style="1120" customWidth="1"/>
    <col min="8980" max="9215" width="9.140625" style="1120"/>
    <col min="9216" max="9216" width="4" style="1120" customWidth="1"/>
    <col min="9217" max="9217" width="15.140625" style="1120" customWidth="1"/>
    <col min="9218" max="9218" width="13.85546875" style="1120" customWidth="1"/>
    <col min="9219" max="9219" width="10.140625" style="1120" customWidth="1"/>
    <col min="9220" max="9220" width="9.140625" style="1120"/>
    <col min="9221" max="9221" width="3.42578125" style="1120" customWidth="1"/>
    <col min="9222" max="9222" width="19.5703125" style="1120" customWidth="1"/>
    <col min="9223" max="9223" width="12.28515625" style="1120" customWidth="1"/>
    <col min="9224" max="9224" width="10.42578125" style="1120" customWidth="1"/>
    <col min="9225" max="9225" width="9.140625" style="1120"/>
    <col min="9226" max="9226" width="3.5703125" style="1120" customWidth="1"/>
    <col min="9227" max="9227" width="16.42578125" style="1120" customWidth="1"/>
    <col min="9228" max="9228" width="11.7109375" style="1120" customWidth="1"/>
    <col min="9229" max="9229" width="10.140625" style="1120" customWidth="1"/>
    <col min="9230" max="9230" width="15.85546875" style="1120" customWidth="1"/>
    <col min="9231" max="9231" width="3.85546875" style="1120" customWidth="1"/>
    <col min="9232" max="9232" width="16.42578125" style="1120" customWidth="1"/>
    <col min="9233" max="9233" width="11.28515625" style="1120" customWidth="1"/>
    <col min="9234" max="9234" width="10.28515625" style="1120" customWidth="1"/>
    <col min="9235" max="9235" width="10" style="1120" customWidth="1"/>
    <col min="9236" max="9471" width="9.140625" style="1120"/>
    <col min="9472" max="9472" width="4" style="1120" customWidth="1"/>
    <col min="9473" max="9473" width="15.140625" style="1120" customWidth="1"/>
    <col min="9474" max="9474" width="13.85546875" style="1120" customWidth="1"/>
    <col min="9475" max="9475" width="10.140625" style="1120" customWidth="1"/>
    <col min="9476" max="9476" width="9.140625" style="1120"/>
    <col min="9477" max="9477" width="3.42578125" style="1120" customWidth="1"/>
    <col min="9478" max="9478" width="19.5703125" style="1120" customWidth="1"/>
    <col min="9479" max="9479" width="12.28515625" style="1120" customWidth="1"/>
    <col min="9480" max="9480" width="10.42578125" style="1120" customWidth="1"/>
    <col min="9481" max="9481" width="9.140625" style="1120"/>
    <col min="9482" max="9482" width="3.5703125" style="1120" customWidth="1"/>
    <col min="9483" max="9483" width="16.42578125" style="1120" customWidth="1"/>
    <col min="9484" max="9484" width="11.7109375" style="1120" customWidth="1"/>
    <col min="9485" max="9485" width="10.140625" style="1120" customWidth="1"/>
    <col min="9486" max="9486" width="15.85546875" style="1120" customWidth="1"/>
    <col min="9487" max="9487" width="3.85546875" style="1120" customWidth="1"/>
    <col min="9488" max="9488" width="16.42578125" style="1120" customWidth="1"/>
    <col min="9489" max="9489" width="11.28515625" style="1120" customWidth="1"/>
    <col min="9490" max="9490" width="10.28515625" style="1120" customWidth="1"/>
    <col min="9491" max="9491" width="10" style="1120" customWidth="1"/>
    <col min="9492" max="9727" width="9.140625" style="1120"/>
    <col min="9728" max="9728" width="4" style="1120" customWidth="1"/>
    <col min="9729" max="9729" width="15.140625" style="1120" customWidth="1"/>
    <col min="9730" max="9730" width="13.85546875" style="1120" customWidth="1"/>
    <col min="9731" max="9731" width="10.140625" style="1120" customWidth="1"/>
    <col min="9732" max="9732" width="9.140625" style="1120"/>
    <col min="9733" max="9733" width="3.42578125" style="1120" customWidth="1"/>
    <col min="9734" max="9734" width="19.5703125" style="1120" customWidth="1"/>
    <col min="9735" max="9735" width="12.28515625" style="1120" customWidth="1"/>
    <col min="9736" max="9736" width="10.42578125" style="1120" customWidth="1"/>
    <col min="9737" max="9737" width="9.140625" style="1120"/>
    <col min="9738" max="9738" width="3.5703125" style="1120" customWidth="1"/>
    <col min="9739" max="9739" width="16.42578125" style="1120" customWidth="1"/>
    <col min="9740" max="9740" width="11.7109375" style="1120" customWidth="1"/>
    <col min="9741" max="9741" width="10.140625" style="1120" customWidth="1"/>
    <col min="9742" max="9742" width="15.85546875" style="1120" customWidth="1"/>
    <col min="9743" max="9743" width="3.85546875" style="1120" customWidth="1"/>
    <col min="9744" max="9744" width="16.42578125" style="1120" customWidth="1"/>
    <col min="9745" max="9745" width="11.28515625" style="1120" customWidth="1"/>
    <col min="9746" max="9746" width="10.28515625" style="1120" customWidth="1"/>
    <col min="9747" max="9747" width="10" style="1120" customWidth="1"/>
    <col min="9748" max="9983" width="9.140625" style="1120"/>
    <col min="9984" max="9984" width="4" style="1120" customWidth="1"/>
    <col min="9985" max="9985" width="15.140625" style="1120" customWidth="1"/>
    <col min="9986" max="9986" width="13.85546875" style="1120" customWidth="1"/>
    <col min="9987" max="9987" width="10.140625" style="1120" customWidth="1"/>
    <col min="9988" max="9988" width="9.140625" style="1120"/>
    <col min="9989" max="9989" width="3.42578125" style="1120" customWidth="1"/>
    <col min="9990" max="9990" width="19.5703125" style="1120" customWidth="1"/>
    <col min="9991" max="9991" width="12.28515625" style="1120" customWidth="1"/>
    <col min="9992" max="9992" width="10.42578125" style="1120" customWidth="1"/>
    <col min="9993" max="9993" width="9.140625" style="1120"/>
    <col min="9994" max="9994" width="3.5703125" style="1120" customWidth="1"/>
    <col min="9995" max="9995" width="16.42578125" style="1120" customWidth="1"/>
    <col min="9996" max="9996" width="11.7109375" style="1120" customWidth="1"/>
    <col min="9997" max="9997" width="10.140625" style="1120" customWidth="1"/>
    <col min="9998" max="9998" width="15.85546875" style="1120" customWidth="1"/>
    <col min="9999" max="9999" width="3.85546875" style="1120" customWidth="1"/>
    <col min="10000" max="10000" width="16.42578125" style="1120" customWidth="1"/>
    <col min="10001" max="10001" width="11.28515625" style="1120" customWidth="1"/>
    <col min="10002" max="10002" width="10.28515625" style="1120" customWidth="1"/>
    <col min="10003" max="10003" width="10" style="1120" customWidth="1"/>
    <col min="10004" max="10239" width="9.140625" style="1120"/>
    <col min="10240" max="10240" width="4" style="1120" customWidth="1"/>
    <col min="10241" max="10241" width="15.140625" style="1120" customWidth="1"/>
    <col min="10242" max="10242" width="13.85546875" style="1120" customWidth="1"/>
    <col min="10243" max="10243" width="10.140625" style="1120" customWidth="1"/>
    <col min="10244" max="10244" width="9.140625" style="1120"/>
    <col min="10245" max="10245" width="3.42578125" style="1120" customWidth="1"/>
    <col min="10246" max="10246" width="19.5703125" style="1120" customWidth="1"/>
    <col min="10247" max="10247" width="12.28515625" style="1120" customWidth="1"/>
    <col min="10248" max="10248" width="10.42578125" style="1120" customWidth="1"/>
    <col min="10249" max="10249" width="9.140625" style="1120"/>
    <col min="10250" max="10250" width="3.5703125" style="1120" customWidth="1"/>
    <col min="10251" max="10251" width="16.42578125" style="1120" customWidth="1"/>
    <col min="10252" max="10252" width="11.7109375" style="1120" customWidth="1"/>
    <col min="10253" max="10253" width="10.140625" style="1120" customWidth="1"/>
    <col min="10254" max="10254" width="15.85546875" style="1120" customWidth="1"/>
    <col min="10255" max="10255" width="3.85546875" style="1120" customWidth="1"/>
    <col min="10256" max="10256" width="16.42578125" style="1120" customWidth="1"/>
    <col min="10257" max="10257" width="11.28515625" style="1120" customWidth="1"/>
    <col min="10258" max="10258" width="10.28515625" style="1120" customWidth="1"/>
    <col min="10259" max="10259" width="10" style="1120" customWidth="1"/>
    <col min="10260" max="10495" width="9.140625" style="1120"/>
    <col min="10496" max="10496" width="4" style="1120" customWidth="1"/>
    <col min="10497" max="10497" width="15.140625" style="1120" customWidth="1"/>
    <col min="10498" max="10498" width="13.85546875" style="1120" customWidth="1"/>
    <col min="10499" max="10499" width="10.140625" style="1120" customWidth="1"/>
    <col min="10500" max="10500" width="9.140625" style="1120"/>
    <col min="10501" max="10501" width="3.42578125" style="1120" customWidth="1"/>
    <col min="10502" max="10502" width="19.5703125" style="1120" customWidth="1"/>
    <col min="10503" max="10503" width="12.28515625" style="1120" customWidth="1"/>
    <col min="10504" max="10504" width="10.42578125" style="1120" customWidth="1"/>
    <col min="10505" max="10505" width="9.140625" style="1120"/>
    <col min="10506" max="10506" width="3.5703125" style="1120" customWidth="1"/>
    <col min="10507" max="10507" width="16.42578125" style="1120" customWidth="1"/>
    <col min="10508" max="10508" width="11.7109375" style="1120" customWidth="1"/>
    <col min="10509" max="10509" width="10.140625" style="1120" customWidth="1"/>
    <col min="10510" max="10510" width="15.85546875" style="1120" customWidth="1"/>
    <col min="10511" max="10511" width="3.85546875" style="1120" customWidth="1"/>
    <col min="10512" max="10512" width="16.42578125" style="1120" customWidth="1"/>
    <col min="10513" max="10513" width="11.28515625" style="1120" customWidth="1"/>
    <col min="10514" max="10514" width="10.28515625" style="1120" customWidth="1"/>
    <col min="10515" max="10515" width="10" style="1120" customWidth="1"/>
    <col min="10516" max="10751" width="9.140625" style="1120"/>
    <col min="10752" max="10752" width="4" style="1120" customWidth="1"/>
    <col min="10753" max="10753" width="15.140625" style="1120" customWidth="1"/>
    <col min="10754" max="10754" width="13.85546875" style="1120" customWidth="1"/>
    <col min="10755" max="10755" width="10.140625" style="1120" customWidth="1"/>
    <col min="10756" max="10756" width="9.140625" style="1120"/>
    <col min="10757" max="10757" width="3.42578125" style="1120" customWidth="1"/>
    <col min="10758" max="10758" width="19.5703125" style="1120" customWidth="1"/>
    <col min="10759" max="10759" width="12.28515625" style="1120" customWidth="1"/>
    <col min="10760" max="10760" width="10.42578125" style="1120" customWidth="1"/>
    <col min="10761" max="10761" width="9.140625" style="1120"/>
    <col min="10762" max="10762" width="3.5703125" style="1120" customWidth="1"/>
    <col min="10763" max="10763" width="16.42578125" style="1120" customWidth="1"/>
    <col min="10764" max="10764" width="11.7109375" style="1120" customWidth="1"/>
    <col min="10765" max="10765" width="10.140625" style="1120" customWidth="1"/>
    <col min="10766" max="10766" width="15.85546875" style="1120" customWidth="1"/>
    <col min="10767" max="10767" width="3.85546875" style="1120" customWidth="1"/>
    <col min="10768" max="10768" width="16.42578125" style="1120" customWidth="1"/>
    <col min="10769" max="10769" width="11.28515625" style="1120" customWidth="1"/>
    <col min="10770" max="10770" width="10.28515625" style="1120" customWidth="1"/>
    <col min="10771" max="10771" width="10" style="1120" customWidth="1"/>
    <col min="10772" max="11007" width="9.140625" style="1120"/>
    <col min="11008" max="11008" width="4" style="1120" customWidth="1"/>
    <col min="11009" max="11009" width="15.140625" style="1120" customWidth="1"/>
    <col min="11010" max="11010" width="13.85546875" style="1120" customWidth="1"/>
    <col min="11011" max="11011" width="10.140625" style="1120" customWidth="1"/>
    <col min="11012" max="11012" width="9.140625" style="1120"/>
    <col min="11013" max="11013" width="3.42578125" style="1120" customWidth="1"/>
    <col min="11014" max="11014" width="19.5703125" style="1120" customWidth="1"/>
    <col min="11015" max="11015" width="12.28515625" style="1120" customWidth="1"/>
    <col min="11016" max="11016" width="10.42578125" style="1120" customWidth="1"/>
    <col min="11017" max="11017" width="9.140625" style="1120"/>
    <col min="11018" max="11018" width="3.5703125" style="1120" customWidth="1"/>
    <col min="11019" max="11019" width="16.42578125" style="1120" customWidth="1"/>
    <col min="11020" max="11020" width="11.7109375" style="1120" customWidth="1"/>
    <col min="11021" max="11021" width="10.140625" style="1120" customWidth="1"/>
    <col min="11022" max="11022" width="15.85546875" style="1120" customWidth="1"/>
    <col min="11023" max="11023" width="3.85546875" style="1120" customWidth="1"/>
    <col min="11024" max="11024" width="16.42578125" style="1120" customWidth="1"/>
    <col min="11025" max="11025" width="11.28515625" style="1120" customWidth="1"/>
    <col min="11026" max="11026" width="10.28515625" style="1120" customWidth="1"/>
    <col min="11027" max="11027" width="10" style="1120" customWidth="1"/>
    <col min="11028" max="11263" width="9.140625" style="1120"/>
    <col min="11264" max="11264" width="4" style="1120" customWidth="1"/>
    <col min="11265" max="11265" width="15.140625" style="1120" customWidth="1"/>
    <col min="11266" max="11266" width="13.85546875" style="1120" customWidth="1"/>
    <col min="11267" max="11267" width="10.140625" style="1120" customWidth="1"/>
    <col min="11268" max="11268" width="9.140625" style="1120"/>
    <col min="11269" max="11269" width="3.42578125" style="1120" customWidth="1"/>
    <col min="11270" max="11270" width="19.5703125" style="1120" customWidth="1"/>
    <col min="11271" max="11271" width="12.28515625" style="1120" customWidth="1"/>
    <col min="11272" max="11272" width="10.42578125" style="1120" customWidth="1"/>
    <col min="11273" max="11273" width="9.140625" style="1120"/>
    <col min="11274" max="11274" width="3.5703125" style="1120" customWidth="1"/>
    <col min="11275" max="11275" width="16.42578125" style="1120" customWidth="1"/>
    <col min="11276" max="11276" width="11.7109375" style="1120" customWidth="1"/>
    <col min="11277" max="11277" width="10.140625" style="1120" customWidth="1"/>
    <col min="11278" max="11278" width="15.85546875" style="1120" customWidth="1"/>
    <col min="11279" max="11279" width="3.85546875" style="1120" customWidth="1"/>
    <col min="11280" max="11280" width="16.42578125" style="1120" customWidth="1"/>
    <col min="11281" max="11281" width="11.28515625" style="1120" customWidth="1"/>
    <col min="11282" max="11282" width="10.28515625" style="1120" customWidth="1"/>
    <col min="11283" max="11283" width="10" style="1120" customWidth="1"/>
    <col min="11284" max="11519" width="9.140625" style="1120"/>
    <col min="11520" max="11520" width="4" style="1120" customWidth="1"/>
    <col min="11521" max="11521" width="15.140625" style="1120" customWidth="1"/>
    <col min="11522" max="11522" width="13.85546875" style="1120" customWidth="1"/>
    <col min="11523" max="11523" width="10.140625" style="1120" customWidth="1"/>
    <col min="11524" max="11524" width="9.140625" style="1120"/>
    <col min="11525" max="11525" width="3.42578125" style="1120" customWidth="1"/>
    <col min="11526" max="11526" width="19.5703125" style="1120" customWidth="1"/>
    <col min="11527" max="11527" width="12.28515625" style="1120" customWidth="1"/>
    <col min="11528" max="11528" width="10.42578125" style="1120" customWidth="1"/>
    <col min="11529" max="11529" width="9.140625" style="1120"/>
    <col min="11530" max="11530" width="3.5703125" style="1120" customWidth="1"/>
    <col min="11531" max="11531" width="16.42578125" style="1120" customWidth="1"/>
    <col min="11532" max="11532" width="11.7109375" style="1120" customWidth="1"/>
    <col min="11533" max="11533" width="10.140625" style="1120" customWidth="1"/>
    <col min="11534" max="11534" width="15.85546875" style="1120" customWidth="1"/>
    <col min="11535" max="11535" width="3.85546875" style="1120" customWidth="1"/>
    <col min="11536" max="11536" width="16.42578125" style="1120" customWidth="1"/>
    <col min="11537" max="11537" width="11.28515625" style="1120" customWidth="1"/>
    <col min="11538" max="11538" width="10.28515625" style="1120" customWidth="1"/>
    <col min="11539" max="11539" width="10" style="1120" customWidth="1"/>
    <col min="11540" max="11775" width="9.140625" style="1120"/>
    <col min="11776" max="11776" width="4" style="1120" customWidth="1"/>
    <col min="11777" max="11777" width="15.140625" style="1120" customWidth="1"/>
    <col min="11778" max="11778" width="13.85546875" style="1120" customWidth="1"/>
    <col min="11779" max="11779" width="10.140625" style="1120" customWidth="1"/>
    <col min="11780" max="11780" width="9.140625" style="1120"/>
    <col min="11781" max="11781" width="3.42578125" style="1120" customWidth="1"/>
    <col min="11782" max="11782" width="19.5703125" style="1120" customWidth="1"/>
    <col min="11783" max="11783" width="12.28515625" style="1120" customWidth="1"/>
    <col min="11784" max="11784" width="10.42578125" style="1120" customWidth="1"/>
    <col min="11785" max="11785" width="9.140625" style="1120"/>
    <col min="11786" max="11786" width="3.5703125" style="1120" customWidth="1"/>
    <col min="11787" max="11787" width="16.42578125" style="1120" customWidth="1"/>
    <col min="11788" max="11788" width="11.7109375" style="1120" customWidth="1"/>
    <col min="11789" max="11789" width="10.140625" style="1120" customWidth="1"/>
    <col min="11790" max="11790" width="15.85546875" style="1120" customWidth="1"/>
    <col min="11791" max="11791" width="3.85546875" style="1120" customWidth="1"/>
    <col min="11792" max="11792" width="16.42578125" style="1120" customWidth="1"/>
    <col min="11793" max="11793" width="11.28515625" style="1120" customWidth="1"/>
    <col min="11794" max="11794" width="10.28515625" style="1120" customWidth="1"/>
    <col min="11795" max="11795" width="10" style="1120" customWidth="1"/>
    <col min="11796" max="12031" width="9.140625" style="1120"/>
    <col min="12032" max="12032" width="4" style="1120" customWidth="1"/>
    <col min="12033" max="12033" width="15.140625" style="1120" customWidth="1"/>
    <col min="12034" max="12034" width="13.85546875" style="1120" customWidth="1"/>
    <col min="12035" max="12035" width="10.140625" style="1120" customWidth="1"/>
    <col min="12036" max="12036" width="9.140625" style="1120"/>
    <col min="12037" max="12037" width="3.42578125" style="1120" customWidth="1"/>
    <col min="12038" max="12038" width="19.5703125" style="1120" customWidth="1"/>
    <col min="12039" max="12039" width="12.28515625" style="1120" customWidth="1"/>
    <col min="12040" max="12040" width="10.42578125" style="1120" customWidth="1"/>
    <col min="12041" max="12041" width="9.140625" style="1120"/>
    <col min="12042" max="12042" width="3.5703125" style="1120" customWidth="1"/>
    <col min="12043" max="12043" width="16.42578125" style="1120" customWidth="1"/>
    <col min="12044" max="12044" width="11.7109375" style="1120" customWidth="1"/>
    <col min="12045" max="12045" width="10.140625" style="1120" customWidth="1"/>
    <col min="12046" max="12046" width="15.85546875" style="1120" customWidth="1"/>
    <col min="12047" max="12047" width="3.85546875" style="1120" customWidth="1"/>
    <col min="12048" max="12048" width="16.42578125" style="1120" customWidth="1"/>
    <col min="12049" max="12049" width="11.28515625" style="1120" customWidth="1"/>
    <col min="12050" max="12050" width="10.28515625" style="1120" customWidth="1"/>
    <col min="12051" max="12051" width="10" style="1120" customWidth="1"/>
    <col min="12052" max="12287" width="9.140625" style="1120"/>
    <col min="12288" max="12288" width="4" style="1120" customWidth="1"/>
    <col min="12289" max="12289" width="15.140625" style="1120" customWidth="1"/>
    <col min="12290" max="12290" width="13.85546875" style="1120" customWidth="1"/>
    <col min="12291" max="12291" width="10.140625" style="1120" customWidth="1"/>
    <col min="12292" max="12292" width="9.140625" style="1120"/>
    <col min="12293" max="12293" width="3.42578125" style="1120" customWidth="1"/>
    <col min="12294" max="12294" width="19.5703125" style="1120" customWidth="1"/>
    <col min="12295" max="12295" width="12.28515625" style="1120" customWidth="1"/>
    <col min="12296" max="12296" width="10.42578125" style="1120" customWidth="1"/>
    <col min="12297" max="12297" width="9.140625" style="1120"/>
    <col min="12298" max="12298" width="3.5703125" style="1120" customWidth="1"/>
    <col min="12299" max="12299" width="16.42578125" style="1120" customWidth="1"/>
    <col min="12300" max="12300" width="11.7109375" style="1120" customWidth="1"/>
    <col min="12301" max="12301" width="10.140625" style="1120" customWidth="1"/>
    <col min="12302" max="12302" width="15.85546875" style="1120" customWidth="1"/>
    <col min="12303" max="12303" width="3.85546875" style="1120" customWidth="1"/>
    <col min="12304" max="12304" width="16.42578125" style="1120" customWidth="1"/>
    <col min="12305" max="12305" width="11.28515625" style="1120" customWidth="1"/>
    <col min="12306" max="12306" width="10.28515625" style="1120" customWidth="1"/>
    <col min="12307" max="12307" width="10" style="1120" customWidth="1"/>
    <col min="12308" max="12543" width="9.140625" style="1120"/>
    <col min="12544" max="12544" width="4" style="1120" customWidth="1"/>
    <col min="12545" max="12545" width="15.140625" style="1120" customWidth="1"/>
    <col min="12546" max="12546" width="13.85546875" style="1120" customWidth="1"/>
    <col min="12547" max="12547" width="10.140625" style="1120" customWidth="1"/>
    <col min="12548" max="12548" width="9.140625" style="1120"/>
    <col min="12549" max="12549" width="3.42578125" style="1120" customWidth="1"/>
    <col min="12550" max="12550" width="19.5703125" style="1120" customWidth="1"/>
    <col min="12551" max="12551" width="12.28515625" style="1120" customWidth="1"/>
    <col min="12552" max="12552" width="10.42578125" style="1120" customWidth="1"/>
    <col min="12553" max="12553" width="9.140625" style="1120"/>
    <col min="12554" max="12554" width="3.5703125" style="1120" customWidth="1"/>
    <col min="12555" max="12555" width="16.42578125" style="1120" customWidth="1"/>
    <col min="12556" max="12556" width="11.7109375" style="1120" customWidth="1"/>
    <col min="12557" max="12557" width="10.140625" style="1120" customWidth="1"/>
    <col min="12558" max="12558" width="15.85546875" style="1120" customWidth="1"/>
    <col min="12559" max="12559" width="3.85546875" style="1120" customWidth="1"/>
    <col min="12560" max="12560" width="16.42578125" style="1120" customWidth="1"/>
    <col min="12561" max="12561" width="11.28515625" style="1120" customWidth="1"/>
    <col min="12562" max="12562" width="10.28515625" style="1120" customWidth="1"/>
    <col min="12563" max="12563" width="10" style="1120" customWidth="1"/>
    <col min="12564" max="12799" width="9.140625" style="1120"/>
    <col min="12800" max="12800" width="4" style="1120" customWidth="1"/>
    <col min="12801" max="12801" width="15.140625" style="1120" customWidth="1"/>
    <col min="12802" max="12802" width="13.85546875" style="1120" customWidth="1"/>
    <col min="12803" max="12803" width="10.140625" style="1120" customWidth="1"/>
    <col min="12804" max="12804" width="9.140625" style="1120"/>
    <col min="12805" max="12805" width="3.42578125" style="1120" customWidth="1"/>
    <col min="12806" max="12806" width="19.5703125" style="1120" customWidth="1"/>
    <col min="12807" max="12807" width="12.28515625" style="1120" customWidth="1"/>
    <col min="12808" max="12808" width="10.42578125" style="1120" customWidth="1"/>
    <col min="12809" max="12809" width="9.140625" style="1120"/>
    <col min="12810" max="12810" width="3.5703125" style="1120" customWidth="1"/>
    <col min="12811" max="12811" width="16.42578125" style="1120" customWidth="1"/>
    <col min="12812" max="12812" width="11.7109375" style="1120" customWidth="1"/>
    <col min="12813" max="12813" width="10.140625" style="1120" customWidth="1"/>
    <col min="12814" max="12814" width="15.85546875" style="1120" customWidth="1"/>
    <col min="12815" max="12815" width="3.85546875" style="1120" customWidth="1"/>
    <col min="12816" max="12816" width="16.42578125" style="1120" customWidth="1"/>
    <col min="12817" max="12817" width="11.28515625" style="1120" customWidth="1"/>
    <col min="12818" max="12818" width="10.28515625" style="1120" customWidth="1"/>
    <col min="12819" max="12819" width="10" style="1120" customWidth="1"/>
    <col min="12820" max="13055" width="9.140625" style="1120"/>
    <col min="13056" max="13056" width="4" style="1120" customWidth="1"/>
    <col min="13057" max="13057" width="15.140625" style="1120" customWidth="1"/>
    <col min="13058" max="13058" width="13.85546875" style="1120" customWidth="1"/>
    <col min="13059" max="13059" width="10.140625" style="1120" customWidth="1"/>
    <col min="13060" max="13060" width="9.140625" style="1120"/>
    <col min="13061" max="13061" width="3.42578125" style="1120" customWidth="1"/>
    <col min="13062" max="13062" width="19.5703125" style="1120" customWidth="1"/>
    <col min="13063" max="13063" width="12.28515625" style="1120" customWidth="1"/>
    <col min="13064" max="13064" width="10.42578125" style="1120" customWidth="1"/>
    <col min="13065" max="13065" width="9.140625" style="1120"/>
    <col min="13066" max="13066" width="3.5703125" style="1120" customWidth="1"/>
    <col min="13067" max="13067" width="16.42578125" style="1120" customWidth="1"/>
    <col min="13068" max="13068" width="11.7109375" style="1120" customWidth="1"/>
    <col min="13069" max="13069" width="10.140625" style="1120" customWidth="1"/>
    <col min="13070" max="13070" width="15.85546875" style="1120" customWidth="1"/>
    <col min="13071" max="13071" width="3.85546875" style="1120" customWidth="1"/>
    <col min="13072" max="13072" width="16.42578125" style="1120" customWidth="1"/>
    <col min="13073" max="13073" width="11.28515625" style="1120" customWidth="1"/>
    <col min="13074" max="13074" width="10.28515625" style="1120" customWidth="1"/>
    <col min="13075" max="13075" width="10" style="1120" customWidth="1"/>
    <col min="13076" max="13311" width="9.140625" style="1120"/>
    <col min="13312" max="13312" width="4" style="1120" customWidth="1"/>
    <col min="13313" max="13313" width="15.140625" style="1120" customWidth="1"/>
    <col min="13314" max="13314" width="13.85546875" style="1120" customWidth="1"/>
    <col min="13315" max="13315" width="10.140625" style="1120" customWidth="1"/>
    <col min="13316" max="13316" width="9.140625" style="1120"/>
    <col min="13317" max="13317" width="3.42578125" style="1120" customWidth="1"/>
    <col min="13318" max="13318" width="19.5703125" style="1120" customWidth="1"/>
    <col min="13319" max="13319" width="12.28515625" style="1120" customWidth="1"/>
    <col min="13320" max="13320" width="10.42578125" style="1120" customWidth="1"/>
    <col min="13321" max="13321" width="9.140625" style="1120"/>
    <col min="13322" max="13322" width="3.5703125" style="1120" customWidth="1"/>
    <col min="13323" max="13323" width="16.42578125" style="1120" customWidth="1"/>
    <col min="13324" max="13324" width="11.7109375" style="1120" customWidth="1"/>
    <col min="13325" max="13325" width="10.140625" style="1120" customWidth="1"/>
    <col min="13326" max="13326" width="15.85546875" style="1120" customWidth="1"/>
    <col min="13327" max="13327" width="3.85546875" style="1120" customWidth="1"/>
    <col min="13328" max="13328" width="16.42578125" style="1120" customWidth="1"/>
    <col min="13329" max="13329" width="11.28515625" style="1120" customWidth="1"/>
    <col min="13330" max="13330" width="10.28515625" style="1120" customWidth="1"/>
    <col min="13331" max="13331" width="10" style="1120" customWidth="1"/>
    <col min="13332" max="13567" width="9.140625" style="1120"/>
    <col min="13568" max="13568" width="4" style="1120" customWidth="1"/>
    <col min="13569" max="13569" width="15.140625" style="1120" customWidth="1"/>
    <col min="13570" max="13570" width="13.85546875" style="1120" customWidth="1"/>
    <col min="13571" max="13571" width="10.140625" style="1120" customWidth="1"/>
    <col min="13572" max="13572" width="9.140625" style="1120"/>
    <col min="13573" max="13573" width="3.42578125" style="1120" customWidth="1"/>
    <col min="13574" max="13574" width="19.5703125" style="1120" customWidth="1"/>
    <col min="13575" max="13575" width="12.28515625" style="1120" customWidth="1"/>
    <col min="13576" max="13576" width="10.42578125" style="1120" customWidth="1"/>
    <col min="13577" max="13577" width="9.140625" style="1120"/>
    <col min="13578" max="13578" width="3.5703125" style="1120" customWidth="1"/>
    <col min="13579" max="13579" width="16.42578125" style="1120" customWidth="1"/>
    <col min="13580" max="13580" width="11.7109375" style="1120" customWidth="1"/>
    <col min="13581" max="13581" width="10.140625" style="1120" customWidth="1"/>
    <col min="13582" max="13582" width="15.85546875" style="1120" customWidth="1"/>
    <col min="13583" max="13583" width="3.85546875" style="1120" customWidth="1"/>
    <col min="13584" max="13584" width="16.42578125" style="1120" customWidth="1"/>
    <col min="13585" max="13585" width="11.28515625" style="1120" customWidth="1"/>
    <col min="13586" max="13586" width="10.28515625" style="1120" customWidth="1"/>
    <col min="13587" max="13587" width="10" style="1120" customWidth="1"/>
    <col min="13588" max="13823" width="9.140625" style="1120"/>
    <col min="13824" max="13824" width="4" style="1120" customWidth="1"/>
    <col min="13825" max="13825" width="15.140625" style="1120" customWidth="1"/>
    <col min="13826" max="13826" width="13.85546875" style="1120" customWidth="1"/>
    <col min="13827" max="13827" width="10.140625" style="1120" customWidth="1"/>
    <col min="13828" max="13828" width="9.140625" style="1120"/>
    <col min="13829" max="13829" width="3.42578125" style="1120" customWidth="1"/>
    <col min="13830" max="13830" width="19.5703125" style="1120" customWidth="1"/>
    <col min="13831" max="13831" width="12.28515625" style="1120" customWidth="1"/>
    <col min="13832" max="13832" width="10.42578125" style="1120" customWidth="1"/>
    <col min="13833" max="13833" width="9.140625" style="1120"/>
    <col min="13834" max="13834" width="3.5703125" style="1120" customWidth="1"/>
    <col min="13835" max="13835" width="16.42578125" style="1120" customWidth="1"/>
    <col min="13836" max="13836" width="11.7109375" style="1120" customWidth="1"/>
    <col min="13837" max="13837" width="10.140625" style="1120" customWidth="1"/>
    <col min="13838" max="13838" width="15.85546875" style="1120" customWidth="1"/>
    <col min="13839" max="13839" width="3.85546875" style="1120" customWidth="1"/>
    <col min="13840" max="13840" width="16.42578125" style="1120" customWidth="1"/>
    <col min="13841" max="13841" width="11.28515625" style="1120" customWidth="1"/>
    <col min="13842" max="13842" width="10.28515625" style="1120" customWidth="1"/>
    <col min="13843" max="13843" width="10" style="1120" customWidth="1"/>
    <col min="13844" max="14079" width="9.140625" style="1120"/>
    <col min="14080" max="14080" width="4" style="1120" customWidth="1"/>
    <col min="14081" max="14081" width="15.140625" style="1120" customWidth="1"/>
    <col min="14082" max="14082" width="13.85546875" style="1120" customWidth="1"/>
    <col min="14083" max="14083" width="10.140625" style="1120" customWidth="1"/>
    <col min="14084" max="14084" width="9.140625" style="1120"/>
    <col min="14085" max="14085" width="3.42578125" style="1120" customWidth="1"/>
    <col min="14086" max="14086" width="19.5703125" style="1120" customWidth="1"/>
    <col min="14087" max="14087" width="12.28515625" style="1120" customWidth="1"/>
    <col min="14088" max="14088" width="10.42578125" style="1120" customWidth="1"/>
    <col min="14089" max="14089" width="9.140625" style="1120"/>
    <col min="14090" max="14090" width="3.5703125" style="1120" customWidth="1"/>
    <col min="14091" max="14091" width="16.42578125" style="1120" customWidth="1"/>
    <col min="14092" max="14092" width="11.7109375" style="1120" customWidth="1"/>
    <col min="14093" max="14093" width="10.140625" style="1120" customWidth="1"/>
    <col min="14094" max="14094" width="15.85546875" style="1120" customWidth="1"/>
    <col min="14095" max="14095" width="3.85546875" style="1120" customWidth="1"/>
    <col min="14096" max="14096" width="16.42578125" style="1120" customWidth="1"/>
    <col min="14097" max="14097" width="11.28515625" style="1120" customWidth="1"/>
    <col min="14098" max="14098" width="10.28515625" style="1120" customWidth="1"/>
    <col min="14099" max="14099" width="10" style="1120" customWidth="1"/>
    <col min="14100" max="14335" width="9.140625" style="1120"/>
    <col min="14336" max="14336" width="4" style="1120" customWidth="1"/>
    <col min="14337" max="14337" width="15.140625" style="1120" customWidth="1"/>
    <col min="14338" max="14338" width="13.85546875" style="1120" customWidth="1"/>
    <col min="14339" max="14339" width="10.140625" style="1120" customWidth="1"/>
    <col min="14340" max="14340" width="9.140625" style="1120"/>
    <col min="14341" max="14341" width="3.42578125" style="1120" customWidth="1"/>
    <col min="14342" max="14342" width="19.5703125" style="1120" customWidth="1"/>
    <col min="14343" max="14343" width="12.28515625" style="1120" customWidth="1"/>
    <col min="14344" max="14344" width="10.42578125" style="1120" customWidth="1"/>
    <col min="14345" max="14345" width="9.140625" style="1120"/>
    <col min="14346" max="14346" width="3.5703125" style="1120" customWidth="1"/>
    <col min="14347" max="14347" width="16.42578125" style="1120" customWidth="1"/>
    <col min="14348" max="14348" width="11.7109375" style="1120" customWidth="1"/>
    <col min="14349" max="14349" width="10.140625" style="1120" customWidth="1"/>
    <col min="14350" max="14350" width="15.85546875" style="1120" customWidth="1"/>
    <col min="14351" max="14351" width="3.85546875" style="1120" customWidth="1"/>
    <col min="14352" max="14352" width="16.42578125" style="1120" customWidth="1"/>
    <col min="14353" max="14353" width="11.28515625" style="1120" customWidth="1"/>
    <col min="14354" max="14354" width="10.28515625" style="1120" customWidth="1"/>
    <col min="14355" max="14355" width="10" style="1120" customWidth="1"/>
    <col min="14356" max="14591" width="9.140625" style="1120"/>
    <col min="14592" max="14592" width="4" style="1120" customWidth="1"/>
    <col min="14593" max="14593" width="15.140625" style="1120" customWidth="1"/>
    <col min="14594" max="14594" width="13.85546875" style="1120" customWidth="1"/>
    <col min="14595" max="14595" width="10.140625" style="1120" customWidth="1"/>
    <col min="14596" max="14596" width="9.140625" style="1120"/>
    <col min="14597" max="14597" width="3.42578125" style="1120" customWidth="1"/>
    <col min="14598" max="14598" width="19.5703125" style="1120" customWidth="1"/>
    <col min="14599" max="14599" width="12.28515625" style="1120" customWidth="1"/>
    <col min="14600" max="14600" width="10.42578125" style="1120" customWidth="1"/>
    <col min="14601" max="14601" width="9.140625" style="1120"/>
    <col min="14602" max="14602" width="3.5703125" style="1120" customWidth="1"/>
    <col min="14603" max="14603" width="16.42578125" style="1120" customWidth="1"/>
    <col min="14604" max="14604" width="11.7109375" style="1120" customWidth="1"/>
    <col min="14605" max="14605" width="10.140625" style="1120" customWidth="1"/>
    <col min="14606" max="14606" width="15.85546875" style="1120" customWidth="1"/>
    <col min="14607" max="14607" width="3.85546875" style="1120" customWidth="1"/>
    <col min="14608" max="14608" width="16.42578125" style="1120" customWidth="1"/>
    <col min="14609" max="14609" width="11.28515625" style="1120" customWidth="1"/>
    <col min="14610" max="14610" width="10.28515625" style="1120" customWidth="1"/>
    <col min="14611" max="14611" width="10" style="1120" customWidth="1"/>
    <col min="14612" max="14847" width="9.140625" style="1120"/>
    <col min="14848" max="14848" width="4" style="1120" customWidth="1"/>
    <col min="14849" max="14849" width="15.140625" style="1120" customWidth="1"/>
    <col min="14850" max="14850" width="13.85546875" style="1120" customWidth="1"/>
    <col min="14851" max="14851" width="10.140625" style="1120" customWidth="1"/>
    <col min="14852" max="14852" width="9.140625" style="1120"/>
    <col min="14853" max="14853" width="3.42578125" style="1120" customWidth="1"/>
    <col min="14854" max="14854" width="19.5703125" style="1120" customWidth="1"/>
    <col min="14855" max="14855" width="12.28515625" style="1120" customWidth="1"/>
    <col min="14856" max="14856" width="10.42578125" style="1120" customWidth="1"/>
    <col min="14857" max="14857" width="9.140625" style="1120"/>
    <col min="14858" max="14858" width="3.5703125" style="1120" customWidth="1"/>
    <col min="14859" max="14859" width="16.42578125" style="1120" customWidth="1"/>
    <col min="14860" max="14860" width="11.7109375" style="1120" customWidth="1"/>
    <col min="14861" max="14861" width="10.140625" style="1120" customWidth="1"/>
    <col min="14862" max="14862" width="15.85546875" style="1120" customWidth="1"/>
    <col min="14863" max="14863" width="3.85546875" style="1120" customWidth="1"/>
    <col min="14864" max="14864" width="16.42578125" style="1120" customWidth="1"/>
    <col min="14865" max="14865" width="11.28515625" style="1120" customWidth="1"/>
    <col min="14866" max="14866" width="10.28515625" style="1120" customWidth="1"/>
    <col min="14867" max="14867" width="10" style="1120" customWidth="1"/>
    <col min="14868" max="15103" width="9.140625" style="1120"/>
    <col min="15104" max="15104" width="4" style="1120" customWidth="1"/>
    <col min="15105" max="15105" width="15.140625" style="1120" customWidth="1"/>
    <col min="15106" max="15106" width="13.85546875" style="1120" customWidth="1"/>
    <col min="15107" max="15107" width="10.140625" style="1120" customWidth="1"/>
    <col min="15108" max="15108" width="9.140625" style="1120"/>
    <col min="15109" max="15109" width="3.42578125" style="1120" customWidth="1"/>
    <col min="15110" max="15110" width="19.5703125" style="1120" customWidth="1"/>
    <col min="15111" max="15111" width="12.28515625" style="1120" customWidth="1"/>
    <col min="15112" max="15112" width="10.42578125" style="1120" customWidth="1"/>
    <col min="15113" max="15113" width="9.140625" style="1120"/>
    <col min="15114" max="15114" width="3.5703125" style="1120" customWidth="1"/>
    <col min="15115" max="15115" width="16.42578125" style="1120" customWidth="1"/>
    <col min="15116" max="15116" width="11.7109375" style="1120" customWidth="1"/>
    <col min="15117" max="15117" width="10.140625" style="1120" customWidth="1"/>
    <col min="15118" max="15118" width="15.85546875" style="1120" customWidth="1"/>
    <col min="15119" max="15119" width="3.85546875" style="1120" customWidth="1"/>
    <col min="15120" max="15120" width="16.42578125" style="1120" customWidth="1"/>
    <col min="15121" max="15121" width="11.28515625" style="1120" customWidth="1"/>
    <col min="15122" max="15122" width="10.28515625" style="1120" customWidth="1"/>
    <col min="15123" max="15123" width="10" style="1120" customWidth="1"/>
    <col min="15124" max="15359" width="9.140625" style="1120"/>
    <col min="15360" max="15360" width="4" style="1120" customWidth="1"/>
    <col min="15361" max="15361" width="15.140625" style="1120" customWidth="1"/>
    <col min="15362" max="15362" width="13.85546875" style="1120" customWidth="1"/>
    <col min="15363" max="15363" width="10.140625" style="1120" customWidth="1"/>
    <col min="15364" max="15364" width="9.140625" style="1120"/>
    <col min="15365" max="15365" width="3.42578125" style="1120" customWidth="1"/>
    <col min="15366" max="15366" width="19.5703125" style="1120" customWidth="1"/>
    <col min="15367" max="15367" width="12.28515625" style="1120" customWidth="1"/>
    <col min="15368" max="15368" width="10.42578125" style="1120" customWidth="1"/>
    <col min="15369" max="15369" width="9.140625" style="1120"/>
    <col min="15370" max="15370" width="3.5703125" style="1120" customWidth="1"/>
    <col min="15371" max="15371" width="16.42578125" style="1120" customWidth="1"/>
    <col min="15372" max="15372" width="11.7109375" style="1120" customWidth="1"/>
    <col min="15373" max="15373" width="10.140625" style="1120" customWidth="1"/>
    <col min="15374" max="15374" width="15.85546875" style="1120" customWidth="1"/>
    <col min="15375" max="15375" width="3.85546875" style="1120" customWidth="1"/>
    <col min="15376" max="15376" width="16.42578125" style="1120" customWidth="1"/>
    <col min="15377" max="15377" width="11.28515625" style="1120" customWidth="1"/>
    <col min="15378" max="15378" width="10.28515625" style="1120" customWidth="1"/>
    <col min="15379" max="15379" width="10" style="1120" customWidth="1"/>
    <col min="15380" max="15615" width="9.140625" style="1120"/>
    <col min="15616" max="15616" width="4" style="1120" customWidth="1"/>
    <col min="15617" max="15617" width="15.140625" style="1120" customWidth="1"/>
    <col min="15618" max="15618" width="13.85546875" style="1120" customWidth="1"/>
    <col min="15619" max="15619" width="10.140625" style="1120" customWidth="1"/>
    <col min="15620" max="15620" width="9.140625" style="1120"/>
    <col min="15621" max="15621" width="3.42578125" style="1120" customWidth="1"/>
    <col min="15622" max="15622" width="19.5703125" style="1120" customWidth="1"/>
    <col min="15623" max="15623" width="12.28515625" style="1120" customWidth="1"/>
    <col min="15624" max="15624" width="10.42578125" style="1120" customWidth="1"/>
    <col min="15625" max="15625" width="9.140625" style="1120"/>
    <col min="15626" max="15626" width="3.5703125" style="1120" customWidth="1"/>
    <col min="15627" max="15627" width="16.42578125" style="1120" customWidth="1"/>
    <col min="15628" max="15628" width="11.7109375" style="1120" customWidth="1"/>
    <col min="15629" max="15629" width="10.140625" style="1120" customWidth="1"/>
    <col min="15630" max="15630" width="15.85546875" style="1120" customWidth="1"/>
    <col min="15631" max="15631" width="3.85546875" style="1120" customWidth="1"/>
    <col min="15632" max="15632" width="16.42578125" style="1120" customWidth="1"/>
    <col min="15633" max="15633" width="11.28515625" style="1120" customWidth="1"/>
    <col min="15634" max="15634" width="10.28515625" style="1120" customWidth="1"/>
    <col min="15635" max="15635" width="10" style="1120" customWidth="1"/>
    <col min="15636" max="15871" width="9.140625" style="1120"/>
    <col min="15872" max="15872" width="4" style="1120" customWidth="1"/>
    <col min="15873" max="15873" width="15.140625" style="1120" customWidth="1"/>
    <col min="15874" max="15874" width="13.85546875" style="1120" customWidth="1"/>
    <col min="15875" max="15875" width="10.140625" style="1120" customWidth="1"/>
    <col min="15876" max="15876" width="9.140625" style="1120"/>
    <col min="15877" max="15877" width="3.42578125" style="1120" customWidth="1"/>
    <col min="15878" max="15878" width="19.5703125" style="1120" customWidth="1"/>
    <col min="15879" max="15879" width="12.28515625" style="1120" customWidth="1"/>
    <col min="15880" max="15880" width="10.42578125" style="1120" customWidth="1"/>
    <col min="15881" max="15881" width="9.140625" style="1120"/>
    <col min="15882" max="15882" width="3.5703125" style="1120" customWidth="1"/>
    <col min="15883" max="15883" width="16.42578125" style="1120" customWidth="1"/>
    <col min="15884" max="15884" width="11.7109375" style="1120" customWidth="1"/>
    <col min="15885" max="15885" width="10.140625" style="1120" customWidth="1"/>
    <col min="15886" max="15886" width="15.85546875" style="1120" customWidth="1"/>
    <col min="15887" max="15887" width="3.85546875" style="1120" customWidth="1"/>
    <col min="15888" max="15888" width="16.42578125" style="1120" customWidth="1"/>
    <col min="15889" max="15889" width="11.28515625" style="1120" customWidth="1"/>
    <col min="15890" max="15890" width="10.28515625" style="1120" customWidth="1"/>
    <col min="15891" max="15891" width="10" style="1120" customWidth="1"/>
    <col min="15892" max="16127" width="9.140625" style="1120"/>
    <col min="16128" max="16128" width="4" style="1120" customWidth="1"/>
    <col min="16129" max="16129" width="15.140625" style="1120" customWidth="1"/>
    <col min="16130" max="16130" width="13.85546875" style="1120" customWidth="1"/>
    <col min="16131" max="16131" width="10.140625" style="1120" customWidth="1"/>
    <col min="16132" max="16132" width="9.140625" style="1120"/>
    <col min="16133" max="16133" width="3.42578125" style="1120" customWidth="1"/>
    <col min="16134" max="16134" width="19.5703125" style="1120" customWidth="1"/>
    <col min="16135" max="16135" width="12.28515625" style="1120" customWidth="1"/>
    <col min="16136" max="16136" width="10.42578125" style="1120" customWidth="1"/>
    <col min="16137" max="16137" width="9.140625" style="1120"/>
    <col min="16138" max="16138" width="3.5703125" style="1120" customWidth="1"/>
    <col min="16139" max="16139" width="16.42578125" style="1120" customWidth="1"/>
    <col min="16140" max="16140" width="11.7109375" style="1120" customWidth="1"/>
    <col min="16141" max="16141" width="10.140625" style="1120" customWidth="1"/>
    <col min="16142" max="16142" width="15.85546875" style="1120" customWidth="1"/>
    <col min="16143" max="16143" width="3.85546875" style="1120" customWidth="1"/>
    <col min="16144" max="16144" width="16.42578125" style="1120" customWidth="1"/>
    <col min="16145" max="16145" width="11.28515625" style="1120" customWidth="1"/>
    <col min="16146" max="16146" width="10.28515625" style="1120" customWidth="1"/>
    <col min="16147" max="16147" width="10" style="1120" customWidth="1"/>
    <col min="16148" max="16384" width="9.140625" style="1120"/>
  </cols>
  <sheetData>
    <row r="1" spans="1:27" ht="18.75">
      <c r="A1" s="1165" t="s">
        <v>247</v>
      </c>
    </row>
    <row r="2" spans="1:27" ht="18" customHeight="1">
      <c r="A2" s="1646" t="s">
        <v>510</v>
      </c>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row>
    <row r="3" spans="1:27" ht="18" customHeight="1">
      <c r="A3" s="1649" t="s">
        <v>503</v>
      </c>
      <c r="B3" s="1649"/>
      <c r="C3" s="1649"/>
      <c r="D3" s="1649"/>
      <c r="E3" s="1649"/>
      <c r="F3" s="1649"/>
      <c r="G3" s="1649"/>
      <c r="H3" s="1195"/>
      <c r="I3" s="1195"/>
      <c r="J3" s="1195"/>
      <c r="K3" s="1195"/>
      <c r="L3" s="1195"/>
      <c r="M3" s="1195"/>
      <c r="N3" s="1195"/>
      <c r="O3" s="1195"/>
      <c r="P3" s="1195"/>
      <c r="Q3" s="1195"/>
      <c r="R3" s="1195"/>
      <c r="S3" s="1195"/>
      <c r="T3" s="1195"/>
      <c r="U3" s="1195"/>
      <c r="V3" s="1195"/>
      <c r="W3" s="1195"/>
      <c r="X3" s="1195"/>
      <c r="Y3" s="1195"/>
      <c r="Z3" s="1195"/>
      <c r="AA3" s="1195"/>
    </row>
    <row r="5" spans="1:27" s="1197" customFormat="1" ht="15">
      <c r="A5" s="1168" t="s">
        <v>125</v>
      </c>
      <c r="B5" s="1168" t="s">
        <v>126</v>
      </c>
      <c r="C5" s="1169"/>
      <c r="D5" s="1169"/>
      <c r="E5" s="1169"/>
      <c r="F5" s="1168" t="s">
        <v>127</v>
      </c>
      <c r="G5" s="1170" t="s">
        <v>128</v>
      </c>
      <c r="H5" s="1169"/>
      <c r="I5" s="1169"/>
      <c r="J5" s="1169"/>
      <c r="K5" s="1196" t="s">
        <v>129</v>
      </c>
      <c r="L5" s="1172" t="s">
        <v>130</v>
      </c>
      <c r="M5" s="1169"/>
      <c r="N5" s="1173"/>
      <c r="O5" s="1169"/>
      <c r="P5" s="1168" t="s">
        <v>131</v>
      </c>
      <c r="Q5" s="1172" t="s">
        <v>132</v>
      </c>
      <c r="R5" s="1169"/>
      <c r="S5" s="1169"/>
    </row>
    <row r="6" spans="1:27" ht="4.5" customHeight="1" thickBot="1"/>
    <row r="7" spans="1:27" ht="30.75" thickBot="1">
      <c r="A7" s="1174" t="s">
        <v>133</v>
      </c>
      <c r="B7" s="1175" t="s">
        <v>134</v>
      </c>
      <c r="C7" s="1176" t="s">
        <v>135</v>
      </c>
      <c r="D7" s="1198" t="s">
        <v>136</v>
      </c>
      <c r="E7" s="1199"/>
      <c r="F7" s="1174" t="s">
        <v>133</v>
      </c>
      <c r="G7" s="1175" t="s">
        <v>134</v>
      </c>
      <c r="H7" s="1176" t="s">
        <v>135</v>
      </c>
      <c r="I7" s="1198" t="s">
        <v>136</v>
      </c>
      <c r="K7" s="1174" t="s">
        <v>133</v>
      </c>
      <c r="L7" s="1175" t="s">
        <v>134</v>
      </c>
      <c r="M7" s="1176" t="s">
        <v>137</v>
      </c>
      <c r="N7" s="1198" t="s">
        <v>136</v>
      </c>
      <c r="P7" s="1174" t="s">
        <v>133</v>
      </c>
      <c r="Q7" s="1175" t="s">
        <v>134</v>
      </c>
      <c r="R7" s="1176" t="s">
        <v>137</v>
      </c>
      <c r="S7" s="1198" t="s">
        <v>136</v>
      </c>
    </row>
    <row r="8" spans="1:27" ht="15.75">
      <c r="A8" s="1183" t="s">
        <v>153</v>
      </c>
      <c r="B8" s="1184">
        <v>43614.97</v>
      </c>
      <c r="C8" s="1184">
        <v>45811</v>
      </c>
      <c r="D8" s="1185">
        <v>2.7212728939757285</v>
      </c>
      <c r="E8" s="1200"/>
      <c r="F8" s="1183" t="s">
        <v>371</v>
      </c>
      <c r="G8" s="1184">
        <v>6917.857</v>
      </c>
      <c r="H8" s="1184">
        <v>20205</v>
      </c>
      <c r="I8" s="1185">
        <v>4.5505391296568671</v>
      </c>
      <c r="J8" s="1193"/>
      <c r="K8" s="1186" t="s">
        <v>141</v>
      </c>
      <c r="L8" s="1187">
        <v>22227.696</v>
      </c>
      <c r="M8" s="1187">
        <v>4766.8100000000004</v>
      </c>
      <c r="N8" s="1188">
        <v>4.6630127905244807</v>
      </c>
      <c r="O8" s="1193"/>
      <c r="P8" s="1186" t="s">
        <v>143</v>
      </c>
      <c r="Q8" s="1187">
        <v>7816.0990000000002</v>
      </c>
      <c r="R8" s="1187">
        <v>1504.4970000000001</v>
      </c>
      <c r="S8" s="1188">
        <v>5.1951575842291478</v>
      </c>
    </row>
    <row r="9" spans="1:27" ht="15.75">
      <c r="A9" s="1183" t="s">
        <v>151</v>
      </c>
      <c r="B9" s="1184">
        <v>36068.824999999997</v>
      </c>
      <c r="C9" s="1184">
        <v>26601</v>
      </c>
      <c r="D9" s="1185">
        <v>2.438303734390241</v>
      </c>
      <c r="E9" s="1201"/>
      <c r="F9" s="1183" t="s">
        <v>156</v>
      </c>
      <c r="G9" s="1184">
        <v>5484.0050000000001</v>
      </c>
      <c r="H9" s="1184">
        <v>27481</v>
      </c>
      <c r="I9" s="1185">
        <v>2.951156891192602</v>
      </c>
      <c r="J9" s="1193"/>
      <c r="K9" s="1183" t="s">
        <v>143</v>
      </c>
      <c r="L9" s="1184">
        <v>10919.285</v>
      </c>
      <c r="M9" s="1184">
        <v>1928.511</v>
      </c>
      <c r="N9" s="1185">
        <v>5.6620288917200892</v>
      </c>
      <c r="O9" s="1193"/>
      <c r="P9" s="1183" t="s">
        <v>155</v>
      </c>
      <c r="Q9" s="1184">
        <v>7804.4620000000004</v>
      </c>
      <c r="R9" s="1184">
        <v>1556.2170000000001</v>
      </c>
      <c r="S9" s="1185">
        <v>5.0150216839939414</v>
      </c>
    </row>
    <row r="10" spans="1:27" ht="15.75">
      <c r="A10" s="1183" t="s">
        <v>371</v>
      </c>
      <c r="B10" s="1184">
        <v>21333.569</v>
      </c>
      <c r="C10" s="1184">
        <v>48186</v>
      </c>
      <c r="D10" s="1185">
        <v>3.9597948527195324</v>
      </c>
      <c r="E10" s="1200"/>
      <c r="F10" s="1183" t="s">
        <v>138</v>
      </c>
      <c r="G10" s="1184">
        <v>2036.5519999999999</v>
      </c>
      <c r="H10" s="1184">
        <v>8460</v>
      </c>
      <c r="I10" s="1185">
        <v>3.4144555285438845</v>
      </c>
      <c r="J10" s="1193"/>
      <c r="K10" s="1183" t="s">
        <v>158</v>
      </c>
      <c r="L10" s="1184">
        <v>6729.4809999999998</v>
      </c>
      <c r="M10" s="1184">
        <v>1083.077</v>
      </c>
      <c r="N10" s="1185">
        <v>6.2132987774645754</v>
      </c>
      <c r="O10" s="1193"/>
      <c r="P10" s="1183" t="s">
        <v>371</v>
      </c>
      <c r="Q10" s="1184">
        <v>7044.9179999999997</v>
      </c>
      <c r="R10" s="1184">
        <v>1345.7940000000001</v>
      </c>
      <c r="S10" s="1185">
        <v>5.2347669851403698</v>
      </c>
    </row>
    <row r="11" spans="1:27" ht="15.75">
      <c r="A11" s="1183" t="s">
        <v>160</v>
      </c>
      <c r="B11" s="1184">
        <v>16752.59</v>
      </c>
      <c r="C11" s="1184">
        <v>28931</v>
      </c>
      <c r="D11" s="1185">
        <v>2.2710504675471648</v>
      </c>
      <c r="E11" s="1201"/>
      <c r="F11" s="1183" t="s">
        <v>153</v>
      </c>
      <c r="G11" s="1184">
        <v>1629.606</v>
      </c>
      <c r="H11" s="1184">
        <v>7717</v>
      </c>
      <c r="I11" s="1185">
        <v>2.9390177700266742</v>
      </c>
      <c r="J11" s="1193"/>
      <c r="K11" s="1183" t="s">
        <v>371</v>
      </c>
      <c r="L11" s="1184">
        <v>6018.848</v>
      </c>
      <c r="M11" s="1184">
        <v>863.18899999999996</v>
      </c>
      <c r="N11" s="1185">
        <v>6.9728043336974874</v>
      </c>
      <c r="O11" s="1193"/>
      <c r="P11" s="1183" t="s">
        <v>141</v>
      </c>
      <c r="Q11" s="1184">
        <v>6492.116</v>
      </c>
      <c r="R11" s="1184">
        <v>1900.194</v>
      </c>
      <c r="S11" s="1185">
        <v>3.4165543097178501</v>
      </c>
    </row>
    <row r="12" spans="1:27" ht="15.75">
      <c r="A12" s="1183" t="s">
        <v>156</v>
      </c>
      <c r="B12" s="1184">
        <v>16401.867999999999</v>
      </c>
      <c r="C12" s="1184">
        <v>40540</v>
      </c>
      <c r="D12" s="1185">
        <v>2.606608557570167</v>
      </c>
      <c r="E12" s="1201"/>
      <c r="F12" s="1183" t="s">
        <v>160</v>
      </c>
      <c r="G12" s="1184">
        <v>1076.0940000000001</v>
      </c>
      <c r="H12" s="1184">
        <v>8466</v>
      </c>
      <c r="I12" s="1185">
        <v>2.1928075673781122</v>
      </c>
      <c r="J12" s="1193"/>
      <c r="K12" s="1183" t="s">
        <v>159</v>
      </c>
      <c r="L12" s="1184">
        <v>4439.2879999999996</v>
      </c>
      <c r="M12" s="1184">
        <v>1180.6120000000001</v>
      </c>
      <c r="N12" s="1185">
        <v>3.7601582907847786</v>
      </c>
      <c r="O12" s="1193"/>
      <c r="P12" s="1183" t="s">
        <v>140</v>
      </c>
      <c r="Q12" s="1184">
        <v>3420.1860000000001</v>
      </c>
      <c r="R12" s="1184">
        <v>578.02099999999996</v>
      </c>
      <c r="S12" s="1185">
        <v>5.9170618368536791</v>
      </c>
    </row>
    <row r="13" spans="1:27" ht="15.75">
      <c r="A13" s="1183" t="s">
        <v>143</v>
      </c>
      <c r="B13" s="1184">
        <v>16137.754000000001</v>
      </c>
      <c r="C13" s="1184">
        <v>15468</v>
      </c>
      <c r="D13" s="1185">
        <v>2.5426567181487134</v>
      </c>
      <c r="E13" s="1201"/>
      <c r="F13" s="1183" t="s">
        <v>155</v>
      </c>
      <c r="G13" s="1184">
        <v>513.36900000000003</v>
      </c>
      <c r="H13" s="1184">
        <v>2270</v>
      </c>
      <c r="I13" s="1185">
        <v>3.5022888368888196</v>
      </c>
      <c r="J13" s="1193"/>
      <c r="K13" s="1183" t="s">
        <v>156</v>
      </c>
      <c r="L13" s="1184">
        <v>3401.8040000000001</v>
      </c>
      <c r="M13" s="1184">
        <v>779.27200000000005</v>
      </c>
      <c r="N13" s="1185">
        <v>4.3653615169029552</v>
      </c>
      <c r="O13" s="1193"/>
      <c r="P13" s="1183" t="s">
        <v>138</v>
      </c>
      <c r="Q13" s="1184">
        <v>1814.9960000000001</v>
      </c>
      <c r="R13" s="1184">
        <v>483.73</v>
      </c>
      <c r="S13" s="1185">
        <v>3.7520848407169289</v>
      </c>
    </row>
    <row r="14" spans="1:27" ht="15.75">
      <c r="A14" s="1183" t="s">
        <v>157</v>
      </c>
      <c r="B14" s="1184">
        <v>15533.165000000001</v>
      </c>
      <c r="C14" s="1184">
        <v>19611</v>
      </c>
      <c r="D14" s="1185">
        <v>2.5632374303607324</v>
      </c>
      <c r="E14" s="1201"/>
      <c r="F14" s="1183" t="s">
        <v>143</v>
      </c>
      <c r="G14" s="1184">
        <v>260.95999999999998</v>
      </c>
      <c r="H14" s="1184">
        <v>880</v>
      </c>
      <c r="I14" s="1185">
        <v>4.089897501802338</v>
      </c>
      <c r="J14" s="1193"/>
      <c r="K14" s="1183" t="s">
        <v>140</v>
      </c>
      <c r="L14" s="1184">
        <v>3289.4360000000001</v>
      </c>
      <c r="M14" s="1184">
        <v>712.45</v>
      </c>
      <c r="N14" s="1185">
        <v>4.6170762860551617</v>
      </c>
      <c r="O14" s="1193"/>
      <c r="P14" s="1183" t="s">
        <v>159</v>
      </c>
      <c r="Q14" s="1184">
        <v>1663.4480000000001</v>
      </c>
      <c r="R14" s="1184">
        <v>492.71600000000001</v>
      </c>
      <c r="S14" s="1185">
        <v>3.3760787147159825</v>
      </c>
    </row>
    <row r="15" spans="1:27" ht="16.5" thickBot="1">
      <c r="A15" s="1183" t="s">
        <v>141</v>
      </c>
      <c r="B15" s="1184">
        <v>6294.1750000000002</v>
      </c>
      <c r="C15" s="1184">
        <v>5224</v>
      </c>
      <c r="D15" s="1185">
        <v>2.9171450036590754</v>
      </c>
      <c r="E15" s="1201"/>
      <c r="F15" s="1183" t="s">
        <v>158</v>
      </c>
      <c r="G15" s="1184">
        <v>134.4</v>
      </c>
      <c r="H15" s="1184">
        <v>582</v>
      </c>
      <c r="I15" s="1185">
        <v>3.560264900662252</v>
      </c>
      <c r="J15" s="1193"/>
      <c r="K15" s="1183" t="s">
        <v>155</v>
      </c>
      <c r="L15" s="1184">
        <v>2441.884</v>
      </c>
      <c r="M15" s="1184">
        <v>506.96899999999999</v>
      </c>
      <c r="N15" s="1185">
        <v>4.8166337586716352</v>
      </c>
      <c r="O15" s="1193"/>
      <c r="P15" s="1202" t="s">
        <v>156</v>
      </c>
      <c r="Q15" s="1203">
        <v>1535.0820000000001</v>
      </c>
      <c r="R15" s="1203">
        <v>597.72299999999996</v>
      </c>
      <c r="S15" s="1204">
        <v>2.5682163811665273</v>
      </c>
      <c r="U15" s="1096"/>
      <c r="V15" s="1096"/>
      <c r="W15" s="1096"/>
      <c r="X15" s="1096"/>
    </row>
    <row r="16" spans="1:27" ht="16.5" thickBot="1">
      <c r="A16" s="1183" t="s">
        <v>152</v>
      </c>
      <c r="B16" s="1184">
        <v>4757.2870000000003</v>
      </c>
      <c r="C16" s="1184">
        <v>2795</v>
      </c>
      <c r="D16" s="1185">
        <v>3.606021396811248</v>
      </c>
      <c r="E16" s="1201"/>
      <c r="F16" s="1189" t="s">
        <v>259</v>
      </c>
      <c r="G16" s="1190">
        <v>18191.993999999999</v>
      </c>
      <c r="H16" s="1190">
        <v>76691</v>
      </c>
      <c r="I16" s="1191">
        <v>3.4252883215554486</v>
      </c>
      <c r="J16" s="1193"/>
      <c r="K16" s="1183" t="s">
        <v>152</v>
      </c>
      <c r="L16" s="1184">
        <v>2232.8389999999999</v>
      </c>
      <c r="M16" s="1184">
        <v>313.08800000000002</v>
      </c>
      <c r="N16" s="1185">
        <v>7.1316658575224849</v>
      </c>
      <c r="O16" s="1193"/>
      <c r="P16" s="1202" t="s">
        <v>139</v>
      </c>
      <c r="Q16" s="1203">
        <v>1312.857</v>
      </c>
      <c r="R16" s="1203">
        <v>445.83499999999998</v>
      </c>
      <c r="S16" s="1204">
        <v>2.9447149730281383</v>
      </c>
      <c r="U16" s="1096"/>
      <c r="V16" s="1096"/>
      <c r="W16" s="1096"/>
      <c r="X16" s="1096"/>
    </row>
    <row r="17" spans="1:24" ht="15.75">
      <c r="A17" s="1183" t="s">
        <v>138</v>
      </c>
      <c r="B17" s="1184">
        <v>3988.2420000000002</v>
      </c>
      <c r="C17" s="1184">
        <v>13987</v>
      </c>
      <c r="D17" s="1185">
        <v>3.6525740933914221</v>
      </c>
      <c r="E17" s="1200"/>
      <c r="F17"/>
      <c r="G17"/>
      <c r="H17"/>
      <c r="I17"/>
      <c r="J17" s="1193"/>
      <c r="K17" s="1183" t="s">
        <v>151</v>
      </c>
      <c r="L17" s="1184">
        <v>2052.86</v>
      </c>
      <c r="M17" s="1184">
        <v>444.39499999999998</v>
      </c>
      <c r="N17" s="1185">
        <v>4.6194489136916488</v>
      </c>
      <c r="O17" s="1193"/>
      <c r="P17" s="1183" t="s">
        <v>152</v>
      </c>
      <c r="Q17" s="1184">
        <v>1166.819</v>
      </c>
      <c r="R17" s="1184">
        <v>320.97399999999999</v>
      </c>
      <c r="S17" s="1185">
        <v>3.6352445992510298</v>
      </c>
      <c r="U17" s="1096"/>
      <c r="V17" s="1096"/>
      <c r="W17" s="1096"/>
      <c r="X17" s="1096"/>
    </row>
    <row r="18" spans="1:24" ht="15.75">
      <c r="A18" s="1183" t="s">
        <v>146</v>
      </c>
      <c r="B18" s="1184">
        <v>1591.721</v>
      </c>
      <c r="C18" s="1184">
        <v>677</v>
      </c>
      <c r="D18" s="1185">
        <v>3.6883044960248772</v>
      </c>
      <c r="E18" s="1205"/>
      <c r="F18"/>
      <c r="G18"/>
      <c r="H18"/>
      <c r="I18"/>
      <c r="K18" s="1202" t="s">
        <v>138</v>
      </c>
      <c r="L18" s="1203">
        <v>1660.675</v>
      </c>
      <c r="M18" s="1203">
        <v>474.16300000000001</v>
      </c>
      <c r="N18" s="1204">
        <v>3.502329367749065</v>
      </c>
      <c r="O18" s="1193"/>
      <c r="P18" s="1183" t="s">
        <v>450</v>
      </c>
      <c r="Q18" s="1184">
        <v>998.447</v>
      </c>
      <c r="R18" s="1184">
        <v>192.48099999999999</v>
      </c>
      <c r="S18" s="1185">
        <v>5.1872496506148664</v>
      </c>
      <c r="U18" s="1096"/>
      <c r="V18" s="1096"/>
      <c r="W18" s="1096"/>
      <c r="X18" s="1096"/>
    </row>
    <row r="19" spans="1:24" ht="15.75">
      <c r="A19" s="1183" t="s">
        <v>140</v>
      </c>
      <c r="B19" s="1184">
        <v>1317.6010000000001</v>
      </c>
      <c r="C19" s="1184">
        <v>1813</v>
      </c>
      <c r="D19" s="1185">
        <v>1.6588683796710719</v>
      </c>
      <c r="E19" s="1206"/>
      <c r="J19" s="1193"/>
      <c r="K19" s="1183" t="s">
        <v>499</v>
      </c>
      <c r="L19" s="1184">
        <v>1305.1690000000001</v>
      </c>
      <c r="M19" s="1184">
        <v>64.012</v>
      </c>
      <c r="N19" s="1185">
        <v>20.389442604511654</v>
      </c>
      <c r="O19" s="1193"/>
      <c r="P19" s="1183" t="s">
        <v>158</v>
      </c>
      <c r="Q19" s="1184">
        <v>919.55799999999999</v>
      </c>
      <c r="R19" s="1184">
        <v>167.8</v>
      </c>
      <c r="S19" s="1185">
        <v>5.480083432657926</v>
      </c>
      <c r="U19" s="1096"/>
      <c r="V19" s="1096"/>
      <c r="W19" s="1096"/>
      <c r="X19" s="1096"/>
    </row>
    <row r="20" spans="1:24" ht="15" customHeight="1">
      <c r="A20" s="1183" t="s">
        <v>158</v>
      </c>
      <c r="B20" s="1184">
        <v>1137.7550000000001</v>
      </c>
      <c r="C20" s="1184">
        <v>2038</v>
      </c>
      <c r="D20" s="1185">
        <v>3.3972571244296876</v>
      </c>
      <c r="E20" s="1206"/>
      <c r="F20" s="1096"/>
      <c r="G20" s="1096"/>
      <c r="H20" s="1096"/>
      <c r="J20" s="1193"/>
      <c r="K20" s="1183" t="s">
        <v>146</v>
      </c>
      <c r="L20" s="1184">
        <v>1197.2360000000001</v>
      </c>
      <c r="M20" s="1184">
        <v>297.89</v>
      </c>
      <c r="N20" s="1185">
        <v>4.0190540132263592</v>
      </c>
      <c r="O20" s="1193"/>
      <c r="P20" s="1183" t="s">
        <v>147</v>
      </c>
      <c r="Q20" s="1184">
        <v>827.15499999999997</v>
      </c>
      <c r="R20" s="1184">
        <v>293.62700000000001</v>
      </c>
      <c r="S20" s="1185">
        <v>2.8170263633793895</v>
      </c>
      <c r="U20" s="1096"/>
      <c r="V20" s="1096"/>
      <c r="W20" s="1096"/>
      <c r="X20" s="1096"/>
    </row>
    <row r="21" spans="1:24" ht="16.5" thickBot="1">
      <c r="A21" s="1183" t="s">
        <v>155</v>
      </c>
      <c r="B21" s="1184">
        <v>565.67399999999998</v>
      </c>
      <c r="C21" s="1184">
        <v>2301</v>
      </c>
      <c r="D21" s="1185">
        <v>3.4934105702604894</v>
      </c>
      <c r="E21" s="1207"/>
      <c r="F21" s="1096"/>
      <c r="G21" s="1096"/>
      <c r="H21" s="1096"/>
      <c r="J21" s="1193"/>
      <c r="K21" s="1183" t="s">
        <v>139</v>
      </c>
      <c r="L21" s="1184">
        <v>829.45500000000004</v>
      </c>
      <c r="M21" s="1184">
        <v>194.59200000000001</v>
      </c>
      <c r="N21" s="1185">
        <v>4.262533917118895</v>
      </c>
      <c r="P21" s="1183" t="s">
        <v>151</v>
      </c>
      <c r="Q21" s="1184">
        <v>563.28099999999995</v>
      </c>
      <c r="R21" s="1184">
        <v>109.608</v>
      </c>
      <c r="S21" s="1185">
        <v>5.1390500693380039</v>
      </c>
    </row>
    <row r="22" spans="1:24" ht="16.5" thickBot="1">
      <c r="A22" s="1189" t="s">
        <v>259</v>
      </c>
      <c r="B22" s="1190">
        <v>186914.28400000001</v>
      </c>
      <c r="C22" s="1190">
        <v>255617</v>
      </c>
      <c r="D22" s="1191">
        <v>2.7071950151327733</v>
      </c>
      <c r="E22" s="1096"/>
      <c r="F22" s="1096"/>
      <c r="G22" s="1096"/>
      <c r="H22" s="1096"/>
      <c r="I22" s="1096"/>
      <c r="J22" s="1096"/>
      <c r="K22" s="1183" t="s">
        <v>285</v>
      </c>
      <c r="L22" s="1184">
        <v>773.00400000000002</v>
      </c>
      <c r="M22" s="1184">
        <v>295.483</v>
      </c>
      <c r="N22" s="1185">
        <v>2.6160692831736512</v>
      </c>
      <c r="P22" s="1183" t="s">
        <v>361</v>
      </c>
      <c r="Q22" s="1184">
        <v>508.714</v>
      </c>
      <c r="R22" s="1184">
        <v>110.14</v>
      </c>
      <c r="S22" s="1185">
        <v>4.6187942618485565</v>
      </c>
    </row>
    <row r="23" spans="1:24" ht="15.75">
      <c r="A23"/>
      <c r="B23"/>
      <c r="C23"/>
      <c r="D23"/>
      <c r="E23" s="1096"/>
      <c r="F23" s="1096"/>
      <c r="G23" s="1096"/>
      <c r="H23" s="1096"/>
      <c r="I23" s="1096"/>
      <c r="J23" s="1096"/>
      <c r="K23" s="1183" t="s">
        <v>153</v>
      </c>
      <c r="L23" s="1184">
        <v>633.41</v>
      </c>
      <c r="M23" s="1184">
        <v>187.226</v>
      </c>
      <c r="N23" s="1185">
        <v>3.3831305481076344</v>
      </c>
      <c r="P23" s="1202" t="s">
        <v>285</v>
      </c>
      <c r="Q23" s="1203">
        <v>487.72800000000001</v>
      </c>
      <c r="R23" s="1203">
        <v>74.037000000000006</v>
      </c>
      <c r="S23" s="1204">
        <v>6.5876251063657358</v>
      </c>
    </row>
    <row r="24" spans="1:24" ht="16.5" thickBot="1">
      <c r="A24"/>
      <c r="B24"/>
      <c r="C24"/>
      <c r="D24"/>
      <c r="E24" s="1096"/>
      <c r="F24" s="1096"/>
      <c r="G24" s="1096"/>
      <c r="H24" s="1096"/>
      <c r="I24" s="1096"/>
      <c r="J24" s="1096"/>
      <c r="K24" s="1202" t="s">
        <v>405</v>
      </c>
      <c r="L24" s="1203">
        <v>599.28099999999995</v>
      </c>
      <c r="M24" s="1203">
        <v>26.681999999999999</v>
      </c>
      <c r="N24" s="1204">
        <v>22.460122929315641</v>
      </c>
      <c r="P24" s="1183" t="s">
        <v>375</v>
      </c>
      <c r="Q24" s="1184">
        <v>411.298</v>
      </c>
      <c r="R24" s="1184">
        <v>347.279</v>
      </c>
      <c r="S24" s="1185">
        <v>1.1843445759749367</v>
      </c>
    </row>
    <row r="25" spans="1:24" ht="16.5" thickBot="1">
      <c r="A25"/>
      <c r="B25"/>
      <c r="C25"/>
      <c r="D25"/>
      <c r="E25" s="1096"/>
      <c r="F25" s="1096"/>
      <c r="G25" s="1096"/>
      <c r="H25" s="1096"/>
      <c r="I25" s="1096"/>
      <c r="J25" s="1096"/>
      <c r="K25" s="1189" t="s">
        <v>259</v>
      </c>
      <c r="L25" s="1190">
        <v>72281.409</v>
      </c>
      <c r="M25" s="1190">
        <v>14362.022999999999</v>
      </c>
      <c r="N25" s="1191">
        <v>5.0328152935000876</v>
      </c>
      <c r="P25" s="1202" t="s">
        <v>148</v>
      </c>
      <c r="Q25" s="1203">
        <v>409.66399999999999</v>
      </c>
      <c r="R25" s="1203">
        <v>45.607999999999997</v>
      </c>
      <c r="S25" s="1204">
        <v>8.9822838098579201</v>
      </c>
    </row>
    <row r="26" spans="1:24" ht="16.5" thickBot="1">
      <c r="A26"/>
      <c r="B26"/>
      <c r="C26"/>
      <c r="D26"/>
      <c r="E26" s="1096"/>
      <c r="F26" s="1096"/>
      <c r="G26" s="1096"/>
      <c r="H26" s="1096"/>
      <c r="I26" s="1096"/>
      <c r="J26" s="1096"/>
      <c r="K26"/>
      <c r="L26"/>
      <c r="M26"/>
      <c r="N26"/>
      <c r="P26" s="1202" t="s">
        <v>160</v>
      </c>
      <c r="Q26" s="1203">
        <v>285.81900000000002</v>
      </c>
      <c r="R26" s="1203">
        <v>55.527999999999999</v>
      </c>
      <c r="S26" s="1204">
        <v>5.1472950583489414</v>
      </c>
    </row>
    <row r="27" spans="1:24" ht="16.5" thickBot="1">
      <c r="E27" s="1096"/>
      <c r="F27" s="1096"/>
      <c r="G27" s="1096"/>
      <c r="H27" s="1096"/>
      <c r="I27" s="1096"/>
      <c r="J27" s="1096"/>
      <c r="K27"/>
      <c r="L27"/>
      <c r="M27"/>
      <c r="N27"/>
      <c r="O27" s="1096"/>
      <c r="P27" s="1189" t="s">
        <v>259</v>
      </c>
      <c r="Q27" s="1190">
        <v>46039.623</v>
      </c>
      <c r="R27" s="1190">
        <v>10834.967000000001</v>
      </c>
      <c r="S27" s="1191">
        <v>4.2491705789228522</v>
      </c>
    </row>
    <row r="28" spans="1:24">
      <c r="A28" s="1096"/>
      <c r="B28" s="1096"/>
      <c r="C28" s="1096"/>
      <c r="D28" s="1096"/>
      <c r="E28" s="1096"/>
      <c r="F28" s="1096"/>
      <c r="G28" s="1096"/>
      <c r="H28" s="1096"/>
      <c r="I28" s="1096"/>
      <c r="J28" s="1096"/>
      <c r="K28"/>
      <c r="L28"/>
      <c r="M28"/>
      <c r="N28"/>
      <c r="O28" s="1096"/>
      <c r="P28"/>
      <c r="Q28"/>
      <c r="R28"/>
      <c r="S28"/>
    </row>
    <row r="29" spans="1:24">
      <c r="A29" s="1096"/>
      <c r="B29" s="1096"/>
      <c r="C29" s="1096"/>
      <c r="D29" s="1096"/>
      <c r="E29" s="1096"/>
      <c r="F29" s="1096"/>
      <c r="G29" s="1096"/>
      <c r="H29" s="1096"/>
      <c r="I29" s="1096"/>
      <c r="J29" s="1096"/>
      <c r="K29"/>
      <c r="L29"/>
      <c r="M29"/>
      <c r="N29"/>
      <c r="O29" s="1096"/>
      <c r="P29"/>
      <c r="Q29"/>
      <c r="R29"/>
      <c r="S29"/>
    </row>
    <row r="30" spans="1:24">
      <c r="A30"/>
      <c r="B30"/>
      <c r="C30"/>
      <c r="D30"/>
      <c r="E30"/>
      <c r="F30"/>
      <c r="G30"/>
      <c r="H30"/>
      <c r="I30"/>
      <c r="J30"/>
      <c r="K30"/>
      <c r="L30"/>
      <c r="M30"/>
      <c r="N30"/>
      <c r="O30" s="1096"/>
      <c r="P30"/>
      <c r="Q30"/>
      <c r="R30"/>
      <c r="S30"/>
    </row>
    <row r="31" spans="1:24">
      <c r="A31"/>
      <c r="B31"/>
      <c r="C31"/>
      <c r="D31"/>
      <c r="E31"/>
      <c r="F31"/>
      <c r="G31"/>
      <c r="H31"/>
      <c r="I31"/>
      <c r="J31"/>
      <c r="K31"/>
      <c r="O31" s="1096"/>
      <c r="P31"/>
      <c r="Q31"/>
      <c r="R31"/>
      <c r="S31"/>
    </row>
    <row r="32" spans="1:24">
      <c r="A32"/>
      <c r="B32"/>
      <c r="C32"/>
      <c r="D32"/>
      <c r="E32"/>
      <c r="F32"/>
      <c r="G32"/>
      <c r="H32"/>
      <c r="I32"/>
      <c r="J32"/>
      <c r="K32"/>
      <c r="L32"/>
      <c r="M32"/>
      <c r="N32"/>
      <c r="O32" s="1096"/>
      <c r="P32"/>
      <c r="Q32"/>
      <c r="R32"/>
      <c r="S32"/>
    </row>
    <row r="33" spans="1:19">
      <c r="A33"/>
      <c r="B33"/>
      <c r="C33"/>
      <c r="D33"/>
      <c r="E33"/>
      <c r="F33"/>
      <c r="G33"/>
      <c r="H33"/>
      <c r="I33"/>
      <c r="J33"/>
      <c r="K33"/>
      <c r="L33"/>
      <c r="M33"/>
      <c r="N33"/>
      <c r="O33" s="1096"/>
      <c r="P33"/>
      <c r="Q33"/>
      <c r="R33"/>
      <c r="S33"/>
    </row>
    <row r="34" spans="1:19">
      <c r="A34"/>
      <c r="B34"/>
      <c r="C34"/>
      <c r="D34"/>
      <c r="E34"/>
      <c r="F34"/>
      <c r="G34"/>
      <c r="H34"/>
      <c r="I34"/>
      <c r="J34"/>
      <c r="K34"/>
      <c r="L34"/>
      <c r="M34"/>
      <c r="N34"/>
      <c r="O34" s="1096"/>
      <c r="P34"/>
      <c r="Q34"/>
      <c r="R34"/>
      <c r="S34"/>
    </row>
    <row r="35" spans="1:19">
      <c r="A35"/>
      <c r="B35"/>
      <c r="C35"/>
      <c r="D35"/>
      <c r="E35"/>
      <c r="F35"/>
      <c r="G35"/>
      <c r="H35"/>
      <c r="I35"/>
      <c r="J35"/>
      <c r="K35"/>
      <c r="L35"/>
      <c r="M35"/>
      <c r="N35"/>
      <c r="O35" s="1096"/>
      <c r="P35"/>
      <c r="Q35"/>
      <c r="R35"/>
      <c r="S35"/>
    </row>
    <row r="36" spans="1:19">
      <c r="A36"/>
      <c r="B36"/>
      <c r="C36"/>
      <c r="D36"/>
      <c r="E36"/>
      <c r="F36"/>
      <c r="G36"/>
      <c r="H36"/>
      <c r="I36"/>
      <c r="J36"/>
      <c r="K36"/>
      <c r="L36"/>
      <c r="M36"/>
      <c r="N36"/>
      <c r="O36" s="1096"/>
    </row>
    <row r="37" spans="1:19">
      <c r="A37"/>
      <c r="B37"/>
      <c r="C37"/>
      <c r="D37"/>
      <c r="E37"/>
      <c r="F37"/>
      <c r="G37"/>
      <c r="H37"/>
      <c r="I37"/>
      <c r="J37"/>
      <c r="K37"/>
      <c r="L37"/>
      <c r="M37"/>
      <c r="N37"/>
      <c r="O37" s="1096"/>
    </row>
    <row r="38" spans="1:19">
      <c r="A38"/>
      <c r="B38"/>
      <c r="C38"/>
      <c r="D38"/>
      <c r="E38"/>
      <c r="F38"/>
      <c r="G38"/>
      <c r="H38"/>
      <c r="I38"/>
      <c r="J38"/>
      <c r="K38"/>
      <c r="L38"/>
      <c r="M38"/>
      <c r="N38"/>
      <c r="O38" s="1096"/>
    </row>
    <row r="39" spans="1:19">
      <c r="A39"/>
      <c r="B39"/>
      <c r="C39"/>
      <c r="D39"/>
      <c r="E39"/>
      <c r="F39"/>
      <c r="G39"/>
      <c r="H39"/>
      <c r="I39"/>
      <c r="J39"/>
      <c r="K39"/>
      <c r="L39"/>
      <c r="M39"/>
      <c r="N39"/>
      <c r="O39" s="1096"/>
    </row>
    <row r="40" spans="1:19">
      <c r="A40"/>
      <c r="B40"/>
      <c r="C40"/>
      <c r="D40"/>
      <c r="E40"/>
      <c r="F40"/>
      <c r="G40"/>
      <c r="H40"/>
      <c r="I40"/>
      <c r="J40"/>
      <c r="K40"/>
    </row>
    <row r="41" spans="1:19">
      <c r="A41"/>
      <c r="B41"/>
      <c r="C41"/>
      <c r="D41"/>
      <c r="E41"/>
      <c r="F41"/>
      <c r="G41"/>
      <c r="H41"/>
      <c r="I41"/>
      <c r="J41"/>
      <c r="K41"/>
      <c r="L41" s="1096"/>
    </row>
    <row r="42" spans="1:19">
      <c r="A42"/>
      <c r="B42"/>
      <c r="C42"/>
      <c r="D42"/>
      <c r="E42"/>
      <c r="F42"/>
      <c r="G42"/>
      <c r="H42"/>
      <c r="I42"/>
      <c r="J42"/>
      <c r="K42"/>
      <c r="L42" s="1096"/>
    </row>
    <row r="43" spans="1:19">
      <c r="A43"/>
      <c r="B43"/>
      <c r="C43"/>
      <c r="D43"/>
      <c r="E43"/>
      <c r="F43"/>
      <c r="G43"/>
      <c r="H43"/>
      <c r="I43"/>
      <c r="J43"/>
      <c r="K43"/>
      <c r="L43" s="1096"/>
    </row>
    <row r="44" spans="1:19">
      <c r="A44"/>
      <c r="B44"/>
      <c r="C44"/>
      <c r="D44"/>
      <c r="E44"/>
      <c r="F44"/>
      <c r="G44"/>
      <c r="H44"/>
      <c r="I44"/>
      <c r="J44"/>
      <c r="K44"/>
      <c r="L44" s="1096"/>
    </row>
    <row r="45" spans="1:19">
      <c r="A45"/>
      <c r="B45"/>
      <c r="C45"/>
      <c r="D45"/>
      <c r="E45"/>
      <c r="F45"/>
      <c r="G45"/>
      <c r="H45"/>
      <c r="I45"/>
      <c r="J45"/>
      <c r="K45"/>
      <c r="L45" s="1096"/>
    </row>
    <row r="46" spans="1:19">
      <c r="A46"/>
      <c r="B46"/>
      <c r="C46"/>
      <c r="D46"/>
      <c r="E46"/>
      <c r="F46"/>
      <c r="G46"/>
      <c r="H46"/>
      <c r="I46"/>
      <c r="J46"/>
      <c r="K46"/>
      <c r="L46" s="1096"/>
    </row>
    <row r="47" spans="1:19">
      <c r="A47"/>
      <c r="B47"/>
      <c r="C47"/>
      <c r="D47"/>
      <c r="E47"/>
      <c r="F47"/>
      <c r="G47"/>
      <c r="H47"/>
      <c r="I47"/>
      <c r="J47"/>
      <c r="K47"/>
      <c r="L47" s="1096"/>
    </row>
    <row r="48" spans="1:19">
      <c r="A48"/>
      <c r="B48"/>
      <c r="C48"/>
      <c r="D48"/>
      <c r="E48"/>
      <c r="F48"/>
      <c r="G48"/>
      <c r="H48"/>
      <c r="I48"/>
      <c r="J48"/>
      <c r="K48"/>
      <c r="L48" s="1096"/>
    </row>
    <row r="49" spans="1:12">
      <c r="A49"/>
      <c r="B49"/>
      <c r="C49"/>
      <c r="D49"/>
      <c r="E49"/>
      <c r="F49"/>
      <c r="G49"/>
      <c r="H49"/>
      <c r="I49"/>
      <c r="J49"/>
      <c r="K49"/>
      <c r="L49" s="1096"/>
    </row>
    <row r="50" spans="1:12">
      <c r="A50"/>
      <c r="B50"/>
      <c r="C50"/>
      <c r="D50"/>
      <c r="E50"/>
      <c r="F50"/>
      <c r="G50"/>
      <c r="H50"/>
      <c r="I50"/>
      <c r="J50"/>
      <c r="K50"/>
      <c r="L50" s="1096"/>
    </row>
    <row r="51" spans="1:12">
      <c r="A51"/>
      <c r="B51"/>
      <c r="C51"/>
      <c r="D51"/>
      <c r="E51"/>
      <c r="F51"/>
      <c r="G51"/>
      <c r="H51"/>
      <c r="I51"/>
      <c r="J51"/>
      <c r="K51"/>
      <c r="L51" s="1096"/>
    </row>
    <row r="52" spans="1:12">
      <c r="A52"/>
      <c r="B52"/>
      <c r="C52"/>
      <c r="D52"/>
      <c r="E52"/>
      <c r="F52"/>
      <c r="G52"/>
      <c r="H52"/>
      <c r="I52"/>
      <c r="J52"/>
      <c r="K52"/>
      <c r="L52" s="1096"/>
    </row>
    <row r="53" spans="1:12">
      <c r="A53"/>
      <c r="B53"/>
      <c r="C53"/>
      <c r="D53"/>
      <c r="E53"/>
      <c r="F53"/>
      <c r="G53"/>
      <c r="H53"/>
      <c r="I53"/>
      <c r="J53"/>
      <c r="K53"/>
      <c r="L53" s="1096"/>
    </row>
    <row r="54" spans="1:12">
      <c r="A54"/>
      <c r="B54"/>
      <c r="C54"/>
      <c r="D54"/>
      <c r="E54"/>
      <c r="F54"/>
      <c r="G54"/>
      <c r="H54"/>
      <c r="I54"/>
      <c r="J54"/>
      <c r="K54"/>
      <c r="L54" s="1096"/>
    </row>
    <row r="55" spans="1:12">
      <c r="A55"/>
      <c r="B55"/>
      <c r="C55"/>
      <c r="D55"/>
      <c r="E55"/>
      <c r="F55"/>
      <c r="G55"/>
      <c r="H55"/>
      <c r="I55"/>
      <c r="J55"/>
      <c r="K55"/>
      <c r="L55" s="1096"/>
    </row>
    <row r="56" spans="1:12">
      <c r="A56"/>
      <c r="B56"/>
      <c r="C56"/>
      <c r="D56"/>
      <c r="E56"/>
      <c r="F56"/>
      <c r="G56"/>
      <c r="H56"/>
      <c r="I56"/>
      <c r="J56"/>
      <c r="K56"/>
      <c r="L56" s="1096"/>
    </row>
    <row r="57" spans="1:12">
      <c r="A57"/>
      <c r="B57"/>
      <c r="C57"/>
      <c r="D57"/>
      <c r="E57"/>
      <c r="F57"/>
      <c r="G57"/>
      <c r="H57"/>
      <c r="I57"/>
      <c r="J57"/>
      <c r="K57"/>
      <c r="L57" s="1096"/>
    </row>
    <row r="58" spans="1:12">
      <c r="A58"/>
      <c r="B58"/>
      <c r="C58"/>
      <c r="D58"/>
      <c r="E58"/>
      <c r="F58"/>
      <c r="G58"/>
      <c r="H58"/>
      <c r="I58"/>
      <c r="J58"/>
      <c r="K58"/>
      <c r="L58" s="1096"/>
    </row>
    <row r="59" spans="1:12">
      <c r="A59"/>
      <c r="B59"/>
      <c r="C59"/>
      <c r="D59"/>
      <c r="E59"/>
      <c r="F59"/>
      <c r="G59"/>
      <c r="H59"/>
      <c r="I59"/>
      <c r="J59"/>
      <c r="K59"/>
      <c r="L59" s="1096"/>
    </row>
    <row r="60" spans="1:12">
      <c r="A60"/>
      <c r="B60"/>
      <c r="C60"/>
      <c r="D60"/>
      <c r="E60"/>
      <c r="F60"/>
      <c r="G60"/>
      <c r="H60"/>
      <c r="I60"/>
      <c r="J60"/>
      <c r="K60"/>
      <c r="L60" s="1096"/>
    </row>
    <row r="61" spans="1:12">
      <c r="A61"/>
      <c r="B61"/>
      <c r="C61"/>
      <c r="D61"/>
      <c r="E61"/>
      <c r="F61"/>
      <c r="G61"/>
      <c r="H61"/>
      <c r="I61"/>
      <c r="J61"/>
      <c r="K61"/>
      <c r="L61" s="1096"/>
    </row>
    <row r="62" spans="1:12">
      <c r="A62"/>
      <c r="B62"/>
      <c r="C62"/>
      <c r="D62"/>
      <c r="E62"/>
      <c r="F62"/>
      <c r="G62"/>
      <c r="H62"/>
      <c r="I62"/>
      <c r="J62"/>
      <c r="K62"/>
      <c r="L62" s="1096"/>
    </row>
    <row r="63" spans="1:12">
      <c r="A63"/>
      <c r="B63"/>
      <c r="C63"/>
      <c r="D63"/>
      <c r="E63"/>
      <c r="F63"/>
      <c r="G63"/>
      <c r="H63"/>
      <c r="I63"/>
      <c r="J63"/>
      <c r="K63"/>
      <c r="L63" s="1096"/>
    </row>
    <row r="64" spans="1:12">
      <c r="A64"/>
      <c r="B64"/>
      <c r="C64"/>
      <c r="D64"/>
      <c r="E64"/>
      <c r="F64"/>
      <c r="G64"/>
      <c r="H64"/>
      <c r="I64"/>
      <c r="J64"/>
      <c r="K64"/>
      <c r="L64" s="1096"/>
    </row>
    <row r="65" spans="1:12">
      <c r="A65"/>
      <c r="B65"/>
      <c r="C65"/>
      <c r="D65"/>
      <c r="E65"/>
      <c r="F65"/>
      <c r="G65"/>
      <c r="H65"/>
      <c r="I65"/>
      <c r="J65"/>
      <c r="K65"/>
      <c r="L65" s="1096"/>
    </row>
    <row r="66" spans="1:12">
      <c r="A66"/>
      <c r="B66"/>
      <c r="C66"/>
      <c r="D66"/>
      <c r="E66"/>
      <c r="F66"/>
      <c r="G66"/>
      <c r="H66"/>
      <c r="I66"/>
      <c r="J66"/>
      <c r="K66"/>
      <c r="L66" s="1096"/>
    </row>
    <row r="67" spans="1:12">
      <c r="A67"/>
      <c r="B67"/>
      <c r="C67"/>
      <c r="D67"/>
      <c r="E67"/>
      <c r="F67"/>
      <c r="G67"/>
      <c r="H67"/>
      <c r="I67"/>
      <c r="J67"/>
      <c r="K67"/>
      <c r="L67" s="1096"/>
    </row>
    <row r="68" spans="1:12">
      <c r="A68"/>
      <c r="B68"/>
      <c r="C68"/>
      <c r="D68"/>
      <c r="E68"/>
      <c r="F68"/>
      <c r="G68"/>
      <c r="H68"/>
      <c r="I68"/>
      <c r="J68"/>
      <c r="K68"/>
      <c r="L68" s="1096"/>
    </row>
    <row r="69" spans="1:12">
      <c r="A69"/>
      <c r="B69"/>
      <c r="C69"/>
      <c r="D69"/>
      <c r="E69"/>
      <c r="F69"/>
      <c r="G69"/>
      <c r="H69"/>
      <c r="I69"/>
      <c r="J69"/>
      <c r="K69"/>
      <c r="L69" s="1096"/>
    </row>
    <row r="70" spans="1:12">
      <c r="A70"/>
      <c r="B70"/>
      <c r="C70"/>
      <c r="D70"/>
      <c r="E70"/>
      <c r="F70"/>
      <c r="G70"/>
      <c r="H70"/>
      <c r="I70"/>
      <c r="J70"/>
      <c r="K70"/>
      <c r="L70" s="1096"/>
    </row>
    <row r="71" spans="1:12">
      <c r="A71"/>
      <c r="B71"/>
      <c r="C71"/>
      <c r="D71"/>
      <c r="E71"/>
      <c r="F71"/>
      <c r="G71"/>
      <c r="H71"/>
      <c r="I71"/>
      <c r="J71"/>
      <c r="K71"/>
      <c r="L71" s="1096"/>
    </row>
    <row r="72" spans="1:12">
      <c r="A72"/>
      <c r="B72"/>
      <c r="C72"/>
      <c r="D72"/>
      <c r="E72"/>
      <c r="F72"/>
      <c r="G72"/>
      <c r="H72"/>
      <c r="I72"/>
      <c r="J72"/>
      <c r="K72"/>
      <c r="L72" s="109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096"/>
      <c r="B152" s="1096"/>
      <c r="C152" s="1096"/>
      <c r="D152" s="1096"/>
      <c r="E152" s="1096"/>
      <c r="F152" s="1096"/>
      <c r="G152" s="1096"/>
      <c r="H152" s="1096"/>
      <c r="I152" s="1096"/>
      <c r="J152" s="1096"/>
      <c r="K152" s="1096"/>
    </row>
    <row r="153" spans="1:11">
      <c r="A153" s="1096"/>
      <c r="B153" s="1096"/>
      <c r="C153" s="1096"/>
      <c r="D153" s="1096"/>
      <c r="E153" s="1096"/>
      <c r="F153" s="1096"/>
      <c r="G153" s="1096"/>
      <c r="H153" s="1096"/>
      <c r="I153" s="1096"/>
      <c r="J153" s="1096"/>
      <c r="K153" s="1096"/>
    </row>
    <row r="154" spans="1:11">
      <c r="A154" s="1096"/>
      <c r="B154" s="1096"/>
      <c r="C154" s="1096"/>
      <c r="D154" s="1096"/>
      <c r="E154" s="1096"/>
      <c r="F154" s="1096"/>
      <c r="G154" s="1096"/>
      <c r="H154" s="1096"/>
      <c r="I154" s="1096"/>
      <c r="J154" s="1096"/>
      <c r="K154" s="1096"/>
    </row>
    <row r="155" spans="1:11">
      <c r="A155" s="1096"/>
      <c r="B155" s="1096"/>
      <c r="C155" s="1096"/>
      <c r="D155" s="1096"/>
      <c r="E155" s="1096"/>
      <c r="F155" s="1096"/>
      <c r="G155" s="1096"/>
      <c r="H155" s="1096"/>
      <c r="I155" s="1096"/>
      <c r="J155" s="1096"/>
      <c r="K155" s="1096"/>
    </row>
    <row r="156" spans="1:11">
      <c r="A156" s="1096"/>
      <c r="B156" s="1096"/>
      <c r="C156" s="1096"/>
      <c r="D156" s="1096"/>
      <c r="E156" s="1096"/>
      <c r="F156" s="1096"/>
      <c r="G156" s="1096"/>
      <c r="H156" s="1096"/>
      <c r="I156" s="1096"/>
      <c r="J156" s="1096"/>
      <c r="K156" s="1096"/>
    </row>
    <row r="157" spans="1:11">
      <c r="A157" s="1096"/>
      <c r="B157" s="1096"/>
      <c r="C157" s="1096"/>
      <c r="D157" s="1096"/>
      <c r="E157" s="1096"/>
      <c r="F157" s="1096"/>
      <c r="G157" s="1096"/>
      <c r="H157" s="1096"/>
      <c r="I157" s="1096"/>
      <c r="J157" s="1096"/>
      <c r="K157" s="1096"/>
    </row>
    <row r="158" spans="1:11">
      <c r="A158" s="1096"/>
      <c r="B158" s="1096"/>
      <c r="C158" s="1096"/>
      <c r="D158" s="1096"/>
      <c r="E158" s="1096"/>
      <c r="F158" s="1096"/>
      <c r="G158" s="1096"/>
      <c r="H158" s="1096"/>
      <c r="I158" s="1096"/>
      <c r="J158" s="1096"/>
      <c r="K158" s="1096"/>
    </row>
    <row r="159" spans="1:11">
      <c r="A159" s="1096"/>
      <c r="B159" s="1096"/>
      <c r="C159" s="1096"/>
      <c r="D159" s="1096"/>
      <c r="E159" s="1096"/>
      <c r="F159" s="1096"/>
      <c r="G159" s="1096"/>
      <c r="H159" s="1096"/>
      <c r="I159" s="1096"/>
      <c r="J159" s="1096"/>
      <c r="K159" s="1096"/>
    </row>
    <row r="160" spans="1:11">
      <c r="A160" s="1096"/>
      <c r="B160" s="1096"/>
      <c r="C160" s="1096"/>
      <c r="D160" s="1096"/>
      <c r="E160" s="1096"/>
      <c r="F160" s="1096"/>
      <c r="G160" s="1096"/>
      <c r="H160" s="1096"/>
      <c r="I160" s="1096"/>
      <c r="J160" s="1096"/>
      <c r="K160" s="1096"/>
    </row>
    <row r="161" spans="1:11">
      <c r="A161" s="1096"/>
      <c r="B161" s="1096"/>
      <c r="C161" s="1096"/>
      <c r="D161" s="1096"/>
      <c r="E161" s="1096"/>
      <c r="F161" s="1096"/>
      <c r="G161" s="1096"/>
      <c r="H161" s="1096"/>
      <c r="I161" s="1096"/>
      <c r="J161" s="1096"/>
      <c r="K161" s="1096"/>
    </row>
    <row r="162" spans="1:11">
      <c r="A162" s="1096"/>
      <c r="B162" s="1096"/>
      <c r="C162" s="1096"/>
      <c r="D162" s="1096"/>
      <c r="E162" s="1096"/>
      <c r="F162" s="1096"/>
      <c r="G162" s="1096"/>
      <c r="H162" s="1096"/>
      <c r="I162" s="1096"/>
      <c r="J162" s="1096"/>
      <c r="K162" s="1096"/>
    </row>
    <row r="163" spans="1:11">
      <c r="A163" s="1096"/>
      <c r="B163" s="1096"/>
      <c r="C163" s="1096"/>
      <c r="D163" s="1096"/>
      <c r="E163" s="1096"/>
      <c r="F163" s="1096"/>
      <c r="G163" s="1096"/>
      <c r="H163" s="1096"/>
      <c r="I163" s="1096"/>
      <c r="J163" s="1096"/>
      <c r="K163" s="1096"/>
    </row>
    <row r="164" spans="1:11">
      <c r="A164" s="1096"/>
      <c r="B164" s="1096"/>
      <c r="C164" s="1096"/>
      <c r="D164" s="1096"/>
      <c r="E164" s="1096"/>
      <c r="F164" s="1096"/>
      <c r="G164" s="1096"/>
      <c r="H164" s="1096"/>
      <c r="I164" s="1096"/>
      <c r="J164" s="1096"/>
      <c r="K164" s="1096"/>
    </row>
    <row r="165" spans="1:11">
      <c r="A165" s="1096"/>
      <c r="B165" s="1096"/>
      <c r="C165" s="1096"/>
      <c r="D165" s="1096"/>
      <c r="E165" s="1096"/>
      <c r="F165" s="1096"/>
      <c r="G165" s="1096"/>
      <c r="H165" s="1096"/>
      <c r="I165" s="1096"/>
      <c r="J165" s="1096"/>
      <c r="K165" s="1096"/>
    </row>
    <row r="166" spans="1:11">
      <c r="A166" s="1096"/>
      <c r="B166" s="1096"/>
      <c r="C166" s="1096"/>
      <c r="D166" s="1096"/>
      <c r="E166" s="1096"/>
      <c r="F166" s="1096"/>
      <c r="G166" s="1096"/>
      <c r="H166" s="1096"/>
      <c r="I166" s="1096"/>
      <c r="J166" s="1096"/>
      <c r="K166" s="1096"/>
    </row>
    <row r="167" spans="1:11">
      <c r="A167" s="1096"/>
      <c r="B167" s="1096"/>
      <c r="C167" s="1096"/>
      <c r="D167" s="1096"/>
      <c r="E167" s="1096"/>
      <c r="F167" s="1096"/>
      <c r="G167" s="1096"/>
      <c r="H167" s="1096"/>
      <c r="I167" s="1096"/>
      <c r="J167" s="1096"/>
      <c r="K167" s="1096"/>
    </row>
    <row r="168" spans="1:11">
      <c r="A168" s="1096"/>
      <c r="B168" s="1096"/>
      <c r="C168" s="1096"/>
      <c r="D168" s="1096"/>
      <c r="E168" s="1096"/>
      <c r="F168" s="1096"/>
      <c r="G168" s="1096"/>
      <c r="H168" s="1096"/>
      <c r="I168" s="1096"/>
      <c r="J168" s="1096"/>
      <c r="K168" s="1096"/>
    </row>
    <row r="169" spans="1:11">
      <c r="A169" s="1096"/>
      <c r="B169" s="1096"/>
      <c r="C169" s="1096"/>
      <c r="D169" s="1096"/>
      <c r="E169" s="1096"/>
      <c r="F169" s="1096"/>
      <c r="G169" s="1096"/>
      <c r="H169" s="1096"/>
      <c r="I169" s="1096"/>
      <c r="J169" s="1096"/>
      <c r="K169" s="1096"/>
    </row>
    <row r="170" spans="1:11">
      <c r="A170" s="1096"/>
      <c r="B170" s="1096"/>
      <c r="C170" s="1096"/>
      <c r="D170" s="1096"/>
      <c r="E170" s="1096"/>
      <c r="F170" s="1096"/>
      <c r="G170" s="1096"/>
      <c r="H170" s="1096"/>
      <c r="I170" s="1096"/>
      <c r="J170" s="1096"/>
      <c r="K170" s="1096"/>
    </row>
    <row r="171" spans="1:11">
      <c r="A171" s="1096"/>
      <c r="B171" s="1096"/>
      <c r="C171" s="1096"/>
      <c r="D171" s="1096"/>
      <c r="E171" s="1096"/>
      <c r="F171" s="1096"/>
      <c r="G171" s="1096"/>
      <c r="H171" s="1096"/>
      <c r="I171" s="1096"/>
      <c r="J171" s="1096"/>
      <c r="K171" s="1096"/>
    </row>
    <row r="172" spans="1:11">
      <c r="A172" s="1096"/>
      <c r="B172" s="1096"/>
      <c r="C172" s="1096"/>
      <c r="D172" s="1096"/>
      <c r="E172" s="1096"/>
      <c r="F172" s="1096"/>
      <c r="G172" s="1096"/>
      <c r="H172" s="1096"/>
      <c r="I172" s="1096"/>
      <c r="J172" s="1096"/>
      <c r="K172" s="1096"/>
    </row>
    <row r="173" spans="1:11">
      <c r="A173" s="1096"/>
      <c r="B173" s="1096"/>
      <c r="C173" s="1096"/>
      <c r="D173" s="1096"/>
      <c r="E173" s="1096"/>
      <c r="F173" s="1096"/>
      <c r="G173" s="1096"/>
      <c r="H173" s="1096"/>
      <c r="I173" s="1096"/>
      <c r="J173" s="1096"/>
      <c r="K173" s="1096"/>
    </row>
    <row r="174" spans="1:11">
      <c r="A174" s="1096"/>
      <c r="B174" s="1096"/>
      <c r="C174" s="1096"/>
      <c r="D174" s="1096"/>
      <c r="E174" s="1096"/>
      <c r="F174" s="1096"/>
      <c r="G174" s="1096"/>
      <c r="H174" s="1096"/>
      <c r="I174" s="1096"/>
      <c r="J174" s="1096"/>
      <c r="K174" s="1096"/>
    </row>
    <row r="175" spans="1:11">
      <c r="A175" s="1096"/>
      <c r="B175" s="1096"/>
      <c r="C175" s="1096"/>
      <c r="D175" s="1096"/>
      <c r="E175" s="1096"/>
      <c r="F175" s="1096"/>
      <c r="G175" s="1096"/>
      <c r="H175" s="1096"/>
      <c r="I175" s="1096"/>
      <c r="J175" s="1096"/>
      <c r="K175" s="1096"/>
    </row>
    <row r="176" spans="1:11">
      <c r="A176" s="1096"/>
      <c r="B176" s="1096"/>
      <c r="C176" s="1096"/>
      <c r="D176" s="1096"/>
      <c r="E176" s="1096"/>
      <c r="F176" s="1096"/>
      <c r="G176" s="1096"/>
      <c r="H176" s="1096"/>
      <c r="I176" s="1096"/>
      <c r="J176" s="1096"/>
      <c r="K176" s="1096"/>
    </row>
    <row r="177" spans="1:11">
      <c r="A177" s="1096"/>
      <c r="B177" s="1096"/>
      <c r="C177" s="1096"/>
      <c r="D177" s="1096"/>
      <c r="E177" s="1096"/>
      <c r="F177" s="1096"/>
      <c r="G177" s="1096"/>
      <c r="H177" s="1096"/>
      <c r="I177" s="1096"/>
      <c r="J177" s="1096"/>
      <c r="K177" s="1096"/>
    </row>
    <row r="178" spans="1:11">
      <c r="A178" s="1096"/>
      <c r="B178" s="1096"/>
      <c r="C178" s="1096"/>
      <c r="D178" s="1096"/>
      <c r="E178" s="1096"/>
      <c r="F178" s="1096"/>
      <c r="G178" s="1096"/>
      <c r="H178" s="1096"/>
      <c r="I178" s="1096"/>
      <c r="J178" s="1096"/>
      <c r="K178" s="1096"/>
    </row>
    <row r="179" spans="1:11">
      <c r="A179" s="1096"/>
      <c r="B179" s="1096"/>
      <c r="C179" s="1096"/>
      <c r="D179" s="1096"/>
      <c r="E179" s="1096"/>
      <c r="F179" s="1096"/>
      <c r="G179" s="1096"/>
      <c r="H179" s="1096"/>
      <c r="I179" s="1096"/>
      <c r="J179" s="1096"/>
      <c r="K179" s="1096"/>
    </row>
    <row r="180" spans="1:11">
      <c r="A180" s="1096"/>
      <c r="B180" s="1096"/>
      <c r="C180" s="1096"/>
      <c r="D180" s="1096"/>
      <c r="E180" s="1096"/>
      <c r="F180" s="1096"/>
      <c r="G180" s="1096"/>
      <c r="H180" s="1096"/>
      <c r="I180" s="1096"/>
      <c r="J180" s="1096"/>
      <c r="K180" s="1096"/>
    </row>
    <row r="181" spans="1:11">
      <c r="A181" s="1096"/>
      <c r="B181" s="1096"/>
      <c r="C181" s="1096"/>
      <c r="D181" s="1096"/>
      <c r="E181" s="1096"/>
      <c r="F181" s="1096"/>
      <c r="G181" s="1096"/>
      <c r="H181" s="1096"/>
      <c r="I181" s="1096"/>
      <c r="J181" s="1096"/>
      <c r="K181" s="1096"/>
    </row>
    <row r="182" spans="1:11">
      <c r="A182" s="1096"/>
      <c r="B182" s="1096"/>
      <c r="C182" s="1096"/>
      <c r="D182" s="1096"/>
      <c r="E182" s="1096"/>
      <c r="F182" s="1096"/>
      <c r="G182" s="1096"/>
      <c r="H182" s="1096"/>
      <c r="I182" s="1096"/>
      <c r="J182" s="1096"/>
      <c r="K182" s="1096"/>
    </row>
    <row r="183" spans="1:11">
      <c r="A183" s="1096"/>
      <c r="B183" s="1096"/>
      <c r="C183" s="1096"/>
      <c r="D183" s="1096"/>
      <c r="E183" s="1096"/>
      <c r="F183" s="1096"/>
      <c r="G183" s="1096"/>
      <c r="H183" s="1096"/>
      <c r="I183" s="1096"/>
      <c r="J183" s="1096"/>
      <c r="K183" s="1096"/>
    </row>
    <row r="184" spans="1:11">
      <c r="A184" s="1096"/>
      <c r="B184" s="1096"/>
      <c r="C184" s="1096"/>
      <c r="D184" s="1096"/>
      <c r="E184" s="1096"/>
      <c r="F184" s="1096"/>
      <c r="G184" s="1096"/>
      <c r="H184" s="1096"/>
      <c r="I184" s="1096"/>
      <c r="J184" s="1096"/>
      <c r="K184" s="1096"/>
    </row>
    <row r="185" spans="1:11">
      <c r="A185" s="1096"/>
      <c r="B185" s="1096"/>
      <c r="C185" s="1096"/>
      <c r="D185" s="1096"/>
      <c r="E185" s="1096"/>
      <c r="F185" s="1096"/>
      <c r="G185" s="1096"/>
      <c r="H185" s="1096"/>
      <c r="I185" s="1096"/>
      <c r="J185" s="1096"/>
      <c r="K185" s="1096"/>
    </row>
    <row r="186" spans="1:11">
      <c r="A186" s="1096"/>
      <c r="B186" s="1096"/>
      <c r="C186" s="1096"/>
      <c r="D186" s="1096"/>
      <c r="E186" s="1096"/>
      <c r="F186" s="1096"/>
      <c r="G186" s="1096"/>
      <c r="H186" s="1096"/>
      <c r="I186" s="1096"/>
      <c r="J186" s="1096"/>
      <c r="K186" s="1096"/>
    </row>
    <row r="187" spans="1:11">
      <c r="A187" s="1096"/>
      <c r="B187" s="1096"/>
      <c r="C187" s="1096"/>
      <c r="D187" s="1096"/>
      <c r="E187" s="1096"/>
      <c r="F187" s="1096"/>
      <c r="G187" s="1096"/>
      <c r="H187" s="1096"/>
      <c r="I187" s="1096"/>
      <c r="J187" s="1096"/>
      <c r="K187" s="1096"/>
    </row>
    <row r="188" spans="1:11">
      <c r="A188" s="1096"/>
      <c r="B188" s="1096"/>
      <c r="C188" s="1096"/>
      <c r="D188" s="1096"/>
      <c r="E188" s="1096"/>
      <c r="F188" s="1096"/>
      <c r="G188" s="1096"/>
      <c r="H188" s="1096"/>
      <c r="I188" s="1096"/>
      <c r="J188" s="1096"/>
      <c r="K188" s="1096"/>
    </row>
    <row r="189" spans="1:11">
      <c r="A189" s="1096"/>
      <c r="B189" s="1096"/>
      <c r="C189" s="1096"/>
      <c r="D189" s="1096"/>
      <c r="E189" s="1096"/>
      <c r="F189" s="1096"/>
      <c r="G189" s="1096"/>
      <c r="H189" s="1096"/>
      <c r="I189" s="1096"/>
      <c r="J189" s="1096"/>
      <c r="K189" s="1096"/>
    </row>
    <row r="190" spans="1:11">
      <c r="A190" s="1096"/>
      <c r="B190" s="1096"/>
      <c r="C190" s="1096"/>
      <c r="D190" s="1096"/>
      <c r="E190" s="1096"/>
      <c r="F190" s="1096"/>
      <c r="G190" s="1096"/>
      <c r="H190" s="1096"/>
      <c r="I190" s="1096"/>
      <c r="J190" s="1096"/>
      <c r="K190" s="1096"/>
    </row>
    <row r="191" spans="1:11">
      <c r="A191" s="1096"/>
      <c r="B191" s="1096"/>
      <c r="C191" s="1096"/>
      <c r="D191" s="1096"/>
      <c r="E191" s="1096"/>
      <c r="F191" s="1096"/>
      <c r="G191" s="1096"/>
      <c r="H191" s="1096"/>
      <c r="I191" s="1096"/>
      <c r="J191" s="1096"/>
      <c r="K191" s="1096"/>
    </row>
    <row r="192" spans="1:11">
      <c r="A192" s="1096"/>
      <c r="B192" s="1096"/>
      <c r="C192" s="1096"/>
      <c r="D192" s="1096"/>
      <c r="E192" s="1096"/>
      <c r="F192" s="1096"/>
      <c r="G192" s="1096"/>
      <c r="H192" s="1096"/>
      <c r="I192" s="1096"/>
      <c r="J192" s="1096"/>
      <c r="K192" s="1096"/>
    </row>
    <row r="193" spans="1:11">
      <c r="A193" s="1096"/>
      <c r="B193" s="1096"/>
      <c r="C193" s="1096"/>
      <c r="D193" s="1096"/>
      <c r="E193" s="1096"/>
      <c r="F193" s="1096"/>
      <c r="G193" s="1096"/>
      <c r="H193" s="1096"/>
      <c r="I193" s="1096"/>
      <c r="J193" s="1096"/>
      <c r="K193" s="1096"/>
    </row>
    <row r="194" spans="1:11">
      <c r="A194" s="1096"/>
      <c r="B194" s="1096"/>
      <c r="C194" s="1096"/>
      <c r="D194" s="1096"/>
      <c r="E194" s="1096"/>
      <c r="F194" s="1096"/>
      <c r="G194" s="1096"/>
      <c r="H194" s="1096"/>
      <c r="I194" s="1096"/>
      <c r="J194" s="1096"/>
      <c r="K194" s="1096"/>
    </row>
    <row r="195" spans="1:11">
      <c r="A195" s="1096"/>
      <c r="B195" s="1096"/>
      <c r="C195" s="1096"/>
      <c r="D195" s="1096"/>
      <c r="E195" s="1096"/>
      <c r="F195" s="1096"/>
      <c r="G195" s="1096"/>
      <c r="H195" s="1096"/>
      <c r="I195" s="1096"/>
      <c r="J195" s="1096"/>
      <c r="K195" s="1096"/>
    </row>
    <row r="196" spans="1:11">
      <c r="A196" s="1096"/>
      <c r="B196" s="1096"/>
      <c r="C196" s="1096"/>
      <c r="D196" s="1096"/>
      <c r="E196" s="1096"/>
      <c r="F196" s="1096"/>
      <c r="G196" s="1096"/>
      <c r="H196" s="1096"/>
      <c r="I196" s="1096"/>
      <c r="J196" s="1096"/>
      <c r="K196" s="1096"/>
    </row>
    <row r="197" spans="1:11">
      <c r="A197" s="1096"/>
      <c r="B197" s="1096"/>
      <c r="C197" s="1096"/>
      <c r="D197" s="1096"/>
      <c r="E197" s="1096"/>
      <c r="F197" s="1096"/>
      <c r="G197" s="1096"/>
      <c r="H197" s="1096"/>
      <c r="I197" s="1096"/>
      <c r="J197" s="1096"/>
      <c r="K197" s="1096"/>
    </row>
    <row r="198" spans="1:11">
      <c r="A198" s="1096"/>
      <c r="B198" s="1096"/>
      <c r="C198" s="1096"/>
      <c r="D198" s="1096"/>
      <c r="E198" s="1096"/>
      <c r="F198" s="1096"/>
      <c r="G198" s="1096"/>
      <c r="H198" s="1096"/>
      <c r="I198" s="1096"/>
      <c r="J198" s="1096"/>
      <c r="K198" s="1096"/>
    </row>
    <row r="199" spans="1:11">
      <c r="A199" s="1096"/>
      <c r="B199" s="1096"/>
      <c r="C199" s="1096"/>
      <c r="D199" s="1096"/>
      <c r="E199" s="1096"/>
      <c r="F199" s="1096"/>
      <c r="G199" s="1096"/>
      <c r="H199" s="1096"/>
      <c r="I199" s="1096"/>
      <c r="J199" s="1096"/>
      <c r="K199" s="1096"/>
    </row>
    <row r="200" spans="1:11">
      <c r="A200" s="1096"/>
      <c r="B200" s="1096"/>
      <c r="C200" s="1096"/>
      <c r="D200" s="1096"/>
      <c r="E200" s="1096"/>
      <c r="F200" s="1096"/>
      <c r="G200" s="1096"/>
      <c r="H200" s="1096"/>
      <c r="I200" s="1096"/>
      <c r="J200" s="1096"/>
      <c r="K200" s="1096"/>
    </row>
    <row r="201" spans="1:11">
      <c r="A201" s="1096"/>
      <c r="B201" s="1096"/>
      <c r="C201" s="1096"/>
      <c r="D201" s="1096"/>
      <c r="E201" s="1096"/>
      <c r="F201" s="1096"/>
      <c r="G201" s="1096"/>
      <c r="H201" s="1096"/>
      <c r="I201" s="1096"/>
      <c r="J201" s="1096"/>
      <c r="K201" s="1096"/>
    </row>
    <row r="202" spans="1:11">
      <c r="A202" s="1096"/>
      <c r="B202" s="1096"/>
      <c r="C202" s="1096"/>
      <c r="D202" s="1096"/>
      <c r="E202" s="1096"/>
      <c r="F202" s="1096"/>
      <c r="G202" s="1096"/>
      <c r="H202" s="1096"/>
      <c r="I202" s="1096"/>
      <c r="J202" s="1096"/>
      <c r="K202" s="1096"/>
    </row>
    <row r="203" spans="1:11">
      <c r="A203" s="1096"/>
      <c r="B203" s="1096"/>
      <c r="C203" s="1096"/>
      <c r="D203" s="1096"/>
      <c r="E203" s="1096"/>
      <c r="F203" s="1096"/>
      <c r="G203" s="1096"/>
      <c r="H203" s="1096"/>
      <c r="I203" s="1096"/>
      <c r="J203" s="1096"/>
      <c r="K203" s="1096"/>
    </row>
    <row r="204" spans="1:11">
      <c r="A204" s="1096"/>
      <c r="B204" s="1096"/>
      <c r="C204" s="1096"/>
      <c r="D204" s="1096"/>
      <c r="E204" s="1096"/>
      <c r="F204" s="1096"/>
      <c r="G204" s="1096"/>
      <c r="H204" s="1096"/>
      <c r="I204" s="1096"/>
      <c r="J204" s="1096"/>
      <c r="K204" s="1096"/>
    </row>
    <row r="205" spans="1:11">
      <c r="A205" s="1096"/>
      <c r="B205" s="1096"/>
      <c r="C205" s="1096"/>
      <c r="D205" s="1096"/>
      <c r="E205" s="1096"/>
      <c r="F205" s="1096"/>
      <c r="G205" s="1096"/>
      <c r="H205" s="1096"/>
      <c r="I205" s="1096"/>
      <c r="J205" s="1096"/>
      <c r="K205" s="1096"/>
    </row>
    <row r="206" spans="1:11">
      <c r="A206" s="1096"/>
      <c r="B206" s="1096"/>
      <c r="C206" s="1096"/>
      <c r="D206" s="1096"/>
      <c r="E206" s="1096"/>
      <c r="F206" s="1096"/>
      <c r="G206" s="1096"/>
      <c r="H206" s="1096"/>
      <c r="I206" s="1096"/>
      <c r="J206" s="1096"/>
      <c r="K206" s="1096"/>
    </row>
    <row r="207" spans="1:11">
      <c r="A207" s="1096"/>
      <c r="B207" s="1096"/>
      <c r="C207" s="1096"/>
      <c r="D207" s="1096"/>
      <c r="E207" s="1096"/>
      <c r="F207" s="1096"/>
      <c r="G207" s="1096"/>
      <c r="H207" s="1096"/>
      <c r="I207" s="1096"/>
      <c r="J207" s="1096"/>
      <c r="K207" s="1096"/>
    </row>
    <row r="208" spans="1:11">
      <c r="A208" s="1096"/>
      <c r="B208" s="1096"/>
      <c r="C208" s="1096"/>
      <c r="D208" s="1096"/>
      <c r="E208" s="1096"/>
      <c r="F208" s="1096"/>
      <c r="G208" s="1096"/>
      <c r="H208" s="1096"/>
      <c r="I208" s="1096"/>
      <c r="J208" s="1096"/>
      <c r="K208" s="1096"/>
    </row>
    <row r="209" spans="1:11">
      <c r="A209" s="1096"/>
      <c r="B209" s="1096"/>
      <c r="C209" s="1096"/>
      <c r="D209" s="1096"/>
      <c r="E209" s="1096"/>
      <c r="F209" s="1096"/>
      <c r="G209" s="1096"/>
      <c r="H209" s="1096"/>
      <c r="I209" s="1096"/>
      <c r="J209" s="1096"/>
      <c r="K209" s="1096"/>
    </row>
    <row r="210" spans="1:11">
      <c r="A210" s="1096"/>
      <c r="B210" s="1096"/>
      <c r="C210" s="1096"/>
      <c r="D210" s="1096"/>
      <c r="E210" s="1096"/>
      <c r="F210" s="1096"/>
      <c r="G210" s="1096"/>
      <c r="H210" s="1096"/>
      <c r="I210" s="1096"/>
      <c r="J210" s="1096"/>
      <c r="K210" s="1096"/>
    </row>
    <row r="211" spans="1:11">
      <c r="A211" s="1096"/>
      <c r="B211" s="1096"/>
      <c r="C211" s="1096"/>
      <c r="D211" s="1096"/>
      <c r="E211" s="1096"/>
      <c r="F211" s="1096"/>
      <c r="G211" s="1096"/>
      <c r="H211" s="1096"/>
      <c r="I211" s="1096"/>
      <c r="J211" s="1096"/>
      <c r="K211" s="1096"/>
    </row>
    <row r="212" spans="1:11">
      <c r="A212" s="1096"/>
      <c r="B212" s="1096"/>
      <c r="C212" s="1096"/>
      <c r="D212" s="1096"/>
      <c r="E212" s="1096"/>
      <c r="F212" s="1096"/>
      <c r="G212" s="1096"/>
      <c r="H212" s="1096"/>
      <c r="I212" s="1096"/>
      <c r="J212" s="1096"/>
      <c r="K212" s="1096"/>
    </row>
    <row r="213" spans="1:11">
      <c r="A213" s="1096"/>
      <c r="B213" s="1096"/>
      <c r="C213" s="1096"/>
      <c r="D213" s="1096"/>
      <c r="E213" s="1096"/>
      <c r="F213" s="1096"/>
      <c r="G213" s="1096"/>
      <c r="H213" s="1096"/>
      <c r="I213" s="1096"/>
      <c r="J213" s="1096"/>
      <c r="K213" s="1096"/>
    </row>
    <row r="214" spans="1:11">
      <c r="A214" s="1096"/>
      <c r="B214" s="1096"/>
      <c r="C214" s="1096"/>
      <c r="D214" s="1096"/>
      <c r="E214" s="1096"/>
      <c r="F214" s="1096"/>
      <c r="G214" s="1096"/>
      <c r="H214" s="1096"/>
      <c r="I214" s="1096"/>
      <c r="J214" s="1096"/>
      <c r="K214" s="1096"/>
    </row>
    <row r="215" spans="1:11">
      <c r="A215" s="1096"/>
      <c r="B215" s="1096"/>
      <c r="C215" s="1096"/>
      <c r="D215" s="1096"/>
      <c r="E215" s="1096"/>
      <c r="F215" s="1096"/>
      <c r="G215" s="1096"/>
      <c r="H215" s="1096"/>
      <c r="I215" s="1096"/>
      <c r="J215" s="1096"/>
      <c r="K215" s="1096"/>
    </row>
    <row r="216" spans="1:11">
      <c r="A216" s="1096"/>
      <c r="B216" s="1096"/>
      <c r="C216" s="1096"/>
      <c r="D216" s="1096"/>
      <c r="E216" s="1096"/>
      <c r="F216" s="1096"/>
      <c r="G216" s="1096"/>
      <c r="H216" s="1096"/>
    </row>
    <row r="217" spans="1:11">
      <c r="A217" s="1096"/>
      <c r="B217" s="1096"/>
      <c r="C217" s="1096"/>
      <c r="D217" s="1096"/>
      <c r="E217" s="1096"/>
      <c r="F217" s="1096"/>
      <c r="G217" s="1096"/>
      <c r="H217" s="1096"/>
    </row>
    <row r="218" spans="1:11">
      <c r="A218" s="1096"/>
      <c r="B218" s="1096"/>
      <c r="C218" s="1096"/>
      <c r="D218" s="1096"/>
      <c r="E218" s="1096"/>
      <c r="F218" s="1096"/>
      <c r="G218" s="1096"/>
      <c r="H218" s="1096"/>
    </row>
    <row r="219" spans="1:11">
      <c r="A219" s="1096"/>
      <c r="B219" s="1096"/>
      <c r="C219" s="1096"/>
      <c r="D219" s="1096"/>
      <c r="E219" s="1096"/>
      <c r="F219" s="1096"/>
      <c r="G219" s="1096"/>
      <c r="H219" s="1096"/>
    </row>
    <row r="220" spans="1:11">
      <c r="A220" s="1096"/>
      <c r="B220" s="1096"/>
      <c r="C220" s="1096"/>
      <c r="D220" s="1096"/>
      <c r="E220" s="1096"/>
      <c r="F220" s="1096"/>
      <c r="G220" s="1096"/>
      <c r="H220" s="1096"/>
    </row>
    <row r="221" spans="1:11">
      <c r="A221" s="1096"/>
      <c r="B221" s="1096"/>
      <c r="C221" s="1096"/>
      <c r="D221" s="1096"/>
      <c r="E221" s="1096"/>
      <c r="F221" s="1096"/>
      <c r="G221" s="1096"/>
      <c r="H221" s="1096"/>
    </row>
    <row r="222" spans="1:11">
      <c r="A222" s="1096"/>
      <c r="B222" s="1096"/>
      <c r="C222" s="1096"/>
      <c r="D222" s="1096"/>
      <c r="E222" s="1096"/>
      <c r="F222" s="1096"/>
      <c r="G222" s="1096"/>
      <c r="H222" s="1096"/>
    </row>
    <row r="223" spans="1:11">
      <c r="A223" s="1096"/>
      <c r="B223" s="1096"/>
      <c r="C223" s="1096"/>
      <c r="D223" s="1096"/>
      <c r="E223" s="1096"/>
      <c r="F223" s="1096"/>
      <c r="G223" s="1096"/>
      <c r="H223" s="1096"/>
    </row>
    <row r="224" spans="1:11">
      <c r="A224" s="1096"/>
      <c r="B224" s="1096"/>
      <c r="C224" s="1096"/>
      <c r="D224" s="1096"/>
      <c r="E224" s="1096"/>
      <c r="F224" s="1096"/>
      <c r="G224" s="1096"/>
      <c r="H224" s="1096"/>
    </row>
    <row r="225" spans="1:8">
      <c r="A225" s="1096"/>
      <c r="B225" s="1096"/>
      <c r="C225" s="1096"/>
      <c r="D225" s="1096"/>
      <c r="E225" s="1096"/>
      <c r="F225" s="1096"/>
      <c r="G225" s="1096"/>
      <c r="H225" s="1096"/>
    </row>
    <row r="226" spans="1:8">
      <c r="A226" s="1096"/>
      <c r="B226" s="1096"/>
      <c r="C226" s="1096"/>
      <c r="D226" s="1096"/>
      <c r="E226" s="1096"/>
      <c r="F226" s="1096"/>
      <c r="G226" s="1096"/>
      <c r="H226" s="1096"/>
    </row>
    <row r="227" spans="1:8">
      <c r="A227" s="1096"/>
      <c r="B227" s="1096"/>
      <c r="C227" s="1096"/>
      <c r="D227" s="1096"/>
      <c r="E227" s="1096"/>
      <c r="F227" s="1096"/>
      <c r="G227" s="1096"/>
      <c r="H227" s="1096"/>
    </row>
    <row r="228" spans="1:8">
      <c r="A228" s="1096"/>
      <c r="B228" s="1096"/>
      <c r="C228" s="1096"/>
      <c r="D228" s="1096"/>
      <c r="E228" s="1096"/>
      <c r="F228" s="1096"/>
      <c r="G228" s="1096"/>
      <c r="H228" s="1096"/>
    </row>
    <row r="229" spans="1:8">
      <c r="A229" s="1096"/>
      <c r="B229" s="1096"/>
      <c r="C229" s="1096"/>
      <c r="D229" s="1096"/>
      <c r="E229" s="1096"/>
      <c r="F229" s="1096"/>
      <c r="G229" s="1096"/>
      <c r="H229" s="1096"/>
    </row>
    <row r="230" spans="1:8">
      <c r="A230" s="1096"/>
      <c r="B230" s="1096"/>
      <c r="C230" s="1096"/>
      <c r="D230" s="1096"/>
      <c r="E230" s="1096"/>
      <c r="F230" s="1096"/>
      <c r="G230" s="1096"/>
      <c r="H230" s="1096"/>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660" t="s">
        <v>452</v>
      </c>
      <c r="B5" s="1660"/>
      <c r="C5" s="1660"/>
      <c r="D5" s="1660"/>
      <c r="E5" s="1660"/>
      <c r="F5" s="1660"/>
      <c r="H5" s="474" t="s">
        <v>267</v>
      </c>
    </row>
    <row r="6" spans="1:20" ht="15.75" customHeight="1" thickBot="1">
      <c r="A6" s="1661" t="s">
        <v>116</v>
      </c>
      <c r="B6" s="1653" t="s">
        <v>453</v>
      </c>
      <c r="C6" s="1654"/>
      <c r="D6" s="1655"/>
      <c r="E6" s="1656" t="s">
        <v>454</v>
      </c>
      <c r="F6" s="1658" t="s">
        <v>455</v>
      </c>
    </row>
    <row r="7" spans="1:20" ht="21" customHeight="1" thickBot="1">
      <c r="A7" s="1662"/>
      <c r="B7" s="782" t="s">
        <v>254</v>
      </c>
      <c r="C7" s="782" t="s">
        <v>257</v>
      </c>
      <c r="D7" s="782" t="s">
        <v>258</v>
      </c>
      <c r="E7" s="1663"/>
      <c r="F7" s="1664"/>
    </row>
    <row r="8" spans="1:20" ht="17.25" customHeight="1" thickBot="1">
      <c r="A8" s="572" t="s">
        <v>117</v>
      </c>
      <c r="B8" s="789">
        <v>14377.906000000001</v>
      </c>
      <c r="C8" s="783">
        <v>5387.8370000000004</v>
      </c>
      <c r="D8" s="584">
        <f t="shared" ref="D8:D13" si="0">(C8/B8)*100</f>
        <v>37.473029800027909</v>
      </c>
      <c r="E8" s="783">
        <v>16711.374</v>
      </c>
      <c r="F8" s="584">
        <f t="shared" ref="F8:F13" si="1">((B8-E8)/E8)*100</f>
        <v>-13.963352145670363</v>
      </c>
      <c r="H8" s="498" t="s">
        <v>118</v>
      </c>
    </row>
    <row r="9" spans="1:20" ht="18" customHeight="1" thickBot="1">
      <c r="A9" s="572" t="s">
        <v>119</v>
      </c>
      <c r="B9" s="790">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0">
        <v>12049</v>
      </c>
      <c r="C10" s="550">
        <v>0</v>
      </c>
      <c r="D10" s="585">
        <f t="shared" si="0"/>
        <v>0</v>
      </c>
      <c r="E10" s="550">
        <v>14811</v>
      </c>
      <c r="F10" s="585">
        <f t="shared" si="1"/>
        <v>-18.648301937748972</v>
      </c>
      <c r="O10" s="3"/>
      <c r="P10" s="3"/>
      <c r="Q10" s="3"/>
      <c r="R10" s="3"/>
      <c r="S10" s="3"/>
      <c r="T10" s="3"/>
    </row>
    <row r="11" spans="1:20" ht="17.25" customHeight="1" thickBot="1">
      <c r="A11" s="572" t="s">
        <v>120</v>
      </c>
      <c r="B11" s="790">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0">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0">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660" t="s">
        <v>458</v>
      </c>
      <c r="B18" s="1660"/>
      <c r="C18" s="1660"/>
      <c r="D18" s="1660"/>
      <c r="E18" s="1660"/>
      <c r="F18" s="1660"/>
      <c r="K18"/>
      <c r="L18"/>
      <c r="M18"/>
      <c r="O18" s="3"/>
      <c r="P18" s="3"/>
      <c r="Q18" s="3"/>
      <c r="R18" s="3"/>
      <c r="S18" s="3"/>
      <c r="T18" s="3"/>
    </row>
    <row r="19" spans="1:20" ht="16.5" customHeight="1" thickBot="1">
      <c r="A19" s="1651" t="s">
        <v>123</v>
      </c>
      <c r="B19" s="1653" t="s">
        <v>453</v>
      </c>
      <c r="C19" s="1654"/>
      <c r="D19" s="1655"/>
      <c r="E19" s="1656" t="s">
        <v>454</v>
      </c>
      <c r="F19" s="1658" t="s">
        <v>455</v>
      </c>
      <c r="K19"/>
      <c r="L19"/>
      <c r="M19"/>
      <c r="O19" s="3"/>
      <c r="P19" s="3"/>
      <c r="Q19" s="3"/>
      <c r="R19" s="3"/>
      <c r="S19" s="3"/>
      <c r="T19" s="3"/>
    </row>
    <row r="20" spans="1:20" ht="21" customHeight="1" thickBot="1">
      <c r="A20" s="1652"/>
      <c r="B20" s="570" t="s">
        <v>254</v>
      </c>
      <c r="C20" s="570" t="s">
        <v>366</v>
      </c>
      <c r="D20" s="570" t="s">
        <v>367</v>
      </c>
      <c r="E20" s="1657"/>
      <c r="F20" s="1659"/>
      <c r="K20"/>
      <c r="L20"/>
      <c r="M20"/>
      <c r="O20" s="3"/>
      <c r="P20" s="3"/>
      <c r="Q20" s="3"/>
      <c r="R20" s="3"/>
      <c r="S20" s="3"/>
      <c r="T20" s="3"/>
    </row>
    <row r="21" spans="1:20" ht="15.75" thickBot="1">
      <c r="A21" s="428" t="s">
        <v>117</v>
      </c>
      <c r="B21" s="790">
        <v>41721.821000000004</v>
      </c>
      <c r="C21" s="786">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0">
        <v>162785</v>
      </c>
      <c r="C22" s="786">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0">
        <v>40226</v>
      </c>
      <c r="C23" s="787">
        <v>0</v>
      </c>
      <c r="D23" s="584">
        <f t="shared" si="2"/>
        <v>0</v>
      </c>
      <c r="E23" s="550">
        <v>32923</v>
      </c>
      <c r="F23" s="584">
        <f t="shared" si="3"/>
        <v>22.182061173040125</v>
      </c>
      <c r="O23" s="3"/>
      <c r="P23" s="3"/>
      <c r="Q23" s="3"/>
      <c r="R23" s="3"/>
      <c r="S23" s="3"/>
      <c r="T23" s="3"/>
    </row>
    <row r="24" spans="1:20" ht="15.75" thickBot="1">
      <c r="A24" s="428" t="s">
        <v>120</v>
      </c>
      <c r="B24" s="790">
        <v>12359.263999999999</v>
      </c>
      <c r="C24" s="788">
        <v>667.33399999999995</v>
      </c>
      <c r="D24" s="585">
        <f t="shared" si="2"/>
        <v>5.3994639162979281</v>
      </c>
      <c r="E24" s="547">
        <v>15139.212</v>
      </c>
      <c r="F24" s="585">
        <f t="shared" si="3"/>
        <v>-18.362567351590034</v>
      </c>
      <c r="O24" s="3"/>
      <c r="P24" s="3"/>
      <c r="Q24" s="3"/>
      <c r="R24" s="3"/>
      <c r="S24" s="3"/>
      <c r="T24" s="3"/>
    </row>
    <row r="25" spans="1:20" ht="15.75" thickBot="1">
      <c r="A25" s="428" t="s">
        <v>121</v>
      </c>
      <c r="B25" s="790">
        <v>7481.7489999999998</v>
      </c>
      <c r="C25" s="788">
        <v>396.25599999999997</v>
      </c>
      <c r="D25" s="584">
        <f t="shared" si="2"/>
        <v>5.2963017069939129</v>
      </c>
      <c r="E25" s="547">
        <v>5850.241</v>
      </c>
      <c r="F25" s="584">
        <f t="shared" si="3"/>
        <v>27.887876755846463</v>
      </c>
      <c r="O25" s="3"/>
      <c r="P25" s="3"/>
      <c r="Q25" s="3"/>
      <c r="R25" s="3"/>
      <c r="S25" s="3"/>
      <c r="T25" s="3"/>
    </row>
    <row r="26" spans="1:20" ht="15.75" thickBot="1">
      <c r="A26" s="428" t="s">
        <v>122</v>
      </c>
      <c r="B26" s="790">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650"/>
      <c r="D30" s="1650"/>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650"/>
      <c r="C41" s="1650"/>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65" t="s">
        <v>456</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row>
    <row r="3" spans="1:24" ht="15.75" customHeight="1">
      <c r="A3" s="1666" t="s">
        <v>457</v>
      </c>
      <c r="B3" s="1666"/>
      <c r="C3" s="1666"/>
      <c r="D3" s="1666"/>
      <c r="E3" s="1666"/>
      <c r="F3" s="1666"/>
      <c r="P3" s="448"/>
    </row>
    <row r="4" spans="1:24" ht="4.5" customHeight="1">
      <c r="A4" s="449"/>
      <c r="B4" s="449"/>
      <c r="C4" s="447"/>
      <c r="D4" s="447"/>
    </row>
    <row r="5" spans="1:24" ht="15.75" thickBot="1">
      <c r="A5" s="450" t="s">
        <v>125</v>
      </c>
      <c r="B5" s="1667" t="s">
        <v>126</v>
      </c>
      <c r="C5" s="1667"/>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403</v>
      </c>
      <c r="L27" s="464">
        <v>4476.7370000000001</v>
      </c>
      <c r="M27" s="464">
        <v>1358.8879999999999</v>
      </c>
      <c r="N27" s="475">
        <v>3.2944120486750936</v>
      </c>
      <c r="P27" s="463" t="s">
        <v>403</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41" t="s">
        <v>375</v>
      </c>
      <c r="L33" s="629">
        <v>1213.9670000000001</v>
      </c>
      <c r="M33" s="629">
        <v>103.95</v>
      </c>
      <c r="N33" s="642">
        <v>11.67837421837422</v>
      </c>
      <c r="O33"/>
      <c r="P33" s="463" t="s">
        <v>411</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409</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468</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469</v>
      </c>
      <c r="B60">
        <v>2319</v>
      </c>
      <c r="C60">
        <v>1958</v>
      </c>
      <c r="D60"/>
      <c r="E60"/>
      <c r="F60"/>
      <c r="G60"/>
      <c r="H60"/>
      <c r="I60"/>
      <c r="J60"/>
      <c r="K60"/>
      <c r="L60"/>
      <c r="M60"/>
      <c r="P60"/>
      <c r="Q60"/>
      <c r="R60"/>
      <c r="S60"/>
    </row>
    <row r="61" spans="1:19">
      <c r="A61" t="s">
        <v>470</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471</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472</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473</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474</v>
      </c>
      <c r="B88">
        <v>30695</v>
      </c>
      <c r="C88">
        <v>8246</v>
      </c>
      <c r="D88"/>
      <c r="E88"/>
      <c r="F88"/>
      <c r="G88"/>
      <c r="H88"/>
      <c r="I88"/>
      <c r="J88"/>
      <c r="K88"/>
      <c r="L88"/>
      <c r="M88"/>
    </row>
    <row r="89" spans="1:13">
      <c r="A89" t="s">
        <v>475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665" t="s">
        <v>459</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row>
    <row r="3" spans="1:27" ht="18" customHeight="1">
      <c r="A3" s="1668" t="s">
        <v>457</v>
      </c>
      <c r="B3" s="1668"/>
      <c r="C3" s="1668"/>
      <c r="D3" s="1668"/>
      <c r="E3" s="1668"/>
      <c r="F3" s="1668"/>
      <c r="G3" s="1668"/>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405</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85"/>
      <c r="G94" s="785"/>
      <c r="H94" s="3"/>
      <c r="I94" s="3"/>
    </row>
    <row r="95" spans="1:12">
      <c r="A95" s="3"/>
      <c r="B95" s="3"/>
      <c r="C95" s="3"/>
      <c r="D95" s="3"/>
      <c r="E95" s="3"/>
      <c r="F95" s="785"/>
      <c r="G95" s="785"/>
      <c r="H95" s="3"/>
      <c r="I95" s="3"/>
    </row>
    <row r="96" spans="1:12">
      <c r="A96" s="3"/>
      <c r="B96" s="3"/>
      <c r="C96" s="3"/>
      <c r="D96" s="3"/>
      <c r="E96" s="3"/>
      <c r="F96" s="785"/>
      <c r="G96" s="785"/>
      <c r="H96" s="3"/>
      <c r="I96" s="3"/>
    </row>
    <row r="97" spans="1:8">
      <c r="A97"/>
      <c r="B97"/>
      <c r="C97"/>
      <c r="D97" s="3"/>
      <c r="E97" s="3"/>
      <c r="F97" s="785"/>
      <c r="G97" s="785"/>
      <c r="H97" s="3"/>
    </row>
    <row r="98" spans="1:8">
      <c r="A98"/>
      <c r="B98"/>
      <c r="C98"/>
      <c r="D98" s="3"/>
      <c r="E98" s="3"/>
      <c r="F98" s="785"/>
      <c r="G98" s="78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60" t="s">
        <v>462</v>
      </c>
      <c r="B5" s="1660"/>
      <c r="C5" s="1660"/>
      <c r="D5" s="1660"/>
      <c r="E5" s="1660"/>
      <c r="F5" s="1660"/>
      <c r="H5" s="474" t="s">
        <v>267</v>
      </c>
    </row>
    <row r="6" spans="1:20" ht="15.75" customHeight="1" thickBot="1">
      <c r="A6" s="1661" t="s">
        <v>116</v>
      </c>
      <c r="B6" s="1653" t="s">
        <v>464</v>
      </c>
      <c r="C6" s="1654"/>
      <c r="D6" s="1655"/>
      <c r="E6" s="1656" t="s">
        <v>407</v>
      </c>
      <c r="F6" s="1658" t="s">
        <v>408</v>
      </c>
    </row>
    <row r="7" spans="1:20" ht="21" customHeight="1" thickBot="1">
      <c r="A7" s="1669"/>
      <c r="B7" s="677" t="s">
        <v>254</v>
      </c>
      <c r="C7" s="677" t="s">
        <v>257</v>
      </c>
      <c r="D7" s="677" t="s">
        <v>258</v>
      </c>
      <c r="E7" s="1657"/>
      <c r="F7" s="1659"/>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660" t="s">
        <v>463</v>
      </c>
      <c r="B18" s="1660"/>
      <c r="C18" s="1660"/>
      <c r="D18" s="1660"/>
      <c r="E18" s="1660"/>
      <c r="F18" s="1660"/>
      <c r="K18" s="3"/>
      <c r="L18" s="3"/>
      <c r="M18" s="3"/>
      <c r="N18" s="3"/>
      <c r="O18" s="3"/>
      <c r="P18" s="3"/>
      <c r="Q18"/>
      <c r="R18"/>
      <c r="S18"/>
      <c r="T18"/>
    </row>
    <row r="19" spans="1:20" ht="16.5" customHeight="1" thickBot="1">
      <c r="A19" s="1651" t="s">
        <v>123</v>
      </c>
      <c r="B19" s="1653" t="s">
        <v>464</v>
      </c>
      <c r="C19" s="1654"/>
      <c r="D19" s="1655"/>
      <c r="E19" s="1656" t="s">
        <v>407</v>
      </c>
      <c r="F19" s="1658" t="s">
        <v>408</v>
      </c>
      <c r="I19"/>
      <c r="J19"/>
      <c r="K19"/>
      <c r="L19" s="3"/>
      <c r="M19" s="3"/>
      <c r="N19" s="3"/>
      <c r="O19" s="3"/>
      <c r="P19" s="3"/>
      <c r="Q19"/>
      <c r="R19"/>
      <c r="S19"/>
      <c r="T19"/>
    </row>
    <row r="20" spans="1:20" ht="21" customHeight="1" thickBot="1">
      <c r="A20" s="1652"/>
      <c r="B20" s="570" t="s">
        <v>254</v>
      </c>
      <c r="C20" s="570" t="s">
        <v>366</v>
      </c>
      <c r="D20" s="570" t="s">
        <v>367</v>
      </c>
      <c r="E20" s="1657"/>
      <c r="F20" s="1659"/>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670"/>
      <c r="B27" s="1670"/>
      <c r="C27" s="1670"/>
      <c r="D27" s="1670"/>
      <c r="E27" s="1670"/>
      <c r="F27" s="1670"/>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650"/>
      <c r="D32" s="1650"/>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650"/>
      <c r="C43" s="1650"/>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65" t="s">
        <v>460</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row>
    <row r="3" spans="1:24" ht="15.75" customHeight="1">
      <c r="A3" s="1666" t="s">
        <v>461</v>
      </c>
      <c r="B3" s="1666"/>
      <c r="C3" s="1666"/>
      <c r="D3" s="1666"/>
      <c r="E3" s="1666"/>
      <c r="F3" s="1666"/>
      <c r="P3" s="448"/>
    </row>
    <row r="4" spans="1:24" ht="4.5" customHeight="1">
      <c r="A4" s="449"/>
      <c r="B4" s="449"/>
      <c r="C4" s="447"/>
      <c r="D4" s="447"/>
    </row>
    <row r="5" spans="1:24" ht="15.75" thickBot="1">
      <c r="A5" s="450" t="s">
        <v>125</v>
      </c>
      <c r="B5" s="1667" t="s">
        <v>126</v>
      </c>
      <c r="C5" s="1667"/>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403</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41" t="s">
        <v>412</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41" t="s">
        <v>411</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65" t="s">
        <v>465</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row>
    <row r="3" spans="1:27" ht="18" customHeight="1">
      <c r="A3" s="1671" t="s">
        <v>466</v>
      </c>
      <c r="B3" s="1671"/>
      <c r="C3" s="1671"/>
      <c r="D3" s="1671"/>
      <c r="E3" s="1671"/>
      <c r="F3" s="1671"/>
      <c r="G3" s="167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660" t="s">
        <v>444</v>
      </c>
      <c r="B5" s="1660"/>
      <c r="C5" s="1660"/>
      <c r="D5" s="1660"/>
      <c r="E5" s="1660"/>
      <c r="F5" s="1660"/>
      <c r="H5" s="474" t="s">
        <v>267</v>
      </c>
    </row>
    <row r="6" spans="1:20" ht="15.75" customHeight="1" thickBot="1">
      <c r="A6" s="1661" t="s">
        <v>116</v>
      </c>
      <c r="B6" s="1653" t="s">
        <v>443</v>
      </c>
      <c r="C6" s="1654"/>
      <c r="D6" s="1655"/>
      <c r="E6" s="1656" t="s">
        <v>437</v>
      </c>
      <c r="F6" s="1658" t="s">
        <v>438</v>
      </c>
    </row>
    <row r="7" spans="1:20" ht="21" customHeight="1" thickBot="1">
      <c r="A7" s="1669"/>
      <c r="B7" s="677" t="s">
        <v>254</v>
      </c>
      <c r="C7" s="677" t="s">
        <v>257</v>
      </c>
      <c r="D7" s="677" t="s">
        <v>258</v>
      </c>
      <c r="E7" s="1657"/>
      <c r="F7" s="1659"/>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660" t="s">
        <v>445</v>
      </c>
      <c r="B18" s="1660"/>
      <c r="C18" s="1660"/>
      <c r="D18" s="1660"/>
      <c r="E18" s="1660"/>
      <c r="F18" s="1660"/>
      <c r="O18" s="3"/>
      <c r="P18" s="3"/>
      <c r="Q18" s="3"/>
      <c r="R18" s="3"/>
      <c r="S18" s="3"/>
      <c r="T18" s="3"/>
    </row>
    <row r="19" spans="1:20" ht="16.5" customHeight="1" thickBot="1">
      <c r="A19" s="1651" t="s">
        <v>123</v>
      </c>
      <c r="B19" s="1653" t="s">
        <v>443</v>
      </c>
      <c r="C19" s="1654"/>
      <c r="D19" s="1655"/>
      <c r="E19" s="1656" t="s">
        <v>437</v>
      </c>
      <c r="F19" s="1658" t="s">
        <v>438</v>
      </c>
      <c r="K19" s="3"/>
      <c r="L19" s="3"/>
      <c r="M19" s="3"/>
      <c r="O19" s="3"/>
      <c r="P19" s="3"/>
      <c r="Q19" s="3"/>
      <c r="R19" s="3"/>
      <c r="S19" s="3"/>
      <c r="T19" s="3"/>
    </row>
    <row r="20" spans="1:20" ht="21" customHeight="1" thickBot="1">
      <c r="A20" s="1652"/>
      <c r="B20" s="570" t="s">
        <v>254</v>
      </c>
      <c r="C20" s="570" t="s">
        <v>366</v>
      </c>
      <c r="D20" s="570" t="s">
        <v>367</v>
      </c>
      <c r="E20" s="1657"/>
      <c r="F20" s="1659"/>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670"/>
      <c r="B27" s="1670"/>
      <c r="C27" s="1670"/>
      <c r="D27" s="1670"/>
      <c r="E27" s="1670"/>
      <c r="F27" s="1670"/>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650"/>
      <c r="D32" s="1650"/>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650"/>
      <c r="C43" s="1650"/>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665" t="s">
        <v>436</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row>
    <row r="3" spans="1:24" ht="15.75" customHeight="1">
      <c r="A3" s="1666" t="s">
        <v>435</v>
      </c>
      <c r="B3" s="1666"/>
      <c r="C3" s="1666"/>
      <c r="D3" s="1666"/>
      <c r="E3" s="1666"/>
      <c r="F3" s="1666"/>
      <c r="P3" s="448"/>
    </row>
    <row r="4" spans="1:24" ht="4.5" customHeight="1">
      <c r="A4" s="449"/>
      <c r="B4" s="449"/>
      <c r="C4" s="447"/>
      <c r="D4" s="447"/>
    </row>
    <row r="5" spans="1:24" ht="15.75" thickBot="1">
      <c r="A5" s="450" t="s">
        <v>125</v>
      </c>
      <c r="B5" s="1667" t="s">
        <v>126</v>
      </c>
      <c r="C5" s="1667"/>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665" t="s">
        <v>440</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row>
    <row r="3" spans="1:27" ht="18" customHeight="1">
      <c r="A3" s="1671" t="s">
        <v>441</v>
      </c>
      <c r="B3" s="1671"/>
      <c r="C3" s="1671"/>
      <c r="D3" s="1671"/>
      <c r="E3" s="1671"/>
      <c r="F3" s="1671"/>
      <c r="G3" s="167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27" zoomScale="80" zoomScaleNormal="80" workbookViewId="0">
      <selection activeCell="M881" sqref="M881"/>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63" t="s">
        <v>201</v>
      </c>
      <c r="C5" s="1763"/>
      <c r="D5" s="1763"/>
      <c r="E5" s="1763"/>
      <c r="F5" s="1763"/>
      <c r="G5" s="1763"/>
      <c r="H5" s="1763"/>
      <c r="I5" s="1763"/>
      <c r="J5" s="1763"/>
      <c r="K5" s="1763"/>
      <c r="L5" s="1763"/>
    </row>
    <row r="6" spans="2:13" ht="18">
      <c r="B6" s="484"/>
      <c r="C6" s="484"/>
      <c r="D6" s="484"/>
      <c r="E6" s="484"/>
      <c r="F6" s="300" t="s">
        <v>202</v>
      </c>
      <c r="G6" s="484"/>
      <c r="H6" s="484"/>
      <c r="I6" s="484"/>
      <c r="J6" s="484"/>
      <c r="K6" s="484"/>
      <c r="L6" s="484"/>
    </row>
    <row r="7" spans="2:13" s="301" customFormat="1" ht="15">
      <c r="B7" s="1764" t="s">
        <v>203</v>
      </c>
      <c r="C7" s="1756" t="s">
        <v>18</v>
      </c>
      <c r="D7" s="1756" t="s">
        <v>204</v>
      </c>
      <c r="E7" s="1767" t="s">
        <v>205</v>
      </c>
      <c r="F7" s="1768"/>
      <c r="G7" s="1769"/>
      <c r="H7" s="1770" t="s">
        <v>206</v>
      </c>
      <c r="I7" s="1772" t="s">
        <v>207</v>
      </c>
      <c r="J7" s="1773"/>
      <c r="K7" s="1773"/>
      <c r="L7" s="1764"/>
    </row>
    <row r="8" spans="2:13">
      <c r="B8" s="1765"/>
      <c r="C8" s="1766"/>
      <c r="D8" s="1766"/>
      <c r="E8" s="1758" t="s">
        <v>208</v>
      </c>
      <c r="F8" s="1756" t="s">
        <v>209</v>
      </c>
      <c r="G8" s="1756" t="s">
        <v>210</v>
      </c>
      <c r="H8" s="1771"/>
      <c r="I8" s="1758" t="s">
        <v>211</v>
      </c>
      <c r="J8" s="1758" t="s">
        <v>20</v>
      </c>
      <c r="K8" s="1756" t="s">
        <v>212</v>
      </c>
      <c r="L8" s="1758" t="s">
        <v>213</v>
      </c>
    </row>
    <row r="9" spans="2:13">
      <c r="B9" s="1765"/>
      <c r="C9" s="1766"/>
      <c r="D9" s="1766"/>
      <c r="E9" s="1759"/>
      <c r="F9" s="1766"/>
      <c r="G9" s="1766"/>
      <c r="H9" s="1771"/>
      <c r="I9" s="1759"/>
      <c r="J9" s="1759"/>
      <c r="K9" s="1757"/>
      <c r="L9" s="1759"/>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762"/>
      <c r="O105" s="1762"/>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762"/>
      <c r="O121" s="1762"/>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762"/>
      <c r="O145" s="1762"/>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762"/>
      <c r="O171" s="1762"/>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725" t="s">
        <v>239</v>
      </c>
      <c r="D177" s="1725"/>
      <c r="E177" s="1725"/>
      <c r="F177" s="1725"/>
      <c r="G177" s="1725"/>
      <c r="H177" s="1725"/>
      <c r="I177" s="1725"/>
      <c r="J177" s="1725"/>
      <c r="K177" s="1725"/>
      <c r="L177" s="1754"/>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774" t="s">
        <v>203</v>
      </c>
      <c r="C194" s="1729" t="s">
        <v>18</v>
      </c>
      <c r="D194" s="1729" t="s">
        <v>204</v>
      </c>
      <c r="E194" s="1731" t="s">
        <v>205</v>
      </c>
      <c r="F194" s="1732"/>
      <c r="G194" s="1733"/>
      <c r="H194" s="1734" t="s">
        <v>206</v>
      </c>
      <c r="I194" s="1736" t="s">
        <v>207</v>
      </c>
      <c r="J194" s="1737"/>
      <c r="K194" s="1737"/>
      <c r="L194" s="1776"/>
    </row>
    <row r="195" spans="2:12" ht="12.75" customHeight="1">
      <c r="B195" s="1775"/>
      <c r="C195" s="1730"/>
      <c r="D195" s="1730"/>
      <c r="E195" s="1744" t="s">
        <v>208</v>
      </c>
      <c r="F195" s="1729" t="s">
        <v>209</v>
      </c>
      <c r="G195" s="1729" t="s">
        <v>210</v>
      </c>
      <c r="H195" s="1735"/>
      <c r="I195" s="1744" t="s">
        <v>211</v>
      </c>
      <c r="J195" s="1744" t="s">
        <v>20</v>
      </c>
      <c r="K195" s="1729" t="s">
        <v>212</v>
      </c>
      <c r="L195" s="1760" t="s">
        <v>213</v>
      </c>
    </row>
    <row r="196" spans="2:12" ht="12.75" customHeight="1">
      <c r="B196" s="1775"/>
      <c r="C196" s="1730"/>
      <c r="D196" s="1730"/>
      <c r="E196" s="1751"/>
      <c r="F196" s="1730"/>
      <c r="G196" s="1730"/>
      <c r="H196" s="1735"/>
      <c r="I196" s="1745"/>
      <c r="J196" s="1745"/>
      <c r="K196" s="1746"/>
      <c r="L196" s="1761"/>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725" t="s">
        <v>240</v>
      </c>
      <c r="D199" s="1725"/>
      <c r="E199" s="1725"/>
      <c r="F199" s="1725"/>
      <c r="G199" s="1725"/>
      <c r="H199" s="1725"/>
      <c r="I199" s="1725"/>
      <c r="J199" s="1725"/>
      <c r="K199" s="1725"/>
      <c r="L199" s="1754"/>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738" t="s">
        <v>203</v>
      </c>
      <c r="C234" s="1729" t="s">
        <v>18</v>
      </c>
      <c r="D234" s="1729" t="s">
        <v>204</v>
      </c>
      <c r="E234" s="1731" t="s">
        <v>205</v>
      </c>
      <c r="F234" s="1732"/>
      <c r="G234" s="1733"/>
      <c r="H234" s="1734" t="s">
        <v>206</v>
      </c>
      <c r="I234" s="1731" t="s">
        <v>207</v>
      </c>
      <c r="J234" s="1732"/>
      <c r="K234" s="1732"/>
      <c r="L234" s="1732"/>
    </row>
    <row r="235" spans="2:12">
      <c r="B235" s="1755"/>
      <c r="C235" s="1730"/>
      <c r="D235" s="1730"/>
      <c r="E235" s="1744" t="s">
        <v>208</v>
      </c>
      <c r="F235" s="1729" t="s">
        <v>209</v>
      </c>
      <c r="G235" s="1729" t="s">
        <v>210</v>
      </c>
      <c r="H235" s="1735"/>
      <c r="I235" s="1744" t="s">
        <v>211</v>
      </c>
      <c r="J235" s="1744" t="s">
        <v>20</v>
      </c>
      <c r="K235" s="1729" t="s">
        <v>212</v>
      </c>
      <c r="L235" s="1736" t="s">
        <v>213</v>
      </c>
    </row>
    <row r="236" spans="2:12">
      <c r="B236" s="1755"/>
      <c r="C236" s="1730"/>
      <c r="D236" s="1730"/>
      <c r="E236" s="1751"/>
      <c r="F236" s="1730"/>
      <c r="G236" s="1730"/>
      <c r="H236" s="1735"/>
      <c r="I236" s="1751"/>
      <c r="J236" s="1751"/>
      <c r="K236" s="1730"/>
      <c r="L236" s="1750"/>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48" t="s">
        <v>214</v>
      </c>
      <c r="D239" s="1748"/>
      <c r="E239" s="1748"/>
      <c r="F239" s="1748"/>
      <c r="G239" s="1748"/>
      <c r="H239" s="1748"/>
      <c r="I239" s="1748"/>
      <c r="J239" s="1748"/>
      <c r="K239" s="1748"/>
      <c r="L239" s="1748"/>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725" t="s">
        <v>239</v>
      </c>
      <c r="D256" s="1725"/>
      <c r="E256" s="1725"/>
      <c r="F256" s="1725"/>
      <c r="G256" s="1725"/>
      <c r="H256" s="1725"/>
      <c r="I256" s="1725"/>
      <c r="J256" s="1725"/>
      <c r="K256" s="1725"/>
      <c r="L256" s="1725"/>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752" t="s">
        <v>203</v>
      </c>
      <c r="C273" s="1729" t="s">
        <v>18</v>
      </c>
      <c r="D273" s="1729" t="s">
        <v>204</v>
      </c>
      <c r="E273" s="1731" t="s">
        <v>205</v>
      </c>
      <c r="F273" s="1732"/>
      <c r="G273" s="1733"/>
      <c r="H273" s="1734" t="s">
        <v>206</v>
      </c>
      <c r="I273" s="1736" t="s">
        <v>207</v>
      </c>
      <c r="J273" s="1737"/>
      <c r="K273" s="1737"/>
      <c r="L273" s="1737"/>
    </row>
    <row r="274" spans="2:12" ht="11.25" customHeight="1">
      <c r="B274" s="1753"/>
      <c r="C274" s="1730"/>
      <c r="D274" s="1730"/>
      <c r="E274" s="1744" t="s">
        <v>208</v>
      </c>
      <c r="F274" s="1729" t="s">
        <v>209</v>
      </c>
      <c r="G274" s="1729" t="s">
        <v>210</v>
      </c>
      <c r="H274" s="1735"/>
      <c r="I274" s="1744" t="s">
        <v>211</v>
      </c>
      <c r="J274" s="1744" t="s">
        <v>20</v>
      </c>
      <c r="K274" s="1729" t="s">
        <v>212</v>
      </c>
      <c r="L274" s="1736" t="s">
        <v>213</v>
      </c>
    </row>
    <row r="275" spans="2:12" ht="11.25" customHeight="1">
      <c r="B275" s="1753"/>
      <c r="C275" s="1730"/>
      <c r="D275" s="1730"/>
      <c r="E275" s="1751"/>
      <c r="F275" s="1730"/>
      <c r="G275" s="1730"/>
      <c r="H275" s="1735"/>
      <c r="I275" s="1745"/>
      <c r="J275" s="1745"/>
      <c r="K275" s="1746"/>
      <c r="L275" s="1750"/>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725" t="s">
        <v>240</v>
      </c>
      <c r="D278" s="1725"/>
      <c r="E278" s="1725"/>
      <c r="F278" s="1725"/>
      <c r="G278" s="1725"/>
      <c r="H278" s="1725"/>
      <c r="I278" s="1725"/>
      <c r="J278" s="1725"/>
      <c r="K278" s="1725"/>
      <c r="L278" s="1725"/>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744" t="s">
        <v>203</v>
      </c>
      <c r="C313" s="1729" t="s">
        <v>18</v>
      </c>
      <c r="D313" s="1729" t="s">
        <v>204</v>
      </c>
      <c r="E313" s="1731" t="s">
        <v>205</v>
      </c>
      <c r="F313" s="1732"/>
      <c r="G313" s="1733"/>
      <c r="H313" s="1729" t="s">
        <v>206</v>
      </c>
      <c r="I313" s="1731" t="s">
        <v>207</v>
      </c>
      <c r="J313" s="1732"/>
      <c r="K313" s="1732"/>
      <c r="L313" s="1733"/>
    </row>
    <row r="314" spans="2:12" ht="11.25" customHeight="1">
      <c r="B314" s="1751"/>
      <c r="C314" s="1730"/>
      <c r="D314" s="1730"/>
      <c r="E314" s="1739" t="s">
        <v>244</v>
      </c>
      <c r="F314" s="1742" t="s">
        <v>245</v>
      </c>
      <c r="G314" s="1742" t="s">
        <v>246</v>
      </c>
      <c r="H314" s="1730"/>
      <c r="I314" s="1744" t="s">
        <v>211</v>
      </c>
      <c r="J314" s="1744" t="s">
        <v>20</v>
      </c>
      <c r="K314" s="1729" t="s">
        <v>212</v>
      </c>
      <c r="L314" s="1744" t="s">
        <v>213</v>
      </c>
    </row>
    <row r="315" spans="2:12" ht="11.25" customHeight="1">
      <c r="B315" s="1745"/>
      <c r="C315" s="1746"/>
      <c r="D315" s="1746"/>
      <c r="E315" s="1741"/>
      <c r="F315" s="1743"/>
      <c r="G315" s="1743"/>
      <c r="H315" s="1746"/>
      <c r="I315" s="1745"/>
      <c r="J315" s="1745"/>
      <c r="K315" s="1746"/>
      <c r="L315" s="1745"/>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748" t="s">
        <v>214</v>
      </c>
      <c r="D318" s="1748"/>
      <c r="E318" s="1748"/>
      <c r="F318" s="1748"/>
      <c r="G318" s="1748"/>
      <c r="H318" s="1748"/>
      <c r="I318" s="1748"/>
      <c r="J318" s="1748"/>
      <c r="K318" s="1748"/>
      <c r="L318" s="1749"/>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725" t="s">
        <v>239</v>
      </c>
      <c r="D335" s="1725"/>
      <c r="E335" s="1725"/>
      <c r="F335" s="1725"/>
      <c r="G335" s="1725"/>
      <c r="H335" s="1725"/>
      <c r="I335" s="1725"/>
      <c r="J335" s="1725"/>
      <c r="K335" s="1725"/>
      <c r="L335" s="1726"/>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727" t="s">
        <v>203</v>
      </c>
      <c r="C352" s="1729" t="s">
        <v>18</v>
      </c>
      <c r="D352" s="1729" t="s">
        <v>204</v>
      </c>
      <c r="E352" s="1731" t="s">
        <v>205</v>
      </c>
      <c r="F352" s="1732"/>
      <c r="G352" s="1733"/>
      <c r="H352" s="1734" t="s">
        <v>206</v>
      </c>
      <c r="I352" s="1736" t="s">
        <v>207</v>
      </c>
      <c r="J352" s="1737"/>
      <c r="K352" s="1737"/>
      <c r="L352" s="1738"/>
    </row>
    <row r="353" spans="2:12" ht="11.25" customHeight="1">
      <c r="B353" s="1728"/>
      <c r="C353" s="1730"/>
      <c r="D353" s="1730"/>
      <c r="E353" s="1739" t="s">
        <v>244</v>
      </c>
      <c r="F353" s="1742" t="s">
        <v>245</v>
      </c>
      <c r="G353" s="1742" t="s">
        <v>246</v>
      </c>
      <c r="H353" s="1735"/>
      <c r="I353" s="1744" t="s">
        <v>211</v>
      </c>
      <c r="J353" s="1744" t="s">
        <v>20</v>
      </c>
      <c r="K353" s="1729" t="s">
        <v>212</v>
      </c>
      <c r="L353" s="1744" t="s">
        <v>213</v>
      </c>
    </row>
    <row r="354" spans="2:12" ht="11.25" customHeight="1">
      <c r="B354" s="1728"/>
      <c r="C354" s="1730"/>
      <c r="D354" s="1730"/>
      <c r="E354" s="1740"/>
      <c r="F354" s="1747"/>
      <c r="G354" s="1747"/>
      <c r="H354" s="1735"/>
      <c r="I354" s="1745"/>
      <c r="J354" s="1745"/>
      <c r="K354" s="1746"/>
      <c r="L354" s="1745"/>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725" t="s">
        <v>240</v>
      </c>
      <c r="D357" s="1725"/>
      <c r="E357" s="1725"/>
      <c r="F357" s="1725"/>
      <c r="G357" s="1725"/>
      <c r="H357" s="1725"/>
      <c r="I357" s="1725"/>
      <c r="J357" s="1725"/>
      <c r="K357" s="1725"/>
      <c r="L357" s="1726"/>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688" t="s">
        <v>203</v>
      </c>
      <c r="C393" s="1678" t="s">
        <v>18</v>
      </c>
      <c r="D393" s="1678" t="s">
        <v>204</v>
      </c>
      <c r="E393" s="1680" t="s">
        <v>205</v>
      </c>
      <c r="F393" s="1681"/>
      <c r="G393" s="1682"/>
      <c r="H393" s="1683" t="s">
        <v>206</v>
      </c>
      <c r="I393" s="1680" t="s">
        <v>207</v>
      </c>
      <c r="J393" s="1681"/>
      <c r="K393" s="1681"/>
      <c r="L393" s="1682"/>
    </row>
    <row r="394" spans="2:12" ht="11.25" customHeight="1">
      <c r="B394" s="1689"/>
      <c r="C394" s="1679"/>
      <c r="D394" s="1679"/>
      <c r="E394" s="1721" t="s">
        <v>244</v>
      </c>
      <c r="F394" s="1723" t="s">
        <v>245</v>
      </c>
      <c r="G394" s="1723" t="s">
        <v>246</v>
      </c>
      <c r="H394" s="1684"/>
      <c r="I394" s="1688" t="s">
        <v>211</v>
      </c>
      <c r="J394" s="1688" t="s">
        <v>20</v>
      </c>
      <c r="K394" s="1678" t="s">
        <v>212</v>
      </c>
      <c r="L394" s="1688" t="s">
        <v>213</v>
      </c>
    </row>
    <row r="395" spans="2:12" ht="11.25" customHeight="1">
      <c r="B395" s="1689"/>
      <c r="C395" s="1679"/>
      <c r="D395" s="1679"/>
      <c r="E395" s="1722"/>
      <c r="F395" s="1724"/>
      <c r="G395" s="1724"/>
      <c r="H395" s="1684"/>
      <c r="I395" s="1689"/>
      <c r="J395" s="1689"/>
      <c r="K395" s="1679"/>
      <c r="L395" s="1690"/>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674" t="s">
        <v>214</v>
      </c>
      <c r="D398" s="1674"/>
      <c r="E398" s="1674"/>
      <c r="F398" s="1674"/>
      <c r="G398" s="1674"/>
      <c r="H398" s="1674"/>
      <c r="I398" s="1674"/>
      <c r="J398" s="1674"/>
      <c r="K398" s="1674"/>
      <c r="L398" s="1718"/>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672" t="s">
        <v>239</v>
      </c>
      <c r="D415" s="1672"/>
      <c r="E415" s="1672"/>
      <c r="F415" s="1672"/>
      <c r="G415" s="1672"/>
      <c r="H415" s="1672"/>
      <c r="I415" s="1672"/>
      <c r="J415" s="1672"/>
      <c r="K415" s="1672"/>
      <c r="L415" s="1717"/>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719" t="s">
        <v>203</v>
      </c>
      <c r="C432" s="1678" t="s">
        <v>18</v>
      </c>
      <c r="D432" s="1678" t="s">
        <v>204</v>
      </c>
      <c r="E432" s="1680" t="s">
        <v>205</v>
      </c>
      <c r="F432" s="1681"/>
      <c r="G432" s="1682"/>
      <c r="H432" s="1683" t="s">
        <v>206</v>
      </c>
      <c r="I432" s="1685" t="s">
        <v>207</v>
      </c>
      <c r="J432" s="1686"/>
      <c r="K432" s="1686"/>
      <c r="L432" s="1715"/>
    </row>
    <row r="433" spans="2:12" ht="11.25" customHeight="1">
      <c r="B433" s="1720"/>
      <c r="C433" s="1679"/>
      <c r="D433" s="1679"/>
      <c r="E433" s="1721" t="s">
        <v>244</v>
      </c>
      <c r="F433" s="1723" t="s">
        <v>245</v>
      </c>
      <c r="G433" s="1723" t="s">
        <v>246</v>
      </c>
      <c r="H433" s="1684"/>
      <c r="I433" s="1688" t="s">
        <v>211</v>
      </c>
      <c r="J433" s="1688" t="s">
        <v>20</v>
      </c>
      <c r="K433" s="1678" t="s">
        <v>212</v>
      </c>
      <c r="L433" s="1688" t="s">
        <v>213</v>
      </c>
    </row>
    <row r="434" spans="2:12" ht="11.25" customHeight="1">
      <c r="B434" s="1720"/>
      <c r="C434" s="1679"/>
      <c r="D434" s="1679"/>
      <c r="E434" s="1722"/>
      <c r="F434" s="1724"/>
      <c r="G434" s="1724"/>
      <c r="H434" s="1684"/>
      <c r="I434" s="1690"/>
      <c r="J434" s="1690"/>
      <c r="K434" s="1714"/>
      <c r="L434" s="1690"/>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672" t="s">
        <v>240</v>
      </c>
      <c r="D437" s="1672"/>
      <c r="E437" s="1672"/>
      <c r="F437" s="1672"/>
      <c r="G437" s="1672"/>
      <c r="H437" s="1672"/>
      <c r="I437" s="1672"/>
      <c r="J437" s="1672"/>
      <c r="K437" s="1672"/>
      <c r="L437" s="1717"/>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688" t="s">
        <v>203</v>
      </c>
      <c r="C475" s="1678" t="s">
        <v>18</v>
      </c>
      <c r="D475" s="1678" t="s">
        <v>204</v>
      </c>
      <c r="E475" s="1680" t="s">
        <v>205</v>
      </c>
      <c r="F475" s="1681"/>
      <c r="G475" s="1682"/>
      <c r="H475" s="1683" t="s">
        <v>206</v>
      </c>
      <c r="I475" s="1680" t="s">
        <v>207</v>
      </c>
      <c r="J475" s="1681"/>
      <c r="K475" s="1681"/>
      <c r="L475" s="1682"/>
    </row>
    <row r="476" spans="2:12" ht="11.25" customHeight="1">
      <c r="B476" s="1689"/>
      <c r="C476" s="1679"/>
      <c r="D476" s="1679"/>
      <c r="E476" s="1721" t="s">
        <v>244</v>
      </c>
      <c r="F476" s="1723" t="s">
        <v>245</v>
      </c>
      <c r="G476" s="1723" t="s">
        <v>246</v>
      </c>
      <c r="H476" s="1684"/>
      <c r="I476" s="1688" t="s">
        <v>211</v>
      </c>
      <c r="J476" s="1688" t="s">
        <v>20</v>
      </c>
      <c r="K476" s="1678" t="s">
        <v>212</v>
      </c>
      <c r="L476" s="1688" t="s">
        <v>213</v>
      </c>
    </row>
    <row r="477" spans="2:12" ht="11.25" customHeight="1">
      <c r="B477" s="1689"/>
      <c r="C477" s="1679"/>
      <c r="D477" s="1679"/>
      <c r="E477" s="1722"/>
      <c r="F477" s="1724"/>
      <c r="G477" s="1724"/>
      <c r="H477" s="1684"/>
      <c r="I477" s="1689"/>
      <c r="J477" s="1689"/>
      <c r="K477" s="1679"/>
      <c r="L477" s="1690"/>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674" t="s">
        <v>214</v>
      </c>
      <c r="D480" s="1674"/>
      <c r="E480" s="1674"/>
      <c r="F480" s="1674"/>
      <c r="G480" s="1674"/>
      <c r="H480" s="1674"/>
      <c r="I480" s="1674"/>
      <c r="J480" s="1674"/>
      <c r="K480" s="1674"/>
      <c r="L480" s="1718"/>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672" t="s">
        <v>239</v>
      </c>
      <c r="D497" s="1672"/>
      <c r="E497" s="1672"/>
      <c r="F497" s="1672"/>
      <c r="G497" s="1672"/>
      <c r="H497" s="1672"/>
      <c r="I497" s="1672"/>
      <c r="J497" s="1672"/>
      <c r="K497" s="1672"/>
      <c r="L497" s="1717"/>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719" t="s">
        <v>203</v>
      </c>
      <c r="C514" s="1678" t="s">
        <v>18</v>
      </c>
      <c r="D514" s="1678" t="s">
        <v>204</v>
      </c>
      <c r="E514" s="1680" t="s">
        <v>205</v>
      </c>
      <c r="F514" s="1681"/>
      <c r="G514" s="1682"/>
      <c r="H514" s="1683" t="s">
        <v>206</v>
      </c>
      <c r="I514" s="1685" t="s">
        <v>207</v>
      </c>
      <c r="J514" s="1686"/>
      <c r="K514" s="1686"/>
      <c r="L514" s="1715"/>
    </row>
    <row r="515" spans="2:12" ht="11.25" customHeight="1">
      <c r="B515" s="1720"/>
      <c r="C515" s="1679"/>
      <c r="D515" s="1679"/>
      <c r="E515" s="1721" t="s">
        <v>244</v>
      </c>
      <c r="F515" s="1723" t="s">
        <v>245</v>
      </c>
      <c r="G515" s="1723" t="s">
        <v>246</v>
      </c>
      <c r="H515" s="1684"/>
      <c r="I515" s="1688" t="s">
        <v>211</v>
      </c>
      <c r="J515" s="1688" t="s">
        <v>20</v>
      </c>
      <c r="K515" s="1678" t="s">
        <v>212</v>
      </c>
      <c r="L515" s="1688" t="s">
        <v>213</v>
      </c>
    </row>
    <row r="516" spans="2:12" ht="11.25" customHeight="1">
      <c r="B516" s="1720"/>
      <c r="C516" s="1679"/>
      <c r="D516" s="1679"/>
      <c r="E516" s="1722"/>
      <c r="F516" s="1724"/>
      <c r="G516" s="1724"/>
      <c r="H516" s="1684"/>
      <c r="I516" s="1690"/>
      <c r="J516" s="1690"/>
      <c r="K516" s="1714"/>
      <c r="L516" s="1690"/>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672" t="s">
        <v>240</v>
      </c>
      <c r="D519" s="1672"/>
      <c r="E519" s="1672"/>
      <c r="F519" s="1672"/>
      <c r="G519" s="1672"/>
      <c r="H519" s="1672"/>
      <c r="I519" s="1672"/>
      <c r="J519" s="1672"/>
      <c r="K519" s="1672"/>
      <c r="L519" s="1717"/>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715" t="s">
        <v>203</v>
      </c>
      <c r="C558" s="1678" t="s">
        <v>18</v>
      </c>
      <c r="D558" s="1678" t="s">
        <v>204</v>
      </c>
      <c r="E558" s="1680" t="s">
        <v>205</v>
      </c>
      <c r="F558" s="1681"/>
      <c r="G558" s="1682"/>
      <c r="H558" s="1683" t="s">
        <v>206</v>
      </c>
      <c r="I558" s="1680" t="s">
        <v>207</v>
      </c>
      <c r="J558" s="1681"/>
      <c r="K558" s="1681"/>
      <c r="L558"/>
    </row>
    <row r="559" spans="2:12" ht="12.75" customHeight="1">
      <c r="B559" s="1716"/>
      <c r="C559" s="1679"/>
      <c r="D559" s="1679"/>
      <c r="E559" s="1688" t="s">
        <v>244</v>
      </c>
      <c r="F559" s="1678" t="s">
        <v>245</v>
      </c>
      <c r="G559" s="1678" t="s">
        <v>246</v>
      </c>
      <c r="H559" s="1684"/>
      <c r="I559" s="1688" t="s">
        <v>211</v>
      </c>
      <c r="J559" s="1688" t="s">
        <v>20</v>
      </c>
      <c r="K559" s="1678" t="s">
        <v>283</v>
      </c>
      <c r="L559"/>
    </row>
    <row r="560" spans="2:12" ht="12.75">
      <c r="B560" s="1716"/>
      <c r="C560" s="1679"/>
      <c r="D560" s="1679"/>
      <c r="E560" s="1689"/>
      <c r="F560" s="1679"/>
      <c r="G560" s="1679"/>
      <c r="H560" s="1684"/>
      <c r="I560" s="1689"/>
      <c r="J560" s="1689"/>
      <c r="K560" s="1679"/>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674" t="s">
        <v>214</v>
      </c>
      <c r="D563" s="1674"/>
      <c r="E563" s="1674"/>
      <c r="F563" s="1674"/>
      <c r="G563" s="1674"/>
      <c r="H563" s="1674"/>
      <c r="I563" s="1674"/>
      <c r="J563" s="1674"/>
      <c r="K563" s="1674"/>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672" t="s">
        <v>239</v>
      </c>
      <c r="D580" s="1672"/>
      <c r="E580" s="1672"/>
      <c r="F580" s="1672"/>
      <c r="G580" s="1672"/>
      <c r="H580" s="1672"/>
      <c r="I580" s="1672"/>
      <c r="J580" s="1672"/>
      <c r="K580" s="1672"/>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712" t="s">
        <v>203</v>
      </c>
      <c r="C597" s="1678" t="s">
        <v>18</v>
      </c>
      <c r="D597" s="1678" t="s">
        <v>204</v>
      </c>
      <c r="E597" s="1680" t="s">
        <v>205</v>
      </c>
      <c r="F597" s="1681"/>
      <c r="G597" s="1682"/>
      <c r="H597" s="1683" t="s">
        <v>206</v>
      </c>
      <c r="I597" s="1685" t="s">
        <v>207</v>
      </c>
      <c r="J597" s="1686"/>
      <c r="K597" s="1686"/>
      <c r="L597"/>
    </row>
    <row r="598" spans="2:12" ht="12.75" customHeight="1">
      <c r="B598" s="1713"/>
      <c r="C598" s="1679"/>
      <c r="D598" s="1679"/>
      <c r="E598" s="1688" t="s">
        <v>244</v>
      </c>
      <c r="F598" s="1678" t="s">
        <v>245</v>
      </c>
      <c r="G598" s="1678" t="s">
        <v>246</v>
      </c>
      <c r="H598" s="1684"/>
      <c r="I598" s="1688" t="s">
        <v>211</v>
      </c>
      <c r="J598" s="1688" t="s">
        <v>20</v>
      </c>
      <c r="K598" s="1678" t="s">
        <v>212</v>
      </c>
      <c r="L598"/>
    </row>
    <row r="599" spans="2:12" ht="12.75" customHeight="1">
      <c r="B599" s="1713"/>
      <c r="C599" s="1679"/>
      <c r="D599" s="1679"/>
      <c r="E599" s="1689"/>
      <c r="F599" s="1679"/>
      <c r="G599" s="1679"/>
      <c r="H599" s="1684"/>
      <c r="I599" s="1690"/>
      <c r="J599" s="1690"/>
      <c r="K599" s="1714"/>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672" t="s">
        <v>240</v>
      </c>
      <c r="D602" s="1672"/>
      <c r="E602" s="1672"/>
      <c r="F602" s="1672"/>
      <c r="G602" s="1672"/>
      <c r="H602" s="1672"/>
      <c r="I602" s="1672"/>
      <c r="J602" s="1672"/>
      <c r="K602" s="1672"/>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700" t="s">
        <v>368</v>
      </c>
      <c r="C636" s="1700"/>
      <c r="D636" s="1700"/>
      <c r="E636" s="1700"/>
      <c r="F636" s="1700"/>
      <c r="G636" s="1700"/>
      <c r="H636" s="1700"/>
      <c r="I636" s="1700"/>
      <c r="J636" s="1700"/>
      <c r="K636" s="1700"/>
    </row>
    <row r="637" spans="2:12" ht="18.75" thickBot="1">
      <c r="B637" s="557"/>
      <c r="C637" s="557"/>
      <c r="D637" s="557"/>
      <c r="E637" s="557"/>
      <c r="F637" s="558" t="s">
        <v>202</v>
      </c>
      <c r="G637" s="557"/>
      <c r="H637" s="557"/>
      <c r="I637" s="557"/>
      <c r="J637" s="557"/>
      <c r="K637" s="557"/>
    </row>
    <row r="638" spans="2:12" ht="12.75" customHeight="1">
      <c r="B638" s="1701" t="s">
        <v>203</v>
      </c>
      <c r="C638" s="1702" t="s">
        <v>18</v>
      </c>
      <c r="D638" s="1702" t="s">
        <v>204</v>
      </c>
      <c r="E638" s="1707" t="s">
        <v>205</v>
      </c>
      <c r="F638" s="1708"/>
      <c r="G638" s="1709"/>
      <c r="H638" s="1710" t="s">
        <v>206</v>
      </c>
      <c r="I638" s="1707" t="s">
        <v>207</v>
      </c>
      <c r="J638" s="1708"/>
      <c r="K638" s="1711"/>
    </row>
    <row r="639" spans="2:12" ht="11.25" customHeight="1">
      <c r="B639" s="1697"/>
      <c r="C639" s="1679"/>
      <c r="D639" s="1679"/>
      <c r="E639" s="1688" t="s">
        <v>244</v>
      </c>
      <c r="F639" s="1678" t="s">
        <v>245</v>
      </c>
      <c r="G639" s="1678" t="s">
        <v>246</v>
      </c>
      <c r="H639" s="1684"/>
      <c r="I639" s="1688" t="s">
        <v>211</v>
      </c>
      <c r="J639" s="1688" t="s">
        <v>20</v>
      </c>
      <c r="K639" s="1691" t="s">
        <v>283</v>
      </c>
    </row>
    <row r="640" spans="2:12" ht="11.25" customHeight="1">
      <c r="B640" s="1697"/>
      <c r="C640" s="1679"/>
      <c r="D640" s="1679"/>
      <c r="E640" s="1689"/>
      <c r="F640" s="1679"/>
      <c r="G640" s="1679"/>
      <c r="H640" s="1684"/>
      <c r="I640" s="1689"/>
      <c r="J640" s="1689"/>
      <c r="K640" s="1699"/>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674" t="s">
        <v>214</v>
      </c>
      <c r="D643" s="1674"/>
      <c r="E643" s="1674"/>
      <c r="F643" s="1674"/>
      <c r="G643" s="1674"/>
      <c r="H643" s="1674"/>
      <c r="I643" s="1674"/>
      <c r="J643" s="1674"/>
      <c r="K643" s="1675"/>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672" t="s">
        <v>239</v>
      </c>
      <c r="D660" s="1672"/>
      <c r="E660" s="1672"/>
      <c r="F660" s="1672"/>
      <c r="G660" s="1672"/>
      <c r="H660" s="1672"/>
      <c r="I660" s="1672"/>
      <c r="J660" s="1672"/>
      <c r="K660" s="1673"/>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414</v>
      </c>
    </row>
    <row r="676" spans="2:14" ht="12.75">
      <c r="B676" s="729"/>
      <c r="C676" s="692"/>
      <c r="D676" s="692"/>
      <c r="E676" s="692"/>
      <c r="F676" s="692"/>
      <c r="G676" s="692"/>
      <c r="H676" s="692"/>
      <c r="I676" s="692"/>
      <c r="J676" s="692"/>
      <c r="K676" s="730"/>
    </row>
    <row r="677" spans="2:14" ht="12.75" customHeight="1">
      <c r="B677" s="1676" t="s">
        <v>203</v>
      </c>
      <c r="C677" s="1678" t="s">
        <v>18</v>
      </c>
      <c r="D677" s="1678" t="s">
        <v>204</v>
      </c>
      <c r="E677" s="1680" t="s">
        <v>205</v>
      </c>
      <c r="F677" s="1681"/>
      <c r="G677" s="1682"/>
      <c r="H677" s="1683" t="s">
        <v>206</v>
      </c>
      <c r="I677" s="1685" t="s">
        <v>207</v>
      </c>
      <c r="J677" s="1686"/>
      <c r="K677" s="1687"/>
    </row>
    <row r="678" spans="2:14" ht="11.25" customHeight="1">
      <c r="B678" s="1677"/>
      <c r="C678" s="1679"/>
      <c r="D678" s="1679"/>
      <c r="E678" s="1688" t="s">
        <v>244</v>
      </c>
      <c r="F678" s="1678" t="s">
        <v>245</v>
      </c>
      <c r="G678" s="1678" t="s">
        <v>246</v>
      </c>
      <c r="H678" s="1684"/>
      <c r="I678" s="1688" t="s">
        <v>211</v>
      </c>
      <c r="J678" s="1688" t="s">
        <v>20</v>
      </c>
      <c r="K678" s="1691" t="s">
        <v>212</v>
      </c>
    </row>
    <row r="679" spans="2:14" ht="11.25" customHeight="1">
      <c r="B679" s="1677"/>
      <c r="C679" s="1679"/>
      <c r="D679" s="1679"/>
      <c r="E679" s="1689"/>
      <c r="F679" s="1679"/>
      <c r="G679" s="1679"/>
      <c r="H679" s="1684"/>
      <c r="I679" s="1690"/>
      <c r="J679" s="1690"/>
      <c r="K679" s="1692"/>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672" t="s">
        <v>240</v>
      </c>
      <c r="D682" s="1672"/>
      <c r="E682" s="1672"/>
      <c r="F682" s="1672"/>
      <c r="G682" s="1672"/>
      <c r="H682" s="1672"/>
      <c r="I682" s="1672"/>
      <c r="J682" s="1672"/>
      <c r="K682" s="1673"/>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00" t="s">
        <v>415</v>
      </c>
      <c r="C715" s="1700"/>
      <c r="D715" s="1700"/>
      <c r="E715" s="1700"/>
      <c r="F715" s="1700"/>
      <c r="G715" s="1700"/>
      <c r="H715" s="1700"/>
      <c r="I715" s="1700"/>
      <c r="J715" s="1700"/>
      <c r="K715" s="1700"/>
      <c r="L715"/>
    </row>
    <row r="716" spans="2:12" ht="18.75" thickBot="1">
      <c r="B716" s="716"/>
      <c r="C716" s="716"/>
      <c r="D716" s="716"/>
      <c r="E716" s="716"/>
      <c r="F716" s="558" t="s">
        <v>202</v>
      </c>
      <c r="G716" s="716"/>
      <c r="H716" s="716"/>
      <c r="I716" s="716"/>
      <c r="J716" s="716"/>
      <c r="K716" s="716"/>
    </row>
    <row r="717" spans="2:12" ht="12.75" customHeight="1">
      <c r="B717" s="1701" t="s">
        <v>203</v>
      </c>
      <c r="C717" s="1702" t="s">
        <v>18</v>
      </c>
      <c r="D717" s="1702" t="s">
        <v>204</v>
      </c>
      <c r="E717" s="1703" t="s">
        <v>205</v>
      </c>
      <c r="F717" s="1704"/>
      <c r="G717" s="1705"/>
      <c r="H717" s="1702" t="s">
        <v>206</v>
      </c>
      <c r="I717" s="1703" t="s">
        <v>207</v>
      </c>
      <c r="J717" s="1704"/>
      <c r="K717" s="1706"/>
    </row>
    <row r="718" spans="2:12" ht="11.25" customHeight="1">
      <c r="B718" s="1697"/>
      <c r="C718" s="1679"/>
      <c r="D718" s="1679"/>
      <c r="E718" s="1689" t="s">
        <v>244</v>
      </c>
      <c r="F718" s="1679" t="s">
        <v>245</v>
      </c>
      <c r="G718" s="1679" t="s">
        <v>246</v>
      </c>
      <c r="H718" s="1679"/>
      <c r="I718" s="1689" t="s">
        <v>211</v>
      </c>
      <c r="J718" s="1689" t="s">
        <v>20</v>
      </c>
      <c r="K718" s="1699" t="s">
        <v>283</v>
      </c>
    </row>
    <row r="719" spans="2:12" ht="17.25" customHeight="1">
      <c r="B719" s="1697"/>
      <c r="C719" s="1679"/>
      <c r="D719" s="1679"/>
      <c r="E719" s="1689"/>
      <c r="F719" s="1679"/>
      <c r="G719" s="1679"/>
      <c r="H719" s="1679"/>
      <c r="I719" s="1689"/>
      <c r="J719" s="1689"/>
      <c r="K719" s="1699"/>
    </row>
    <row r="720" spans="2:12" ht="11.25" customHeight="1">
      <c r="B720" s="791">
        <v>0</v>
      </c>
      <c r="C720" s="528">
        <v>1</v>
      </c>
      <c r="D720" s="528">
        <v>2</v>
      </c>
      <c r="E720" s="792">
        <v>3</v>
      </c>
      <c r="F720" s="792">
        <v>4</v>
      </c>
      <c r="G720" s="528">
        <v>5</v>
      </c>
      <c r="H720" s="528">
        <v>6</v>
      </c>
      <c r="I720" s="528">
        <v>7</v>
      </c>
      <c r="J720" s="528">
        <v>8</v>
      </c>
      <c r="K720" s="793">
        <v>9</v>
      </c>
    </row>
    <row r="721" spans="2:11" ht="12.75">
      <c r="B721" s="688"/>
      <c r="C721" s="503"/>
      <c r="D721" s="503"/>
      <c r="E721" s="503"/>
      <c r="F721" s="503"/>
      <c r="G721" s="503"/>
      <c r="H721" s="503"/>
      <c r="I721" s="503"/>
      <c r="J721" s="503"/>
      <c r="K721" s="689"/>
    </row>
    <row r="722" spans="2:11" ht="14.25">
      <c r="B722" s="690"/>
      <c r="C722" s="1674" t="s">
        <v>214</v>
      </c>
      <c r="D722" s="1674"/>
      <c r="E722" s="1674"/>
      <c r="F722" s="1674"/>
      <c r="G722" s="1674"/>
      <c r="H722" s="1674"/>
      <c r="I722" s="1674"/>
      <c r="J722" s="1674"/>
      <c r="K722" s="1675"/>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672" t="s">
        <v>239</v>
      </c>
      <c r="D739" s="1672"/>
      <c r="E739" s="1672"/>
      <c r="F739" s="1672"/>
      <c r="G739" s="1672"/>
      <c r="H739" s="1672"/>
      <c r="I739" s="1672"/>
      <c r="J739" s="1672"/>
      <c r="K739" s="1673"/>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676" t="s">
        <v>203</v>
      </c>
      <c r="C756" s="1678" t="s">
        <v>18</v>
      </c>
      <c r="D756" s="1678" t="s">
        <v>204</v>
      </c>
      <c r="E756" s="1680" t="s">
        <v>205</v>
      </c>
      <c r="F756" s="1681"/>
      <c r="G756" s="1682"/>
      <c r="H756" s="1683" t="s">
        <v>206</v>
      </c>
      <c r="I756" s="1685" t="s">
        <v>207</v>
      </c>
      <c r="J756" s="1686"/>
      <c r="K756" s="1687"/>
    </row>
    <row r="757" spans="2:11" ht="11.25" customHeight="1">
      <c r="B757" s="1677"/>
      <c r="C757" s="1679"/>
      <c r="D757" s="1679"/>
      <c r="E757" s="1688" t="s">
        <v>244</v>
      </c>
      <c r="F757" s="1678" t="s">
        <v>245</v>
      </c>
      <c r="G757" s="1678" t="s">
        <v>246</v>
      </c>
      <c r="H757" s="1684"/>
      <c r="I757" s="1688" t="s">
        <v>211</v>
      </c>
      <c r="J757" s="1688" t="s">
        <v>20</v>
      </c>
      <c r="K757" s="1691" t="s">
        <v>212</v>
      </c>
    </row>
    <row r="758" spans="2:11" ht="11.25" customHeight="1">
      <c r="B758" s="1677"/>
      <c r="C758" s="1679"/>
      <c r="D758" s="1679"/>
      <c r="E758" s="1689"/>
      <c r="F758" s="1679"/>
      <c r="G758" s="1679"/>
      <c r="H758" s="1684"/>
      <c r="I758" s="1690"/>
      <c r="J758" s="1690"/>
      <c r="K758" s="1692"/>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672" t="s">
        <v>240</v>
      </c>
      <c r="D761" s="1672"/>
      <c r="E761" s="1672"/>
      <c r="F761" s="1672"/>
      <c r="G761" s="1672"/>
      <c r="H761" s="1672"/>
      <c r="I761" s="1672"/>
      <c r="J761" s="1672"/>
      <c r="K761" s="1673"/>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700" t="s">
        <v>477</v>
      </c>
      <c r="C795" s="1700"/>
      <c r="D795" s="1700"/>
      <c r="E795" s="1700"/>
      <c r="F795" s="1700"/>
      <c r="G795" s="1700"/>
      <c r="H795" s="1700"/>
      <c r="I795" s="1700"/>
      <c r="J795" s="1700"/>
      <c r="K795" s="1700"/>
    </row>
    <row r="796" spans="2:11" ht="18.75" thickBot="1">
      <c r="B796" s="814"/>
      <c r="C796" s="814"/>
      <c r="D796" s="814"/>
      <c r="E796" s="814"/>
      <c r="F796" s="558" t="s">
        <v>202</v>
      </c>
      <c r="G796" s="814"/>
      <c r="H796" s="814"/>
      <c r="I796" s="814"/>
      <c r="J796" s="814"/>
      <c r="K796" s="814"/>
    </row>
    <row r="797" spans="2:11" ht="12.75">
      <c r="B797" s="1701" t="s">
        <v>203</v>
      </c>
      <c r="C797" s="1702" t="s">
        <v>18</v>
      </c>
      <c r="D797" s="1702" t="s">
        <v>204</v>
      </c>
      <c r="E797" s="1703" t="s">
        <v>205</v>
      </c>
      <c r="F797" s="1704"/>
      <c r="G797" s="1705"/>
      <c r="H797" s="1702" t="s">
        <v>206</v>
      </c>
      <c r="I797" s="1703" t="s">
        <v>207</v>
      </c>
      <c r="J797" s="1704"/>
      <c r="K797" s="1706"/>
    </row>
    <row r="798" spans="2:11">
      <c r="B798" s="1697"/>
      <c r="C798" s="1679"/>
      <c r="D798" s="1679"/>
      <c r="E798" s="1689" t="s">
        <v>244</v>
      </c>
      <c r="F798" s="1679" t="s">
        <v>245</v>
      </c>
      <c r="G798" s="1679" t="s">
        <v>246</v>
      </c>
      <c r="H798" s="1679"/>
      <c r="I798" s="1689" t="s">
        <v>211</v>
      </c>
      <c r="J798" s="1689" t="s">
        <v>20</v>
      </c>
      <c r="K798" s="1699" t="s">
        <v>283</v>
      </c>
    </row>
    <row r="799" spans="2:11" ht="12" thickBot="1">
      <c r="B799" s="1777"/>
      <c r="C799" s="1778"/>
      <c r="D799" s="1778"/>
      <c r="E799" s="1779"/>
      <c r="F799" s="1778"/>
      <c r="G799" s="1778"/>
      <c r="H799" s="1778"/>
      <c r="I799" s="1779"/>
      <c r="J799" s="1779"/>
      <c r="K799" s="1780"/>
    </row>
    <row r="800" spans="2:11" ht="13.5" thickBot="1">
      <c r="B800" s="815">
        <v>0</v>
      </c>
      <c r="C800" s="816">
        <v>1</v>
      </c>
      <c r="D800" s="816">
        <v>2</v>
      </c>
      <c r="E800" s="817">
        <v>3</v>
      </c>
      <c r="F800" s="817">
        <v>4</v>
      </c>
      <c r="G800" s="816">
        <v>5</v>
      </c>
      <c r="H800" s="816">
        <v>6</v>
      </c>
      <c r="I800" s="816">
        <v>7</v>
      </c>
      <c r="J800" s="816">
        <v>8</v>
      </c>
      <c r="K800" s="818">
        <v>9</v>
      </c>
    </row>
    <row r="801" spans="2:11" ht="12.75">
      <c r="B801" s="688"/>
      <c r="C801" s="503"/>
      <c r="D801" s="503"/>
      <c r="E801" s="503"/>
      <c r="F801" s="503"/>
      <c r="G801" s="503"/>
      <c r="H801" s="503"/>
      <c r="I801" s="503"/>
      <c r="J801" s="503"/>
      <c r="K801" s="689"/>
    </row>
    <row r="802" spans="2:11" ht="14.25">
      <c r="B802" s="690"/>
      <c r="C802" s="1674" t="s">
        <v>214</v>
      </c>
      <c r="D802" s="1674"/>
      <c r="E802" s="1674"/>
      <c r="F802" s="1674"/>
      <c r="G802" s="1674"/>
      <c r="H802" s="1674"/>
      <c r="I802" s="1674"/>
      <c r="J802" s="1674"/>
      <c r="K802" s="1675"/>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672" t="s">
        <v>239</v>
      </c>
      <c r="D819" s="1672"/>
      <c r="E819" s="1672"/>
      <c r="F819" s="1672"/>
      <c r="G819" s="1672"/>
      <c r="H819" s="1672"/>
      <c r="I819" s="1672"/>
      <c r="J819" s="1672"/>
      <c r="K819" s="1673"/>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676" t="s">
        <v>203</v>
      </c>
      <c r="C836" s="1678" t="s">
        <v>18</v>
      </c>
      <c r="D836" s="1678" t="s">
        <v>204</v>
      </c>
      <c r="E836" s="1680" t="s">
        <v>205</v>
      </c>
      <c r="F836" s="1681"/>
      <c r="G836" s="1682"/>
      <c r="H836" s="1683" t="s">
        <v>206</v>
      </c>
      <c r="I836" s="1685" t="s">
        <v>207</v>
      </c>
      <c r="J836" s="1686"/>
      <c r="K836" s="1687"/>
    </row>
    <row r="837" spans="2:11" ht="11.25" customHeight="1">
      <c r="B837" s="1677"/>
      <c r="C837" s="1679"/>
      <c r="D837" s="1679"/>
      <c r="E837" s="1688" t="s">
        <v>244</v>
      </c>
      <c r="F837" s="1678" t="s">
        <v>245</v>
      </c>
      <c r="G837" s="1678" t="s">
        <v>246</v>
      </c>
      <c r="H837" s="1684"/>
      <c r="I837" s="1688" t="s">
        <v>211</v>
      </c>
      <c r="J837" s="1688" t="s">
        <v>20</v>
      </c>
      <c r="K837" s="1691" t="s">
        <v>212</v>
      </c>
    </row>
    <row r="838" spans="2:11" ht="11.25" customHeight="1">
      <c r="B838" s="1677"/>
      <c r="C838" s="1679"/>
      <c r="D838" s="1679"/>
      <c r="E838" s="1689"/>
      <c r="F838" s="1679"/>
      <c r="G838" s="1679"/>
      <c r="H838" s="1684"/>
      <c r="I838" s="1690"/>
      <c r="J838" s="1690"/>
      <c r="K838" s="1692"/>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672" t="s">
        <v>240</v>
      </c>
      <c r="D841" s="1672"/>
      <c r="E841" s="1672"/>
      <c r="F841" s="1672"/>
      <c r="G841" s="1672"/>
      <c r="H841" s="1672"/>
      <c r="I841" s="1672"/>
      <c r="J841" s="1672"/>
      <c r="K841" s="1673"/>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row r="874" spans="2:11" ht="12" thickBot="1"/>
    <row r="875" spans="2:11" ht="18.75" thickBot="1">
      <c r="B875" s="1693" t="s">
        <v>514</v>
      </c>
      <c r="C875" s="1694"/>
      <c r="D875" s="1694"/>
      <c r="E875" s="1694"/>
      <c r="F875" s="1694"/>
      <c r="G875" s="1694"/>
      <c r="H875" s="1694"/>
      <c r="I875" s="1694"/>
      <c r="J875" s="1694"/>
      <c r="K875" s="1695"/>
    </row>
    <row r="876" spans="2:11" ht="18">
      <c r="B876" s="1339"/>
      <c r="C876" s="1340"/>
      <c r="D876" s="1340"/>
      <c r="E876" s="1340"/>
      <c r="F876" s="1341" t="s">
        <v>202</v>
      </c>
      <c r="G876" s="1340"/>
      <c r="H876" s="1340"/>
      <c r="I876" s="1340"/>
      <c r="J876" s="1340"/>
      <c r="K876" s="1342"/>
    </row>
    <row r="877" spans="2:11" ht="12.75">
      <c r="B877" s="1696" t="s">
        <v>203</v>
      </c>
      <c r="C877" s="1678" t="s">
        <v>18</v>
      </c>
      <c r="D877" s="1678" t="s">
        <v>204</v>
      </c>
      <c r="E877" s="1680" t="s">
        <v>205</v>
      </c>
      <c r="F877" s="1681"/>
      <c r="G877" s="1682"/>
      <c r="H877" s="1683" t="s">
        <v>206</v>
      </c>
      <c r="I877" s="1680" t="s">
        <v>207</v>
      </c>
      <c r="J877" s="1681"/>
      <c r="K877" s="1698"/>
    </row>
    <row r="878" spans="2:11">
      <c r="B878" s="1697"/>
      <c r="C878" s="1679"/>
      <c r="D878" s="1679"/>
      <c r="E878" s="1688" t="s">
        <v>244</v>
      </c>
      <c r="F878" s="1678" t="s">
        <v>245</v>
      </c>
      <c r="G878" s="1678" t="s">
        <v>246</v>
      </c>
      <c r="H878" s="1684"/>
      <c r="I878" s="1688" t="s">
        <v>211</v>
      </c>
      <c r="J878" s="1688" t="s">
        <v>20</v>
      </c>
      <c r="K878" s="1691" t="s">
        <v>283</v>
      </c>
    </row>
    <row r="879" spans="2:11">
      <c r="B879" s="1697"/>
      <c r="C879" s="1679"/>
      <c r="D879" s="1679"/>
      <c r="E879" s="1689"/>
      <c r="F879" s="1679"/>
      <c r="G879" s="1679"/>
      <c r="H879" s="1684"/>
      <c r="I879" s="1689"/>
      <c r="J879" s="1689"/>
      <c r="K879" s="1699"/>
    </row>
    <row r="880" spans="2:11" ht="12.75">
      <c r="B880" s="686">
        <v>0</v>
      </c>
      <c r="C880" s="500">
        <v>1</v>
      </c>
      <c r="D880" s="500">
        <v>2</v>
      </c>
      <c r="E880" s="501">
        <v>3</v>
      </c>
      <c r="F880" s="501">
        <v>4</v>
      </c>
      <c r="G880" s="500">
        <v>5</v>
      </c>
      <c r="H880" s="500">
        <v>6</v>
      </c>
      <c r="I880" s="500">
        <v>7</v>
      </c>
      <c r="J880" s="500">
        <v>8</v>
      </c>
      <c r="K880" s="687">
        <v>9</v>
      </c>
    </row>
    <row r="881" spans="2:11" ht="12.75">
      <c r="B881" s="688"/>
      <c r="C881" s="503"/>
      <c r="D881" s="503"/>
      <c r="E881" s="503"/>
      <c r="F881" s="503"/>
      <c r="G881" s="503"/>
      <c r="H881" s="503"/>
      <c r="I881" s="503"/>
      <c r="J881" s="503"/>
      <c r="K881" s="689"/>
    </row>
    <row r="882" spans="2:11" ht="14.25">
      <c r="B882" s="690"/>
      <c r="C882" s="1674" t="s">
        <v>214</v>
      </c>
      <c r="D882" s="1674"/>
      <c r="E882" s="1674"/>
      <c r="F882" s="1674"/>
      <c r="G882" s="1674"/>
      <c r="H882" s="1674"/>
      <c r="I882" s="1674"/>
      <c r="J882" s="1674"/>
      <c r="K882" s="1675"/>
    </row>
    <row r="883" spans="2:11" ht="12.75">
      <c r="B883" s="688"/>
      <c r="C883" s="503"/>
      <c r="D883" s="503"/>
      <c r="E883" s="503"/>
      <c r="F883" s="503"/>
      <c r="G883" s="503"/>
      <c r="H883" s="503"/>
      <c r="I883" s="503"/>
      <c r="J883" s="503"/>
      <c r="K883" s="689"/>
    </row>
    <row r="884" spans="2:11" ht="12.75">
      <c r="B884" s="717" t="s">
        <v>215</v>
      </c>
      <c r="C884" s="703">
        <f>SUM(D884+H884)</f>
        <v>136406</v>
      </c>
      <c r="D884" s="703">
        <v>2862</v>
      </c>
      <c r="E884" s="703">
        <v>1106</v>
      </c>
      <c r="F884" s="703">
        <v>1311</v>
      </c>
      <c r="G884" s="703">
        <v>445</v>
      </c>
      <c r="H884" s="703">
        <v>133544</v>
      </c>
      <c r="I884" s="703">
        <v>24250</v>
      </c>
      <c r="J884" s="703">
        <v>40380</v>
      </c>
      <c r="K884" s="718">
        <v>68914</v>
      </c>
    </row>
    <row r="885" spans="2:11" ht="12.75">
      <c r="B885" s="717" t="s">
        <v>216</v>
      </c>
      <c r="C885" s="703">
        <f t="shared" ref="C885:C895" si="97">SUM(D885+H885)</f>
        <v>142255</v>
      </c>
      <c r="D885" s="703">
        <v>3597</v>
      </c>
      <c r="E885" s="703">
        <v>2031</v>
      </c>
      <c r="F885" s="703">
        <v>1290</v>
      </c>
      <c r="G885" s="703">
        <v>276</v>
      </c>
      <c r="H885" s="703">
        <v>138658</v>
      </c>
      <c r="I885" s="703">
        <v>24835</v>
      </c>
      <c r="J885" s="703">
        <v>39907</v>
      </c>
      <c r="K885" s="718">
        <v>73916</v>
      </c>
    </row>
    <row r="886" spans="2:11" ht="12.75">
      <c r="B886" s="717" t="s">
        <v>217</v>
      </c>
      <c r="C886" s="703">
        <f t="shared" si="97"/>
        <v>0</v>
      </c>
      <c r="D886" s="705"/>
      <c r="E886" s="705"/>
      <c r="F886" s="705"/>
      <c r="G886" s="706"/>
      <c r="H886" s="703"/>
      <c r="I886" s="705"/>
      <c r="J886" s="705"/>
      <c r="K886" s="719"/>
    </row>
    <row r="887" spans="2:11" ht="12.75">
      <c r="B887" s="717" t="s">
        <v>218</v>
      </c>
      <c r="C887" s="703">
        <f>SUM(D887+H887)</f>
        <v>0</v>
      </c>
      <c r="D887" s="703"/>
      <c r="E887" s="704"/>
      <c r="F887" s="704"/>
      <c r="G887" s="703"/>
      <c r="H887" s="703"/>
      <c r="I887" s="703"/>
      <c r="J887" s="703"/>
      <c r="K887" s="718"/>
    </row>
    <row r="888" spans="2:11" ht="12.75">
      <c r="B888" s="717" t="s">
        <v>219</v>
      </c>
      <c r="C888" s="703">
        <f>SUM(D888+H888)</f>
        <v>0</v>
      </c>
      <c r="D888" s="529"/>
      <c r="E888" s="708"/>
      <c r="F888" s="698"/>
      <c r="G888" s="698"/>
      <c r="H888" s="529"/>
      <c r="I888" s="708"/>
      <c r="J888" s="708"/>
      <c r="K888" s="720"/>
    </row>
    <row r="889" spans="2:11" ht="12.75">
      <c r="B889" s="717" t="s">
        <v>220</v>
      </c>
      <c r="C889" s="703">
        <f t="shared" si="97"/>
        <v>0</v>
      </c>
      <c r="D889" s="703"/>
      <c r="E889" s="704"/>
      <c r="F889" s="704"/>
      <c r="G889" s="703"/>
      <c r="H889" s="703"/>
      <c r="I889" s="703"/>
      <c r="J889" s="703"/>
      <c r="K889" s="718"/>
    </row>
    <row r="890" spans="2:11" ht="12.75">
      <c r="B890" s="717" t="s">
        <v>221</v>
      </c>
      <c r="C890" s="703">
        <f>SUM(D890+H890)</f>
        <v>0</v>
      </c>
      <c r="D890" s="530"/>
      <c r="E890" s="705"/>
      <c r="F890" s="706"/>
      <c r="G890" s="706"/>
      <c r="H890" s="703"/>
      <c r="I890" s="705"/>
      <c r="J890" s="705"/>
      <c r="K890" s="719"/>
    </row>
    <row r="891" spans="2:11" ht="12.75">
      <c r="B891" s="717" t="s">
        <v>222</v>
      </c>
      <c r="C891" s="703">
        <f t="shared" si="97"/>
        <v>0</v>
      </c>
      <c r="D891" s="530"/>
      <c r="E891" s="705"/>
      <c r="F891" s="705"/>
      <c r="G891" s="706"/>
      <c r="H891" s="703"/>
      <c r="I891" s="705"/>
      <c r="J891" s="705"/>
      <c r="K891" s="719"/>
    </row>
    <row r="892" spans="2:11" ht="12.75">
      <c r="B892" s="717" t="s">
        <v>223</v>
      </c>
      <c r="C892" s="703">
        <f t="shared" si="97"/>
        <v>0</v>
      </c>
      <c r="D892" s="703"/>
      <c r="E892" s="704"/>
      <c r="F892" s="704"/>
      <c r="G892" s="703"/>
      <c r="H892" s="703"/>
      <c r="I892" s="703"/>
      <c r="J892" s="703"/>
      <c r="K892" s="718"/>
    </row>
    <row r="893" spans="2:11" ht="12.75">
      <c r="B893" s="722" t="s">
        <v>224</v>
      </c>
      <c r="C893" s="703">
        <f>SUM(D893+H893)</f>
        <v>0</v>
      </c>
      <c r="D893" s="530"/>
      <c r="E893" s="705"/>
      <c r="F893" s="705"/>
      <c r="G893" s="705"/>
      <c r="H893" s="704"/>
      <c r="I893" s="705"/>
      <c r="J893" s="705"/>
      <c r="K893" s="719"/>
    </row>
    <row r="894" spans="2:11" ht="12.75">
      <c r="B894" s="722" t="s">
        <v>225</v>
      </c>
      <c r="C894" s="703">
        <f>SUM(D894+H894)</f>
        <v>0</v>
      </c>
      <c r="D894" s="705"/>
      <c r="E894" s="705"/>
      <c r="F894" s="705"/>
      <c r="G894" s="705"/>
      <c r="H894" s="705"/>
      <c r="I894" s="705"/>
      <c r="J894" s="705"/>
      <c r="K894" s="719"/>
    </row>
    <row r="895" spans="2:11" ht="12.75">
      <c r="B895" s="722" t="s">
        <v>226</v>
      </c>
      <c r="C895" s="703">
        <f t="shared" si="97"/>
        <v>0</v>
      </c>
      <c r="D895" s="705"/>
      <c r="E895" s="705"/>
      <c r="F895" s="705"/>
      <c r="G895" s="705"/>
      <c r="H895" s="705"/>
      <c r="I895" s="705"/>
      <c r="J895" s="705"/>
      <c r="K895" s="719"/>
    </row>
    <row r="896" spans="2:11" ht="15">
      <c r="B896" s="723"/>
      <c r="C896" s="704"/>
      <c r="D896" s="704"/>
      <c r="E896" s="704"/>
      <c r="F896" s="704"/>
      <c r="G896" s="704"/>
      <c r="H896" s="704"/>
      <c r="I896" s="704"/>
      <c r="J896" s="704"/>
      <c r="K896" s="724"/>
    </row>
    <row r="897" spans="2:11" ht="12.75">
      <c r="B897" s="725">
        <v>2022</v>
      </c>
      <c r="C897" s="697">
        <f t="shared" ref="C897:K897" si="98">SUM(C884:C895)</f>
        <v>278661</v>
      </c>
      <c r="D897" s="697">
        <f>SUM(D884:D895)</f>
        <v>6459</v>
      </c>
      <c r="E897" s="697">
        <f t="shared" si="98"/>
        <v>3137</v>
      </c>
      <c r="F897" s="697">
        <f t="shared" si="98"/>
        <v>2601</v>
      </c>
      <c r="G897" s="697">
        <f>SUM(G884:G895)</f>
        <v>721</v>
      </c>
      <c r="H897" s="697">
        <f t="shared" si="98"/>
        <v>272202</v>
      </c>
      <c r="I897" s="697">
        <f t="shared" si="98"/>
        <v>49085</v>
      </c>
      <c r="J897" s="697">
        <f t="shared" si="98"/>
        <v>80287</v>
      </c>
      <c r="K897" s="726">
        <f t="shared" si="98"/>
        <v>142830</v>
      </c>
    </row>
    <row r="898" spans="2:11" ht="12.75">
      <c r="B898" s="690"/>
      <c r="C898" s="691"/>
      <c r="D898" s="691"/>
      <c r="E898" s="691"/>
      <c r="F898" s="691"/>
      <c r="G898" s="691"/>
      <c r="H898" s="691"/>
      <c r="I898" s="691"/>
      <c r="J898" s="691"/>
      <c r="K898" s="727"/>
    </row>
    <row r="899" spans="2:11" ht="12.75">
      <c r="B899" s="690"/>
      <c r="C899" s="1672" t="s">
        <v>239</v>
      </c>
      <c r="D899" s="1672"/>
      <c r="E899" s="1672"/>
      <c r="F899" s="1672"/>
      <c r="G899" s="1672"/>
      <c r="H899" s="1672"/>
      <c r="I899" s="1672"/>
      <c r="J899" s="1672"/>
      <c r="K899" s="1673"/>
    </row>
    <row r="900" spans="2:11" ht="12.75">
      <c r="B900" s="688"/>
      <c r="C900" s="691"/>
      <c r="D900" s="691"/>
      <c r="E900" s="691"/>
      <c r="F900" s="691"/>
      <c r="G900" s="691"/>
      <c r="H900" s="691"/>
      <c r="I900" s="691"/>
      <c r="J900" s="691"/>
      <c r="K900" s="727"/>
    </row>
    <row r="901" spans="2:11" ht="12.75">
      <c r="B901" s="728" t="s">
        <v>215</v>
      </c>
      <c r="C901" s="703">
        <f t="shared" ref="C901:C912" si="99">SUM(D901+H901)</f>
        <v>41875161</v>
      </c>
      <c r="D901" s="703">
        <v>166464</v>
      </c>
      <c r="E901" s="703">
        <v>37540</v>
      </c>
      <c r="F901" s="703">
        <v>69789</v>
      </c>
      <c r="G901" s="703">
        <v>59135</v>
      </c>
      <c r="H901" s="703">
        <v>41708697</v>
      </c>
      <c r="I901" s="703">
        <v>6589712</v>
      </c>
      <c r="J901" s="703">
        <v>11200727</v>
      </c>
      <c r="K901" s="718">
        <v>23918258</v>
      </c>
    </row>
    <row r="902" spans="2:11" ht="12.75">
      <c r="B902" s="728" t="s">
        <v>216</v>
      </c>
      <c r="C902" s="703">
        <f t="shared" si="99"/>
        <v>43603104</v>
      </c>
      <c r="D902" s="703">
        <v>190586</v>
      </c>
      <c r="E902" s="703">
        <v>71187</v>
      </c>
      <c r="F902" s="703">
        <v>81341</v>
      </c>
      <c r="G902" s="703">
        <v>38058</v>
      </c>
      <c r="H902" s="703">
        <v>43412518</v>
      </c>
      <c r="I902" s="703">
        <v>6818261</v>
      </c>
      <c r="J902" s="703">
        <v>11488074</v>
      </c>
      <c r="K902" s="718">
        <v>25106183</v>
      </c>
    </row>
    <row r="903" spans="2:11" ht="12.75">
      <c r="B903" s="728" t="s">
        <v>217</v>
      </c>
      <c r="C903" s="703">
        <f t="shared" si="99"/>
        <v>0</v>
      </c>
      <c r="D903" s="705"/>
      <c r="E903" s="705"/>
      <c r="F903" s="705"/>
      <c r="G903" s="706"/>
      <c r="H903" s="703"/>
      <c r="I903" s="705"/>
      <c r="J903" s="705"/>
      <c r="K903" s="719"/>
    </row>
    <row r="904" spans="2:11" ht="12.75">
      <c r="B904" s="728" t="s">
        <v>218</v>
      </c>
      <c r="C904" s="703">
        <f t="shared" si="99"/>
        <v>0</v>
      </c>
      <c r="D904" s="703"/>
      <c r="E904" s="704"/>
      <c r="F904" s="704"/>
      <c r="G904" s="703"/>
      <c r="H904" s="703"/>
      <c r="I904" s="703"/>
      <c r="J904" s="703"/>
      <c r="K904" s="718"/>
    </row>
    <row r="905" spans="2:11" ht="12.75">
      <c r="B905" s="728" t="s">
        <v>219</v>
      </c>
      <c r="C905" s="703">
        <f t="shared" si="99"/>
        <v>0</v>
      </c>
      <c r="D905" s="708"/>
      <c r="E905" s="708"/>
      <c r="F905" s="708"/>
      <c r="G905" s="708"/>
      <c r="H905" s="708"/>
      <c r="I905" s="708"/>
      <c r="J905" s="708"/>
      <c r="K905" s="720"/>
    </row>
    <row r="906" spans="2:11" ht="12.75">
      <c r="B906" s="728" t="s">
        <v>220</v>
      </c>
      <c r="C906" s="703">
        <f t="shared" si="99"/>
        <v>0</v>
      </c>
      <c r="D906" s="703"/>
      <c r="E906" s="704"/>
      <c r="F906" s="704"/>
      <c r="G906" s="703"/>
      <c r="H906" s="703"/>
      <c r="I906" s="703"/>
      <c r="J906" s="703"/>
      <c r="K906" s="718"/>
    </row>
    <row r="907" spans="2:11" ht="12.75">
      <c r="B907" s="728" t="s">
        <v>221</v>
      </c>
      <c r="C907" s="703">
        <f t="shared" si="99"/>
        <v>0</v>
      </c>
      <c r="D907" s="705"/>
      <c r="E907" s="705"/>
      <c r="F907" s="705"/>
      <c r="G907" s="706"/>
      <c r="H907" s="703"/>
      <c r="I907" s="705"/>
      <c r="J907" s="705"/>
      <c r="K907" s="719"/>
    </row>
    <row r="908" spans="2:11" ht="12.75">
      <c r="B908" s="728" t="s">
        <v>222</v>
      </c>
      <c r="C908" s="703">
        <f t="shared" si="99"/>
        <v>0</v>
      </c>
      <c r="D908" s="705"/>
      <c r="E908" s="705"/>
      <c r="F908" s="705"/>
      <c r="G908" s="706"/>
      <c r="H908" s="703"/>
      <c r="I908" s="705"/>
      <c r="J908" s="705"/>
      <c r="K908" s="719"/>
    </row>
    <row r="909" spans="2:11" ht="12.75">
      <c r="B909" s="728" t="s">
        <v>223</v>
      </c>
      <c r="C909" s="703">
        <f t="shared" si="99"/>
        <v>0</v>
      </c>
      <c r="D909" s="705"/>
      <c r="E909" s="705"/>
      <c r="F909" s="705"/>
      <c r="G909" s="706"/>
      <c r="H909" s="703"/>
      <c r="I909" s="705"/>
      <c r="J909" s="705"/>
      <c r="K909" s="719"/>
    </row>
    <row r="910" spans="2:11" ht="12.75">
      <c r="B910" s="728" t="s">
        <v>224</v>
      </c>
      <c r="C910" s="703">
        <f>SUM(D910+H910)</f>
        <v>0</v>
      </c>
      <c r="D910" s="705"/>
      <c r="E910" s="705"/>
      <c r="F910" s="705"/>
      <c r="G910" s="705"/>
      <c r="H910" s="704"/>
      <c r="I910" s="705"/>
      <c r="J910" s="705"/>
      <c r="K910" s="719"/>
    </row>
    <row r="911" spans="2:11" ht="12.75">
      <c r="B911" s="728" t="s">
        <v>225</v>
      </c>
      <c r="C911" s="703">
        <f>SUM(D911+H911)</f>
        <v>0</v>
      </c>
      <c r="D911" s="705"/>
      <c r="E911" s="705"/>
      <c r="F911" s="705"/>
      <c r="G911" s="705"/>
      <c r="H911" s="704"/>
      <c r="I911" s="705"/>
      <c r="J911" s="705"/>
      <c r="K911" s="719"/>
    </row>
    <row r="912" spans="2:11" ht="12.75">
      <c r="B912" s="728" t="s">
        <v>226</v>
      </c>
      <c r="C912" s="703">
        <f t="shared" si="99"/>
        <v>0</v>
      </c>
      <c r="D912" s="705"/>
      <c r="E912" s="705"/>
      <c r="F912" s="705"/>
      <c r="G912" s="705"/>
      <c r="H912" s="705"/>
      <c r="I912" s="705"/>
      <c r="J912" s="705"/>
      <c r="K912" s="719"/>
    </row>
    <row r="913" spans="2:11" ht="12.75">
      <c r="B913" s="690"/>
      <c r="C913" s="704"/>
      <c r="D913" s="704"/>
      <c r="E913" s="704"/>
      <c r="F913" s="704"/>
      <c r="G913" s="704"/>
      <c r="H913" s="704"/>
      <c r="I913" s="704"/>
      <c r="J913" s="704"/>
      <c r="K913" s="724"/>
    </row>
    <row r="914" spans="2:11" ht="12.75">
      <c r="B914" s="725">
        <v>2022</v>
      </c>
      <c r="C914" s="697">
        <f t="shared" ref="C914:K914" si="100">SUM(C901:C912)</f>
        <v>85478265</v>
      </c>
      <c r="D914" s="697">
        <f t="shared" si="100"/>
        <v>357050</v>
      </c>
      <c r="E914" s="697">
        <f t="shared" si="100"/>
        <v>108727</v>
      </c>
      <c r="F914" s="697">
        <f t="shared" si="100"/>
        <v>151130</v>
      </c>
      <c r="G914" s="697">
        <f t="shared" si="100"/>
        <v>97193</v>
      </c>
      <c r="H914" s="697">
        <f t="shared" si="100"/>
        <v>85121215</v>
      </c>
      <c r="I914" s="697">
        <f t="shared" si="100"/>
        <v>13407973</v>
      </c>
      <c r="J914" s="697">
        <f t="shared" si="100"/>
        <v>22688801</v>
      </c>
      <c r="K914" s="726">
        <f t="shared" si="100"/>
        <v>49024441</v>
      </c>
    </row>
    <row r="915" spans="2:11" ht="12.75">
      <c r="B915" s="729"/>
      <c r="C915" s="692"/>
      <c r="D915" s="692"/>
      <c r="E915" s="692"/>
      <c r="F915" s="692"/>
      <c r="G915" s="692"/>
      <c r="H915" s="692"/>
      <c r="I915" s="692"/>
      <c r="J915" s="692"/>
      <c r="K915" s="730"/>
    </row>
    <row r="916" spans="2:11" ht="12.75">
      <c r="B916" s="1676" t="s">
        <v>203</v>
      </c>
      <c r="C916" s="1678" t="s">
        <v>18</v>
      </c>
      <c r="D916" s="1678" t="s">
        <v>204</v>
      </c>
      <c r="E916" s="1680" t="s">
        <v>205</v>
      </c>
      <c r="F916" s="1681"/>
      <c r="G916" s="1682"/>
      <c r="H916" s="1683" t="s">
        <v>206</v>
      </c>
      <c r="I916" s="1685" t="s">
        <v>207</v>
      </c>
      <c r="J916" s="1686"/>
      <c r="K916" s="1687"/>
    </row>
    <row r="917" spans="2:11">
      <c r="B917" s="1677"/>
      <c r="C917" s="1679"/>
      <c r="D917" s="1679"/>
      <c r="E917" s="1688" t="s">
        <v>244</v>
      </c>
      <c r="F917" s="1678" t="s">
        <v>245</v>
      </c>
      <c r="G917" s="1678" t="s">
        <v>246</v>
      </c>
      <c r="H917" s="1684"/>
      <c r="I917" s="1688" t="s">
        <v>211</v>
      </c>
      <c r="J917" s="1688" t="s">
        <v>20</v>
      </c>
      <c r="K917" s="1691" t="s">
        <v>212</v>
      </c>
    </row>
    <row r="918" spans="2:11">
      <c r="B918" s="1677"/>
      <c r="C918" s="1679"/>
      <c r="D918" s="1679"/>
      <c r="E918" s="1689"/>
      <c r="F918" s="1679"/>
      <c r="G918" s="1679"/>
      <c r="H918" s="1684"/>
      <c r="I918" s="1690"/>
      <c r="J918" s="1690"/>
      <c r="K918" s="1692"/>
    </row>
    <row r="919" spans="2:11" ht="12.75">
      <c r="B919" s="686">
        <v>0</v>
      </c>
      <c r="C919" s="693">
        <v>1</v>
      </c>
      <c r="D919" s="693">
        <v>2</v>
      </c>
      <c r="E919" s="694">
        <v>3</v>
      </c>
      <c r="F919" s="694">
        <v>4</v>
      </c>
      <c r="G919" s="693">
        <v>5</v>
      </c>
      <c r="H919" s="693">
        <v>6</v>
      </c>
      <c r="I919" s="693">
        <v>7</v>
      </c>
      <c r="J919" s="693">
        <v>8</v>
      </c>
      <c r="K919" s="731">
        <v>9</v>
      </c>
    </row>
    <row r="920" spans="2:11" ht="12.75">
      <c r="B920" s="688"/>
      <c r="C920" s="691"/>
      <c r="D920" s="691"/>
      <c r="E920" s="691"/>
      <c r="F920" s="691"/>
      <c r="G920" s="691"/>
      <c r="H920" s="691"/>
      <c r="I920" s="691"/>
      <c r="J920" s="691"/>
      <c r="K920" s="727"/>
    </row>
    <row r="921" spans="2:11" ht="12.75">
      <c r="B921" s="690"/>
      <c r="C921" s="1672" t="s">
        <v>240</v>
      </c>
      <c r="D921" s="1672"/>
      <c r="E921" s="1672"/>
      <c r="F921" s="1672"/>
      <c r="G921" s="1672"/>
      <c r="H921" s="1672"/>
      <c r="I921" s="1672"/>
      <c r="J921" s="1672"/>
      <c r="K921" s="1673"/>
    </row>
    <row r="922" spans="2:11" ht="12.75">
      <c r="B922" s="690"/>
      <c r="C922" s="695"/>
      <c r="D922" s="695"/>
      <c r="E922" s="695"/>
      <c r="F922" s="695"/>
      <c r="G922" s="695"/>
      <c r="H922" s="695"/>
      <c r="I922" s="695"/>
      <c r="J922" s="695"/>
      <c r="K922" s="732"/>
    </row>
    <row r="923" spans="2:11" ht="12.75">
      <c r="B923" s="728" t="s">
        <v>215</v>
      </c>
      <c r="C923" s="703">
        <f>SUM(D923+H923)</f>
        <v>82232796</v>
      </c>
      <c r="D923" s="703">
        <v>292452</v>
      </c>
      <c r="E923" s="703">
        <v>66662</v>
      </c>
      <c r="F923" s="703">
        <v>122698</v>
      </c>
      <c r="G923" s="703">
        <v>103092</v>
      </c>
      <c r="H923" s="703">
        <v>81940344</v>
      </c>
      <c r="I923" s="703">
        <v>12916031</v>
      </c>
      <c r="J923" s="703">
        <v>23130603</v>
      </c>
      <c r="K923" s="718">
        <v>45893710</v>
      </c>
    </row>
    <row r="924" spans="2:11" ht="12.75">
      <c r="B924" s="728" t="s">
        <v>216</v>
      </c>
      <c r="C924" s="703">
        <f t="shared" ref="C924:C934" si="101">SUM(D924+H924)</f>
        <v>85559327</v>
      </c>
      <c r="D924" s="703">
        <v>333298</v>
      </c>
      <c r="E924" s="703">
        <v>123595</v>
      </c>
      <c r="F924" s="703">
        <v>142589</v>
      </c>
      <c r="G924" s="703">
        <v>67114</v>
      </c>
      <c r="H924" s="703">
        <v>85226029</v>
      </c>
      <c r="I924" s="703">
        <v>13445997</v>
      </c>
      <c r="J924" s="703">
        <v>23365433</v>
      </c>
      <c r="K924" s="718">
        <v>48414599</v>
      </c>
    </row>
    <row r="925" spans="2:11" ht="12.75">
      <c r="B925" s="728" t="s">
        <v>217</v>
      </c>
      <c r="C925" s="703">
        <f t="shared" si="101"/>
        <v>0</v>
      </c>
      <c r="D925" s="705"/>
      <c r="E925" s="705"/>
      <c r="F925" s="705"/>
      <c r="G925" s="706"/>
      <c r="H925" s="703"/>
      <c r="I925" s="705"/>
      <c r="J925" s="705"/>
      <c r="K925" s="719"/>
    </row>
    <row r="926" spans="2:11" ht="12.75">
      <c r="B926" s="728" t="s">
        <v>218</v>
      </c>
      <c r="C926" s="703">
        <f t="shared" si="101"/>
        <v>0</v>
      </c>
      <c r="D926" s="703"/>
      <c r="E926" s="704"/>
      <c r="F926" s="704"/>
      <c r="G926" s="704"/>
      <c r="H926" s="703"/>
      <c r="I926" s="704"/>
      <c r="J926" s="704"/>
      <c r="K926" s="724"/>
    </row>
    <row r="927" spans="2:11" ht="12.75">
      <c r="B927" s="728" t="s">
        <v>219</v>
      </c>
      <c r="C927" s="703">
        <f t="shared" si="101"/>
        <v>0</v>
      </c>
      <c r="D927" s="708"/>
      <c r="E927" s="708"/>
      <c r="F927" s="708"/>
      <c r="G927" s="708"/>
      <c r="H927" s="708"/>
      <c r="I927" s="708"/>
      <c r="J927" s="708"/>
      <c r="K927" s="720"/>
    </row>
    <row r="928" spans="2:11" ht="12.75">
      <c r="B928" s="728" t="s">
        <v>220</v>
      </c>
      <c r="C928" s="703">
        <f t="shared" si="101"/>
        <v>0</v>
      </c>
      <c r="D928" s="703"/>
      <c r="E928" s="704"/>
      <c r="F928" s="704"/>
      <c r="G928" s="704"/>
      <c r="H928" s="703"/>
      <c r="I928" s="704"/>
      <c r="J928" s="704"/>
      <c r="K928" s="724"/>
    </row>
    <row r="929" spans="2:11" ht="12.75">
      <c r="B929" s="728" t="s">
        <v>221</v>
      </c>
      <c r="C929" s="703">
        <f>SUM(D929+H929)</f>
        <v>0</v>
      </c>
      <c r="D929" s="705"/>
      <c r="E929" s="705"/>
      <c r="F929" s="705"/>
      <c r="G929" s="706"/>
      <c r="H929" s="703"/>
      <c r="I929" s="705"/>
      <c r="J929" s="705"/>
      <c r="K929" s="719"/>
    </row>
    <row r="930" spans="2:11" ht="12.75">
      <c r="B930" s="728" t="s">
        <v>222</v>
      </c>
      <c r="C930" s="703">
        <f>SUM(D930+H930)</f>
        <v>0</v>
      </c>
      <c r="D930" s="705"/>
      <c r="E930" s="705"/>
      <c r="F930" s="705"/>
      <c r="G930" s="706"/>
      <c r="H930" s="703"/>
      <c r="I930" s="705"/>
      <c r="J930" s="705"/>
      <c r="K930" s="719"/>
    </row>
    <row r="931" spans="2:11" ht="12.75">
      <c r="B931" s="728" t="s">
        <v>223</v>
      </c>
      <c r="C931" s="703">
        <f t="shared" si="101"/>
        <v>0</v>
      </c>
      <c r="D931" s="703"/>
      <c r="E931" s="704"/>
      <c r="F931" s="704"/>
      <c r="G931" s="704"/>
      <c r="H931" s="703"/>
      <c r="I931" s="704"/>
      <c r="J931" s="704"/>
      <c r="K931" s="724"/>
    </row>
    <row r="932" spans="2:11" ht="12.75">
      <c r="B932" s="728" t="s">
        <v>224</v>
      </c>
      <c r="C932" s="703">
        <f t="shared" si="101"/>
        <v>0</v>
      </c>
      <c r="D932" s="705"/>
      <c r="E932" s="705"/>
      <c r="F932" s="705"/>
      <c r="G932" s="705"/>
      <c r="H932" s="704"/>
      <c r="I932" s="705"/>
      <c r="J932" s="705"/>
      <c r="K932" s="719"/>
    </row>
    <row r="933" spans="2:11" ht="12.75">
      <c r="B933" s="728" t="s">
        <v>225</v>
      </c>
      <c r="C933" s="703">
        <f t="shared" si="101"/>
        <v>0</v>
      </c>
      <c r="D933" s="705"/>
      <c r="E933" s="705"/>
      <c r="F933" s="705"/>
      <c r="G933" s="705"/>
      <c r="H933" s="704"/>
      <c r="I933" s="705"/>
      <c r="J933" s="705"/>
      <c r="K933" s="719"/>
    </row>
    <row r="934" spans="2:11" ht="12.75">
      <c r="B934" s="728" t="s">
        <v>226</v>
      </c>
      <c r="C934" s="703">
        <f t="shared" si="101"/>
        <v>0</v>
      </c>
      <c r="D934" s="705"/>
      <c r="E934" s="705"/>
      <c r="F934" s="705"/>
      <c r="G934" s="706"/>
      <c r="H934" s="707"/>
      <c r="I934" s="705"/>
      <c r="J934" s="705"/>
      <c r="K934" s="719"/>
    </row>
    <row r="935" spans="2:11" ht="12.75">
      <c r="B935" s="728"/>
      <c r="C935" s="702"/>
      <c r="D935" s="699"/>
      <c r="E935" s="700"/>
      <c r="F935" s="700"/>
      <c r="G935" s="700"/>
      <c r="H935" s="699"/>
      <c r="I935" s="700"/>
      <c r="J935" s="700"/>
      <c r="K935" s="733"/>
    </row>
    <row r="936" spans="2:11" ht="13.5" thickBot="1">
      <c r="B936" s="1336">
        <v>2022</v>
      </c>
      <c r="C936" s="1337">
        <f t="shared" ref="C936:K936" si="102">SUM(C923:C934)</f>
        <v>167792123</v>
      </c>
      <c r="D936" s="1337">
        <f t="shared" si="102"/>
        <v>625750</v>
      </c>
      <c r="E936" s="1337">
        <f t="shared" si="102"/>
        <v>190257</v>
      </c>
      <c r="F936" s="1337">
        <f t="shared" si="102"/>
        <v>265287</v>
      </c>
      <c r="G936" s="1337">
        <f t="shared" si="102"/>
        <v>170206</v>
      </c>
      <c r="H936" s="1337">
        <f t="shared" si="102"/>
        <v>167166373</v>
      </c>
      <c r="I936" s="1337">
        <f t="shared" si="102"/>
        <v>26362028</v>
      </c>
      <c r="J936" s="1337">
        <f t="shared" si="102"/>
        <v>46496036</v>
      </c>
      <c r="K936" s="1338">
        <f t="shared" si="102"/>
        <v>94308309</v>
      </c>
    </row>
    <row r="937" spans="2:11">
      <c r="B937" s="1343"/>
      <c r="C937" s="344"/>
      <c r="D937" s="344"/>
      <c r="E937" s="344"/>
      <c r="F937" s="344"/>
      <c r="G937" s="344"/>
      <c r="H937" s="344"/>
      <c r="I937" s="344"/>
      <c r="J937" s="344"/>
      <c r="K937" s="1344"/>
    </row>
    <row r="938" spans="2:11" ht="19.5">
      <c r="B938" s="690"/>
      <c r="C938" s="696"/>
      <c r="D938" s="696"/>
      <c r="E938" s="735"/>
      <c r="F938" s="736" t="s">
        <v>241</v>
      </c>
      <c r="G938" s="736"/>
      <c r="H938" s="736"/>
      <c r="I938" s="736"/>
      <c r="J938" s="737"/>
      <c r="K938" s="738"/>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83">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83">
        <f t="shared" si="104"/>
        <v>654.99484550029763</v>
      </c>
    </row>
    <row r="941" spans="2:11" ht="15.75">
      <c r="B941" s="394" t="s">
        <v>217</v>
      </c>
      <c r="C941" s="424" t="e">
        <f t="shared" ref="C941:K950" si="105">C925/C886</f>
        <v>#DIV/0!</v>
      </c>
      <c r="D941" s="424" t="e">
        <f t="shared" si="105"/>
        <v>#DIV/0!</v>
      </c>
      <c r="E941" s="424" t="e">
        <f t="shared" si="105"/>
        <v>#DIV/0!</v>
      </c>
      <c r="F941" s="424" t="e">
        <f t="shared" si="105"/>
        <v>#DIV/0!</v>
      </c>
      <c r="G941" s="424" t="e">
        <f t="shared" si="105"/>
        <v>#DIV/0!</v>
      </c>
      <c r="H941" s="424" t="e">
        <f t="shared" si="105"/>
        <v>#DIV/0!</v>
      </c>
      <c r="I941" s="424" t="e">
        <f t="shared" si="105"/>
        <v>#DIV/0!</v>
      </c>
      <c r="J941" s="424" t="e">
        <f t="shared" si="105"/>
        <v>#DIV/0!</v>
      </c>
      <c r="K941" s="683" t="e">
        <f t="shared" si="105"/>
        <v>#DIV/0!</v>
      </c>
    </row>
    <row r="942" spans="2:11" ht="15.75">
      <c r="B942" s="394" t="s">
        <v>218</v>
      </c>
      <c r="C942" s="424" t="e">
        <f t="shared" si="105"/>
        <v>#DIV/0!</v>
      </c>
      <c r="D942" s="424" t="e">
        <f t="shared" si="105"/>
        <v>#DIV/0!</v>
      </c>
      <c r="E942" s="424" t="e">
        <f t="shared" si="105"/>
        <v>#DIV/0!</v>
      </c>
      <c r="F942" s="424" t="e">
        <f t="shared" si="105"/>
        <v>#DIV/0!</v>
      </c>
      <c r="G942" s="424" t="e">
        <f t="shared" si="105"/>
        <v>#DIV/0!</v>
      </c>
      <c r="H942" s="424" t="e">
        <f t="shared" si="105"/>
        <v>#DIV/0!</v>
      </c>
      <c r="I942" s="424" t="e">
        <f t="shared" si="105"/>
        <v>#DIV/0!</v>
      </c>
      <c r="J942" s="424" t="e">
        <f t="shared" si="105"/>
        <v>#DIV/0!</v>
      </c>
      <c r="K942" s="683" t="e">
        <f t="shared" si="105"/>
        <v>#DIV/0!</v>
      </c>
    </row>
    <row r="943" spans="2:11" ht="15.75">
      <c r="B943" s="394" t="s">
        <v>219</v>
      </c>
      <c r="C943" s="424" t="e">
        <f t="shared" si="105"/>
        <v>#DIV/0!</v>
      </c>
      <c r="D943" s="424" t="e">
        <f t="shared" si="105"/>
        <v>#DIV/0!</v>
      </c>
      <c r="E943" s="424" t="e">
        <f t="shared" si="105"/>
        <v>#DIV/0!</v>
      </c>
      <c r="F943" s="424" t="e">
        <f t="shared" si="105"/>
        <v>#DIV/0!</v>
      </c>
      <c r="G943" s="424" t="e">
        <f t="shared" si="105"/>
        <v>#DIV/0!</v>
      </c>
      <c r="H943" s="424" t="e">
        <f t="shared" si="105"/>
        <v>#DIV/0!</v>
      </c>
      <c r="I943" s="424" t="e">
        <f t="shared" si="105"/>
        <v>#DIV/0!</v>
      </c>
      <c r="J943" s="424" t="e">
        <f t="shared" si="105"/>
        <v>#DIV/0!</v>
      </c>
      <c r="K943" s="683" t="e">
        <f t="shared" si="105"/>
        <v>#DIV/0!</v>
      </c>
    </row>
    <row r="944" spans="2:11" ht="15.75">
      <c r="B944" s="394" t="s">
        <v>220</v>
      </c>
      <c r="C944" s="424" t="e">
        <f t="shared" si="105"/>
        <v>#DIV/0!</v>
      </c>
      <c r="D944" s="424" t="e">
        <f t="shared" si="105"/>
        <v>#DIV/0!</v>
      </c>
      <c r="E944" s="424" t="e">
        <f t="shared" si="105"/>
        <v>#DIV/0!</v>
      </c>
      <c r="F944" s="424" t="e">
        <f t="shared" si="105"/>
        <v>#DIV/0!</v>
      </c>
      <c r="G944" s="424" t="e">
        <f t="shared" si="105"/>
        <v>#DIV/0!</v>
      </c>
      <c r="H944" s="424" t="e">
        <f t="shared" si="105"/>
        <v>#DIV/0!</v>
      </c>
      <c r="I944" s="424" t="e">
        <f t="shared" si="105"/>
        <v>#DIV/0!</v>
      </c>
      <c r="J944" s="424" t="e">
        <f t="shared" si="105"/>
        <v>#DIV/0!</v>
      </c>
      <c r="K944" s="683" t="e">
        <f t="shared" si="105"/>
        <v>#DIV/0!</v>
      </c>
    </row>
    <row r="945" spans="2:11" ht="15.75">
      <c r="B945" s="394" t="s">
        <v>221</v>
      </c>
      <c r="C945" s="424" t="e">
        <f t="shared" si="105"/>
        <v>#DIV/0!</v>
      </c>
      <c r="D945" s="424" t="e">
        <f t="shared" si="105"/>
        <v>#DIV/0!</v>
      </c>
      <c r="E945" s="424" t="e">
        <f t="shared" si="105"/>
        <v>#DIV/0!</v>
      </c>
      <c r="F945" s="424" t="e">
        <f t="shared" si="105"/>
        <v>#DIV/0!</v>
      </c>
      <c r="G945" s="424" t="e">
        <f t="shared" si="105"/>
        <v>#DIV/0!</v>
      </c>
      <c r="H945" s="424" t="e">
        <f t="shared" si="105"/>
        <v>#DIV/0!</v>
      </c>
      <c r="I945" s="424" t="e">
        <f t="shared" si="105"/>
        <v>#DIV/0!</v>
      </c>
      <c r="J945" s="424" t="e">
        <f t="shared" si="105"/>
        <v>#DIV/0!</v>
      </c>
      <c r="K945" s="683" t="e">
        <f t="shared" si="105"/>
        <v>#DIV/0!</v>
      </c>
    </row>
    <row r="946" spans="2:11" ht="15.75">
      <c r="B946" s="394" t="s">
        <v>222</v>
      </c>
      <c r="C946" s="424" t="e">
        <f t="shared" si="105"/>
        <v>#DIV/0!</v>
      </c>
      <c r="D946" s="424" t="e">
        <f t="shared" si="105"/>
        <v>#DIV/0!</v>
      </c>
      <c r="E946" s="424" t="e">
        <f t="shared" si="105"/>
        <v>#DIV/0!</v>
      </c>
      <c r="F946" s="424" t="e">
        <f t="shared" si="105"/>
        <v>#DIV/0!</v>
      </c>
      <c r="G946" s="424" t="e">
        <f t="shared" si="105"/>
        <v>#DIV/0!</v>
      </c>
      <c r="H946" s="424" t="e">
        <f t="shared" si="105"/>
        <v>#DIV/0!</v>
      </c>
      <c r="I946" s="424" t="e">
        <f t="shared" si="105"/>
        <v>#DIV/0!</v>
      </c>
      <c r="J946" s="424" t="e">
        <f t="shared" si="105"/>
        <v>#DIV/0!</v>
      </c>
      <c r="K946" s="683" t="e">
        <f t="shared" si="105"/>
        <v>#DIV/0!</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83"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83"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83"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85"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6" workbookViewId="0">
      <selection activeCell="T62" sqref="T62"/>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781" t="s">
        <v>515</v>
      </c>
      <c r="B1" s="1781"/>
      <c r="C1" s="1781"/>
      <c r="D1" s="1781"/>
      <c r="E1" s="1781"/>
      <c r="F1" s="1781"/>
      <c r="G1" s="1781"/>
      <c r="H1" s="1781"/>
      <c r="I1" s="1781"/>
      <c r="J1" s="1781"/>
      <c r="K1" s="1781"/>
      <c r="L1" s="1781"/>
      <c r="M1" s="1781"/>
      <c r="N1" s="1781"/>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3.5">
      <c r="A22" s="666">
        <v>2022</v>
      </c>
      <c r="B22" s="667">
        <v>350.1</v>
      </c>
      <c r="C22" s="667">
        <v>354.4</v>
      </c>
      <c r="D22" s="667">
        <v>351</v>
      </c>
      <c r="E22" s="667">
        <v>354.6</v>
      </c>
      <c r="F22" s="667">
        <v>353.3</v>
      </c>
      <c r="G22" s="667">
        <v>351.4</v>
      </c>
      <c r="H22" s="667">
        <v>352</v>
      </c>
      <c r="I22" s="667">
        <v>350.9</v>
      </c>
      <c r="J22" s="667">
        <v>347.5</v>
      </c>
      <c r="K22" s="667">
        <v>349.1</v>
      </c>
      <c r="L22" s="667">
        <v>348</v>
      </c>
      <c r="M22" s="667">
        <v>348.7</v>
      </c>
      <c r="N22" s="668">
        <v>351</v>
      </c>
    </row>
    <row r="23" spans="1:20" ht="14.25" thickBot="1">
      <c r="A23" s="620">
        <v>2023</v>
      </c>
      <c r="B23" s="621">
        <v>352.3</v>
      </c>
      <c r="C23" s="621">
        <v>353.3</v>
      </c>
      <c r="D23" s="621"/>
      <c r="E23" s="621"/>
      <c r="F23" s="621"/>
      <c r="G23" s="621"/>
      <c r="H23" s="621"/>
      <c r="I23" s="621"/>
      <c r="J23" s="621"/>
      <c r="K23" s="621"/>
      <c r="L23" s="621"/>
      <c r="M23" s="621"/>
      <c r="N23" s="622"/>
    </row>
    <row r="24" spans="1:20">
      <c r="Q24"/>
      <c r="R24"/>
      <c r="S24"/>
      <c r="T24"/>
    </row>
    <row r="25" spans="1:20" ht="13.5" thickBot="1">
      <c r="B25" s="603"/>
      <c r="C25" s="603"/>
      <c r="D25" s="603"/>
      <c r="E25" s="603"/>
      <c r="F25" s="603"/>
      <c r="G25" s="623" t="s">
        <v>280</v>
      </c>
      <c r="H25" s="603"/>
      <c r="I25" s="603"/>
      <c r="J25" s="603"/>
      <c r="K25" s="603"/>
      <c r="L25" s="603"/>
      <c r="M25" s="603"/>
      <c r="N25" s="624"/>
      <c r="Q25"/>
      <c r="R25"/>
      <c r="S25"/>
      <c r="T25"/>
    </row>
    <row r="26" spans="1:20" ht="14.25" thickBot="1">
      <c r="A26" s="605" t="s">
        <v>279</v>
      </c>
      <c r="B26" s="606" t="s">
        <v>166</v>
      </c>
      <c r="C26" s="606" t="s">
        <v>167</v>
      </c>
      <c r="D26" s="606" t="s">
        <v>168</v>
      </c>
      <c r="E26" s="606" t="s">
        <v>169</v>
      </c>
      <c r="F26" s="606" t="s">
        <v>170</v>
      </c>
      <c r="G26" s="606" t="s">
        <v>171</v>
      </c>
      <c r="H26" s="606" t="s">
        <v>172</v>
      </c>
      <c r="I26" s="606" t="s">
        <v>173</v>
      </c>
      <c r="J26" s="606" t="s">
        <v>174</v>
      </c>
      <c r="K26" s="606" t="s">
        <v>175</v>
      </c>
      <c r="L26" s="606" t="s">
        <v>176</v>
      </c>
      <c r="M26" s="606" t="s">
        <v>177</v>
      </c>
      <c r="N26" s="606" t="s">
        <v>184</v>
      </c>
      <c r="Q26"/>
      <c r="R26"/>
      <c r="S26"/>
      <c r="T26"/>
    </row>
    <row r="27" spans="1:20" ht="13.5">
      <c r="A27" s="607">
        <v>2004</v>
      </c>
      <c r="B27" s="608">
        <v>272.2</v>
      </c>
      <c r="C27" s="608">
        <v>271.5</v>
      </c>
      <c r="D27" s="608">
        <v>272</v>
      </c>
      <c r="E27" s="608">
        <v>273.10000000000002</v>
      </c>
      <c r="F27" s="608">
        <v>267.2</v>
      </c>
      <c r="G27" s="608">
        <v>269.60000000000002</v>
      </c>
      <c r="H27" s="608">
        <v>261.5</v>
      </c>
      <c r="I27" s="608">
        <v>261.39999999999998</v>
      </c>
      <c r="J27" s="608">
        <v>264.8</v>
      </c>
      <c r="K27" s="608">
        <v>267</v>
      </c>
      <c r="L27" s="608">
        <v>266.39999999999998</v>
      </c>
      <c r="M27" s="608">
        <v>271.3</v>
      </c>
      <c r="N27" s="609">
        <v>267.3</v>
      </c>
      <c r="Q27"/>
      <c r="R27"/>
      <c r="S27"/>
      <c r="T27"/>
    </row>
    <row r="28" spans="1:20" ht="13.5">
      <c r="A28" s="610">
        <v>2005</v>
      </c>
      <c r="B28" s="611">
        <v>272.10000000000002</v>
      </c>
      <c r="C28" s="611">
        <v>274.8</v>
      </c>
      <c r="D28" s="611">
        <v>271.8</v>
      </c>
      <c r="E28" s="611">
        <v>273.39999999999998</v>
      </c>
      <c r="F28" s="611">
        <v>271</v>
      </c>
      <c r="G28" s="611">
        <v>266.39999999999998</v>
      </c>
      <c r="H28" s="611">
        <v>264.60000000000002</v>
      </c>
      <c r="I28" s="611">
        <v>261.10000000000002</v>
      </c>
      <c r="J28" s="611">
        <v>266.60000000000002</v>
      </c>
      <c r="K28" s="611">
        <v>272.5</v>
      </c>
      <c r="L28" s="611">
        <v>270.60000000000002</v>
      </c>
      <c r="M28" s="611">
        <v>272.39999999999998</v>
      </c>
      <c r="N28" s="612">
        <v>269.2</v>
      </c>
      <c r="Q28"/>
      <c r="R28"/>
      <c r="S28"/>
      <c r="T28"/>
    </row>
    <row r="29" spans="1:20" ht="13.5">
      <c r="A29" s="610">
        <v>2006</v>
      </c>
      <c r="B29" s="611">
        <v>275.10000000000002</v>
      </c>
      <c r="C29" s="611">
        <v>273.39999999999998</v>
      </c>
      <c r="D29" s="611">
        <v>273.39999999999998</v>
      </c>
      <c r="E29" s="611">
        <v>272.89999999999998</v>
      </c>
      <c r="F29" s="611">
        <v>270.39999999999998</v>
      </c>
      <c r="G29" s="611">
        <v>264.2</v>
      </c>
      <c r="H29" s="611">
        <v>260.2</v>
      </c>
      <c r="I29" s="611">
        <v>258.10000000000002</v>
      </c>
      <c r="J29" s="611">
        <v>263.5</v>
      </c>
      <c r="K29" s="611">
        <v>263.89999999999998</v>
      </c>
      <c r="L29" s="611">
        <v>264.89999999999998</v>
      </c>
      <c r="M29" s="611">
        <v>266.89999999999998</v>
      </c>
      <c r="N29" s="612">
        <v>267.5</v>
      </c>
      <c r="Q29"/>
      <c r="R29"/>
      <c r="S29"/>
      <c r="T29"/>
    </row>
    <row r="30" spans="1:20" ht="13.5">
      <c r="A30" s="610">
        <v>2007</v>
      </c>
      <c r="B30" s="611">
        <v>274.10000000000002</v>
      </c>
      <c r="C30" s="611">
        <v>274.89999999999998</v>
      </c>
      <c r="D30" s="611">
        <v>274</v>
      </c>
      <c r="E30" s="611">
        <v>272.3</v>
      </c>
      <c r="F30" s="611">
        <v>271.89999999999998</v>
      </c>
      <c r="G30" s="611">
        <v>269.2</v>
      </c>
      <c r="H30" s="611">
        <v>267.89999999999998</v>
      </c>
      <c r="I30" s="611">
        <v>264.60000000000002</v>
      </c>
      <c r="J30" s="611">
        <v>266</v>
      </c>
      <c r="K30" s="611">
        <v>268.8</v>
      </c>
      <c r="L30" s="611">
        <v>269.10000000000002</v>
      </c>
      <c r="M30" s="611">
        <v>271.60000000000002</v>
      </c>
      <c r="N30" s="612">
        <v>270.2</v>
      </c>
      <c r="Q30"/>
      <c r="R30"/>
      <c r="S30"/>
      <c r="T30"/>
    </row>
    <row r="31" spans="1:20" ht="13.5">
      <c r="A31" s="610">
        <v>2008</v>
      </c>
      <c r="B31" s="611">
        <v>273.89999999999998</v>
      </c>
      <c r="C31" s="611">
        <v>274.89999999999998</v>
      </c>
      <c r="D31" s="611">
        <v>273.8</v>
      </c>
      <c r="E31" s="611">
        <v>270</v>
      </c>
      <c r="F31" s="611">
        <v>271.89999999999998</v>
      </c>
      <c r="G31" s="611">
        <v>270.5</v>
      </c>
      <c r="H31" s="611">
        <v>268.60000000000002</v>
      </c>
      <c r="I31" s="611">
        <v>265</v>
      </c>
      <c r="J31" s="611">
        <v>266.5</v>
      </c>
      <c r="K31" s="611">
        <v>266.60000000000002</v>
      </c>
      <c r="L31" s="611">
        <v>269.7</v>
      </c>
      <c r="M31" s="611">
        <v>274.60000000000002</v>
      </c>
      <c r="N31" s="612">
        <v>270.3</v>
      </c>
      <c r="Q31"/>
      <c r="R31"/>
      <c r="S31"/>
      <c r="T31"/>
    </row>
    <row r="32" spans="1:20" ht="13.5">
      <c r="A32" s="610">
        <v>2009</v>
      </c>
      <c r="B32" s="611">
        <v>276.8</v>
      </c>
      <c r="C32" s="611">
        <v>274.3</v>
      </c>
      <c r="D32" s="611">
        <v>276.39999999999998</v>
      </c>
      <c r="E32" s="611">
        <v>273.60000000000002</v>
      </c>
      <c r="F32" s="611">
        <v>273.8</v>
      </c>
      <c r="G32" s="611">
        <v>272.10000000000002</v>
      </c>
      <c r="H32" s="611">
        <v>268.60000000000002</v>
      </c>
      <c r="I32" s="611">
        <v>266.8</v>
      </c>
      <c r="J32" s="611">
        <v>269.5</v>
      </c>
      <c r="K32" s="611">
        <v>271.39999999999998</v>
      </c>
      <c r="L32" s="611">
        <v>275.60000000000002</v>
      </c>
      <c r="M32" s="611">
        <v>277.10000000000002</v>
      </c>
      <c r="N32" s="613">
        <v>272.8</v>
      </c>
      <c r="Q32"/>
      <c r="R32"/>
      <c r="S32"/>
      <c r="T32"/>
    </row>
    <row r="33" spans="1:20" ht="13.5">
      <c r="A33" s="610">
        <v>2010</v>
      </c>
      <c r="B33" s="611">
        <v>278.5</v>
      </c>
      <c r="C33" s="611">
        <v>282.10000000000002</v>
      </c>
      <c r="D33" s="611">
        <v>281.7</v>
      </c>
      <c r="E33" s="611">
        <v>280.5</v>
      </c>
      <c r="F33" s="611">
        <v>280.89999999999998</v>
      </c>
      <c r="G33" s="611">
        <v>279</v>
      </c>
      <c r="H33" s="611">
        <v>275</v>
      </c>
      <c r="I33" s="611">
        <v>272.89999999999998</v>
      </c>
      <c r="J33" s="611">
        <v>275.5</v>
      </c>
      <c r="K33" s="611">
        <v>275.10000000000002</v>
      </c>
      <c r="L33" s="611">
        <v>275</v>
      </c>
      <c r="M33" s="611">
        <v>277.5</v>
      </c>
      <c r="N33" s="613">
        <v>277.8</v>
      </c>
      <c r="Q33"/>
      <c r="R33"/>
      <c r="S33"/>
      <c r="T33"/>
    </row>
    <row r="34" spans="1:20" ht="13.5">
      <c r="A34" s="610">
        <v>2011</v>
      </c>
      <c r="B34" s="611">
        <v>280.2</v>
      </c>
      <c r="C34" s="611">
        <v>279.3</v>
      </c>
      <c r="D34" s="611">
        <v>279.5</v>
      </c>
      <c r="E34" s="611">
        <v>281.39999999999998</v>
      </c>
      <c r="F34" s="611">
        <v>279.7</v>
      </c>
      <c r="G34" s="611">
        <v>275.89999999999998</v>
      </c>
      <c r="H34" s="611">
        <v>274.2</v>
      </c>
      <c r="I34" s="611">
        <v>268.2</v>
      </c>
      <c r="J34" s="611">
        <v>259.3</v>
      </c>
      <c r="K34" s="611">
        <v>260.89999999999998</v>
      </c>
      <c r="L34" s="611">
        <v>262.89999999999998</v>
      </c>
      <c r="M34" s="611">
        <v>267.2</v>
      </c>
      <c r="N34" s="613">
        <v>271.2</v>
      </c>
      <c r="Q34"/>
      <c r="R34"/>
      <c r="S34"/>
      <c r="T34"/>
    </row>
    <row r="35" spans="1:20" s="603" customFormat="1" ht="13.5">
      <c r="A35" s="614">
        <v>2012</v>
      </c>
      <c r="B35" s="615">
        <v>270.2</v>
      </c>
      <c r="C35" s="615">
        <v>267.8</v>
      </c>
      <c r="D35" s="615">
        <v>269.60000000000002</v>
      </c>
      <c r="E35" s="615">
        <v>266.2</v>
      </c>
      <c r="F35" s="615">
        <v>265.3</v>
      </c>
      <c r="G35" s="615">
        <v>265.10000000000002</v>
      </c>
      <c r="H35" s="615">
        <v>259.10000000000002</v>
      </c>
      <c r="I35" s="615">
        <v>258.3</v>
      </c>
      <c r="J35" s="615">
        <v>258.89999999999998</v>
      </c>
      <c r="K35" s="615">
        <v>261.60000000000002</v>
      </c>
      <c r="L35" s="615">
        <v>263.2</v>
      </c>
      <c r="M35" s="615">
        <v>267</v>
      </c>
      <c r="N35" s="616">
        <v>264</v>
      </c>
      <c r="Q35"/>
      <c r="R35"/>
      <c r="S35"/>
      <c r="T35"/>
    </row>
    <row r="36" spans="1:20" s="603" customFormat="1" ht="13.5">
      <c r="A36" s="614">
        <v>2013</v>
      </c>
      <c r="B36" s="615">
        <v>269.39999999999998</v>
      </c>
      <c r="C36" s="615">
        <v>271.89999999999998</v>
      </c>
      <c r="D36" s="615">
        <v>270.60000000000002</v>
      </c>
      <c r="E36" s="615">
        <v>270.89999999999998</v>
      </c>
      <c r="F36" s="615">
        <v>266.89999999999998</v>
      </c>
      <c r="G36" s="615">
        <v>265.89999999999998</v>
      </c>
      <c r="H36" s="615">
        <v>262.5</v>
      </c>
      <c r="I36" s="615">
        <v>259.3</v>
      </c>
      <c r="J36" s="615">
        <v>261.2</v>
      </c>
      <c r="K36" s="615">
        <v>263.10000000000002</v>
      </c>
      <c r="L36" s="615">
        <v>265.5</v>
      </c>
      <c r="M36" s="615">
        <v>270.2</v>
      </c>
      <c r="N36" s="616">
        <v>266.10000000000002</v>
      </c>
      <c r="Q36"/>
      <c r="R36"/>
      <c r="S36"/>
      <c r="T36"/>
    </row>
    <row r="37" spans="1:20" s="603" customFormat="1" ht="13.5">
      <c r="A37" s="614">
        <v>2014</v>
      </c>
      <c r="B37" s="615">
        <v>273</v>
      </c>
      <c r="C37" s="615">
        <v>274.60000000000002</v>
      </c>
      <c r="D37" s="615">
        <v>271.8</v>
      </c>
      <c r="E37" s="615">
        <v>270.39999999999998</v>
      </c>
      <c r="F37" s="615">
        <v>268.39999999999998</v>
      </c>
      <c r="G37" s="615">
        <v>268.60000000000002</v>
      </c>
      <c r="H37" s="615">
        <v>264.5</v>
      </c>
      <c r="I37" s="615">
        <v>259.7</v>
      </c>
      <c r="J37" s="615">
        <v>261.60000000000002</v>
      </c>
      <c r="K37" s="615">
        <v>263.39999999999998</v>
      </c>
      <c r="L37" s="615">
        <v>264.39999999999998</v>
      </c>
      <c r="M37" s="615">
        <v>264.8</v>
      </c>
      <c r="N37" s="616">
        <v>267</v>
      </c>
      <c r="Q37"/>
      <c r="R37"/>
      <c r="S37"/>
      <c r="T37"/>
    </row>
    <row r="38" spans="1:20" s="603" customFormat="1" ht="13.5">
      <c r="A38" s="617">
        <v>2015</v>
      </c>
      <c r="B38" s="618">
        <v>270.5</v>
      </c>
      <c r="C38" s="618">
        <v>271.5</v>
      </c>
      <c r="D38" s="618">
        <v>272.60000000000002</v>
      </c>
      <c r="E38" s="618">
        <v>270.89999999999998</v>
      </c>
      <c r="F38" s="618">
        <v>273.3</v>
      </c>
      <c r="G38" s="618">
        <v>272</v>
      </c>
      <c r="H38" s="618">
        <v>267.8</v>
      </c>
      <c r="I38" s="618">
        <v>262.10000000000002</v>
      </c>
      <c r="J38" s="618">
        <v>261.39999999999998</v>
      </c>
      <c r="K38" s="618">
        <v>264.5</v>
      </c>
      <c r="L38" s="618">
        <v>266.60000000000002</v>
      </c>
      <c r="M38" s="618">
        <v>268.10000000000002</v>
      </c>
      <c r="N38" s="619">
        <v>267.89999999999998</v>
      </c>
      <c r="Q38"/>
      <c r="R38"/>
      <c r="S38"/>
      <c r="T38"/>
    </row>
    <row r="39" spans="1:20" ht="13.5">
      <c r="A39" s="617">
        <v>2016</v>
      </c>
      <c r="B39" s="618">
        <v>270.10000000000002</v>
      </c>
      <c r="C39" s="618">
        <v>272.10000000000002</v>
      </c>
      <c r="D39" s="618">
        <v>268.7</v>
      </c>
      <c r="E39" s="618">
        <v>267.7</v>
      </c>
      <c r="F39" s="618">
        <v>266.10000000000002</v>
      </c>
      <c r="G39" s="618">
        <v>263.60000000000002</v>
      </c>
      <c r="H39" s="618">
        <v>259.10000000000002</v>
      </c>
      <c r="I39" s="618">
        <v>256.7</v>
      </c>
      <c r="J39" s="618">
        <v>259.60000000000002</v>
      </c>
      <c r="K39" s="618">
        <v>263.8</v>
      </c>
      <c r="L39" s="618">
        <v>267.10000000000002</v>
      </c>
      <c r="M39" s="618">
        <v>271.10000000000002</v>
      </c>
      <c r="N39" s="619">
        <v>265.2</v>
      </c>
    </row>
    <row r="40" spans="1:20" ht="13.5">
      <c r="A40" s="617">
        <v>2017</v>
      </c>
      <c r="B40" s="618">
        <v>272.88640213541373</v>
      </c>
      <c r="C40" s="618">
        <v>276.25085307594861</v>
      </c>
      <c r="D40" s="618">
        <v>274.85711246631678</v>
      </c>
      <c r="E40" s="618">
        <v>274.82589285714283</v>
      </c>
      <c r="F40" s="618">
        <v>275.79789937320038</v>
      </c>
      <c r="G40" s="618">
        <v>275.68322171001125</v>
      </c>
      <c r="H40" s="618">
        <v>271.12366069701773</v>
      </c>
      <c r="I40" s="618">
        <v>265.89233861961111</v>
      </c>
      <c r="J40" s="618">
        <v>268.51868601734992</v>
      </c>
      <c r="K40" s="618">
        <v>269.27624185210152</v>
      </c>
      <c r="L40" s="618">
        <v>272.87214014486779</v>
      </c>
      <c r="M40" s="618">
        <v>275.60365369340764</v>
      </c>
      <c r="N40" s="619">
        <v>272.59345923219968</v>
      </c>
    </row>
    <row r="41" spans="1:20" ht="13.5">
      <c r="A41" s="617">
        <v>2018</v>
      </c>
      <c r="B41" s="618">
        <v>271.81169536218374</v>
      </c>
      <c r="C41" s="618">
        <v>271.62933094384721</v>
      </c>
      <c r="D41" s="618">
        <v>275.82298136645966</v>
      </c>
      <c r="E41" s="618">
        <v>276.47664184157117</v>
      </c>
      <c r="F41" s="618">
        <v>276.53879641485253</v>
      </c>
      <c r="G41" s="618">
        <v>273.5957050315024</v>
      </c>
      <c r="H41" s="618">
        <v>267.18371383829231</v>
      </c>
      <c r="I41" s="618">
        <v>262.45748745224398</v>
      </c>
      <c r="J41" s="618">
        <v>265.66096423017115</v>
      </c>
      <c r="K41" s="618">
        <v>270.12991512212</v>
      </c>
      <c r="L41" s="618">
        <v>273.99583766909478</v>
      </c>
      <c r="M41" s="618">
        <v>277.44326025733028</v>
      </c>
      <c r="N41" s="619">
        <v>271.5347702055667</v>
      </c>
    </row>
    <row r="42" spans="1:20" ht="13.5">
      <c r="A42" s="666">
        <v>2019</v>
      </c>
      <c r="B42" s="667">
        <v>281.27826336739287</v>
      </c>
      <c r="C42" s="667">
        <v>284.30536717690359</v>
      </c>
      <c r="D42" s="667">
        <v>286.22046450702811</v>
      </c>
      <c r="E42" s="667">
        <v>290.8767352564733</v>
      </c>
      <c r="F42" s="667">
        <v>285.31500572737696</v>
      </c>
      <c r="G42" s="667">
        <v>281.29946839929153</v>
      </c>
      <c r="H42" s="667">
        <v>274.8623926185175</v>
      </c>
      <c r="I42" s="667">
        <v>271.9152332887009</v>
      </c>
      <c r="J42" s="667">
        <v>273.41321243523339</v>
      </c>
      <c r="K42" s="667">
        <v>276.3</v>
      </c>
      <c r="L42" s="667">
        <v>279.2</v>
      </c>
      <c r="M42" s="667">
        <v>286.5</v>
      </c>
      <c r="N42" s="668">
        <v>286.2</v>
      </c>
    </row>
    <row r="43" spans="1:20" ht="13.5">
      <c r="A43" s="666">
        <v>2020</v>
      </c>
      <c r="B43" s="667">
        <v>286.2</v>
      </c>
      <c r="C43" s="667">
        <v>288.2</v>
      </c>
      <c r="D43" s="667">
        <v>287.13</v>
      </c>
      <c r="E43" s="667">
        <v>286.24</v>
      </c>
      <c r="F43" s="667">
        <v>285.8</v>
      </c>
      <c r="G43" s="667">
        <v>286</v>
      </c>
      <c r="H43" s="667">
        <v>280.5</v>
      </c>
      <c r="I43" s="667">
        <v>277.2</v>
      </c>
      <c r="J43" s="667">
        <v>277.2</v>
      </c>
      <c r="K43" s="667">
        <v>277.7</v>
      </c>
      <c r="L43" s="667">
        <v>281.60000000000002</v>
      </c>
      <c r="M43" s="667">
        <v>284.8</v>
      </c>
      <c r="N43" s="668">
        <v>282.8</v>
      </c>
    </row>
    <row r="44" spans="1:20" ht="13.5">
      <c r="A44" s="666">
        <v>2021</v>
      </c>
      <c r="B44" s="667">
        <v>288.3</v>
      </c>
      <c r="C44" s="667">
        <v>294.5</v>
      </c>
      <c r="D44" s="667">
        <v>289.10000000000002</v>
      </c>
      <c r="E44" s="667">
        <v>288.5</v>
      </c>
      <c r="F44" s="667">
        <v>287.5</v>
      </c>
      <c r="G44" s="667">
        <v>281.89999999999998</v>
      </c>
      <c r="H44" s="667">
        <v>275.89999999999998</v>
      </c>
      <c r="I44" s="667">
        <v>274.10000000000002</v>
      </c>
      <c r="J44" s="667">
        <v>275.2</v>
      </c>
      <c r="K44" s="667">
        <v>279.5</v>
      </c>
      <c r="L44" s="667">
        <v>281.5</v>
      </c>
      <c r="M44" s="667">
        <v>283</v>
      </c>
      <c r="N44" s="668">
        <v>283</v>
      </c>
    </row>
    <row r="45" spans="1:20" ht="13.5">
      <c r="A45" s="666">
        <v>2022</v>
      </c>
      <c r="B45" s="667">
        <v>285.2</v>
      </c>
      <c r="C45" s="667">
        <v>286.8</v>
      </c>
      <c r="D45" s="667">
        <v>286.5</v>
      </c>
      <c r="E45" s="667">
        <v>288.10000000000002</v>
      </c>
      <c r="F45" s="667">
        <v>285.7</v>
      </c>
      <c r="G45" s="667">
        <v>281.39999999999998</v>
      </c>
      <c r="H45" s="667">
        <v>278</v>
      </c>
      <c r="I45" s="667">
        <v>274.3</v>
      </c>
      <c r="J45" s="667">
        <v>275.60000000000002</v>
      </c>
      <c r="K45" s="667">
        <v>279.60000000000002</v>
      </c>
      <c r="L45" s="667">
        <v>281.3</v>
      </c>
      <c r="M45" s="667">
        <v>283</v>
      </c>
      <c r="N45" s="668">
        <v>281.89999999999998</v>
      </c>
    </row>
    <row r="46" spans="1:20" ht="14.25" thickBot="1">
      <c r="A46" s="620">
        <v>2023</v>
      </c>
      <c r="B46" s="621">
        <v>287</v>
      </c>
      <c r="C46" s="621">
        <v>289.5</v>
      </c>
      <c r="D46" s="621"/>
      <c r="E46" s="621"/>
      <c r="F46" s="621"/>
      <c r="G46" s="621"/>
      <c r="H46" s="621"/>
      <c r="I46" s="621"/>
      <c r="J46" s="621"/>
      <c r="K46" s="621"/>
      <c r="L46" s="621"/>
      <c r="M46" s="621"/>
      <c r="N46" s="622"/>
    </row>
    <row r="47" spans="1:20">
      <c r="A47"/>
      <c r="B47"/>
      <c r="C47"/>
      <c r="D47"/>
      <c r="E47"/>
      <c r="F47"/>
      <c r="G47"/>
      <c r="H47"/>
      <c r="I47"/>
      <c r="J47"/>
      <c r="K47"/>
      <c r="L47"/>
      <c r="M47"/>
      <c r="N47"/>
      <c r="O47"/>
    </row>
    <row r="48" spans="1:20" ht="13.5" thickBot="1">
      <c r="B48" s="603"/>
      <c r="C48" s="603"/>
      <c r="D48" s="603"/>
      <c r="E48" s="603"/>
      <c r="F48" s="603"/>
      <c r="G48" s="623" t="s">
        <v>281</v>
      </c>
      <c r="H48" s="603"/>
      <c r="I48" s="603"/>
      <c r="J48" s="603"/>
      <c r="K48" s="603"/>
      <c r="L48" s="603"/>
      <c r="M48" s="603"/>
      <c r="N48" s="624"/>
    </row>
    <row r="49" spans="1:14" ht="14.25" thickBot="1">
      <c r="A49" s="605" t="s">
        <v>279</v>
      </c>
      <c r="B49" s="606" t="s">
        <v>166</v>
      </c>
      <c r="C49" s="606" t="s">
        <v>167</v>
      </c>
      <c r="D49" s="606" t="s">
        <v>168</v>
      </c>
      <c r="E49" s="606" t="s">
        <v>169</v>
      </c>
      <c r="F49" s="606" t="s">
        <v>170</v>
      </c>
      <c r="G49" s="606" t="s">
        <v>171</v>
      </c>
      <c r="H49" s="606" t="s">
        <v>172</v>
      </c>
      <c r="I49" s="606" t="s">
        <v>173</v>
      </c>
      <c r="J49" s="606" t="s">
        <v>174</v>
      </c>
      <c r="K49" s="606" t="s">
        <v>175</v>
      </c>
      <c r="L49" s="606" t="s">
        <v>176</v>
      </c>
      <c r="M49" s="606" t="s">
        <v>177</v>
      </c>
      <c r="N49" s="606" t="s">
        <v>184</v>
      </c>
    </row>
    <row r="50" spans="1:14" ht="13.5">
      <c r="A50" s="607">
        <v>2004</v>
      </c>
      <c r="B50" s="608">
        <v>240.7</v>
      </c>
      <c r="C50" s="608">
        <v>241.7</v>
      </c>
      <c r="D50" s="608">
        <v>243.7</v>
      </c>
      <c r="E50" s="608">
        <v>237.7</v>
      </c>
      <c r="F50" s="608">
        <v>240.8</v>
      </c>
      <c r="G50" s="608">
        <v>241.5</v>
      </c>
      <c r="H50" s="608">
        <v>243.3</v>
      </c>
      <c r="I50" s="608">
        <v>237.1</v>
      </c>
      <c r="J50" s="608">
        <v>241.6</v>
      </c>
      <c r="K50" s="608">
        <v>238.8</v>
      </c>
      <c r="L50" s="608">
        <v>245.7</v>
      </c>
      <c r="M50" s="608">
        <v>249.9</v>
      </c>
      <c r="N50" s="609">
        <v>242.4</v>
      </c>
    </row>
    <row r="51" spans="1:14" ht="13.5">
      <c r="A51" s="610">
        <v>2005</v>
      </c>
      <c r="B51" s="611">
        <v>253.1</v>
      </c>
      <c r="C51" s="611">
        <v>256.89999999999998</v>
      </c>
      <c r="D51" s="611">
        <v>255</v>
      </c>
      <c r="E51" s="611">
        <v>253.3</v>
      </c>
      <c r="F51" s="611">
        <v>253</v>
      </c>
      <c r="G51" s="611">
        <v>252.2</v>
      </c>
      <c r="H51" s="611">
        <v>251.1</v>
      </c>
      <c r="I51" s="611">
        <v>247.9</v>
      </c>
      <c r="J51" s="611">
        <v>246.7</v>
      </c>
      <c r="K51" s="611">
        <v>249.2</v>
      </c>
      <c r="L51" s="611">
        <v>250.4</v>
      </c>
      <c r="M51" s="611">
        <v>256.2</v>
      </c>
      <c r="N51" s="612">
        <v>251.9</v>
      </c>
    </row>
    <row r="52" spans="1:14" ht="13.5">
      <c r="A52" s="610">
        <v>2006</v>
      </c>
      <c r="B52" s="611">
        <v>257.8</v>
      </c>
      <c r="C52" s="611">
        <v>258.60000000000002</v>
      </c>
      <c r="D52" s="611">
        <v>259.39999999999998</v>
      </c>
      <c r="E52" s="611">
        <v>256.39999999999998</v>
      </c>
      <c r="F52" s="611">
        <v>257.60000000000002</v>
      </c>
      <c r="G52" s="611">
        <v>256.10000000000002</v>
      </c>
      <c r="H52" s="611">
        <v>250.4</v>
      </c>
      <c r="I52" s="611">
        <v>248.4</v>
      </c>
      <c r="J52" s="611">
        <v>249.2</v>
      </c>
      <c r="K52" s="611">
        <v>246.2</v>
      </c>
      <c r="L52" s="611">
        <v>246.3</v>
      </c>
      <c r="M52" s="611">
        <v>251</v>
      </c>
      <c r="N52" s="612">
        <v>253.1</v>
      </c>
    </row>
    <row r="53" spans="1:14" ht="13.5">
      <c r="A53" s="610">
        <v>2007</v>
      </c>
      <c r="B53" s="611">
        <v>257</v>
      </c>
      <c r="C53" s="611">
        <v>258.60000000000002</v>
      </c>
      <c r="D53" s="611">
        <v>258.5</v>
      </c>
      <c r="E53" s="611">
        <v>260.5</v>
      </c>
      <c r="F53" s="611">
        <v>258.8</v>
      </c>
      <c r="G53" s="611">
        <v>257.5</v>
      </c>
      <c r="H53" s="611">
        <v>254.5</v>
      </c>
      <c r="I53" s="611">
        <v>250.9</v>
      </c>
      <c r="J53" s="611">
        <v>249.3</v>
      </c>
      <c r="K53" s="611">
        <v>246.9</v>
      </c>
      <c r="L53" s="611">
        <v>251.1</v>
      </c>
      <c r="M53" s="611">
        <v>253</v>
      </c>
      <c r="N53" s="612">
        <v>254.3</v>
      </c>
    </row>
    <row r="54" spans="1:14" ht="13.5">
      <c r="A54" s="610">
        <v>2008</v>
      </c>
      <c r="B54" s="611">
        <v>260</v>
      </c>
      <c r="C54" s="611">
        <v>259.7</v>
      </c>
      <c r="D54" s="611">
        <v>256.5</v>
      </c>
      <c r="E54" s="611">
        <v>253.2</v>
      </c>
      <c r="F54" s="611">
        <v>257.89999999999998</v>
      </c>
      <c r="G54" s="611">
        <v>255.5</v>
      </c>
      <c r="H54" s="611">
        <v>249</v>
      </c>
      <c r="I54" s="611">
        <v>247.1</v>
      </c>
      <c r="J54" s="611">
        <v>246.8</v>
      </c>
      <c r="K54" s="611">
        <v>243.8</v>
      </c>
      <c r="L54" s="611">
        <v>247.6</v>
      </c>
      <c r="M54" s="611">
        <v>252.5</v>
      </c>
      <c r="N54" s="612">
        <v>252.2</v>
      </c>
    </row>
    <row r="55" spans="1:14" ht="13.5">
      <c r="A55" s="610">
        <v>2009</v>
      </c>
      <c r="B55" s="611">
        <v>254.8</v>
      </c>
      <c r="C55" s="611">
        <v>256.39999999999998</v>
      </c>
      <c r="D55" s="611">
        <v>258.2</v>
      </c>
      <c r="E55" s="611">
        <v>257.39999999999998</v>
      </c>
      <c r="F55" s="611">
        <v>257.39999999999998</v>
      </c>
      <c r="G55" s="611">
        <v>255.2</v>
      </c>
      <c r="H55" s="611">
        <v>253.6</v>
      </c>
      <c r="I55" s="611">
        <v>250.6</v>
      </c>
      <c r="J55" s="611">
        <v>251.8</v>
      </c>
      <c r="K55" s="611">
        <v>252.9</v>
      </c>
      <c r="L55" s="611">
        <v>255.6</v>
      </c>
      <c r="M55" s="611">
        <v>260.8</v>
      </c>
      <c r="N55" s="612">
        <v>255.4</v>
      </c>
    </row>
    <row r="56" spans="1:14" ht="13.5">
      <c r="A56" s="610">
        <v>2010</v>
      </c>
      <c r="B56" s="611">
        <v>261.8</v>
      </c>
      <c r="C56" s="611">
        <v>267.39999999999998</v>
      </c>
      <c r="D56" s="611">
        <v>265.7</v>
      </c>
      <c r="E56" s="611">
        <v>267.89999999999998</v>
      </c>
      <c r="F56" s="611">
        <v>268.8</v>
      </c>
      <c r="G56" s="611">
        <v>266.89999999999998</v>
      </c>
      <c r="H56" s="611">
        <v>264.39999999999998</v>
      </c>
      <c r="I56" s="611">
        <v>259.89999999999998</v>
      </c>
      <c r="J56" s="611">
        <v>258.10000000000002</v>
      </c>
      <c r="K56" s="611">
        <v>254.5</v>
      </c>
      <c r="L56" s="611">
        <v>258.10000000000002</v>
      </c>
      <c r="M56" s="611">
        <v>262.5</v>
      </c>
      <c r="N56" s="612">
        <v>262.8</v>
      </c>
    </row>
    <row r="57" spans="1:14" ht="13.5">
      <c r="A57" s="610">
        <v>2011</v>
      </c>
      <c r="B57" s="611">
        <v>262.7</v>
      </c>
      <c r="C57" s="611">
        <v>262.60000000000002</v>
      </c>
      <c r="D57" s="611">
        <v>262.2</v>
      </c>
      <c r="E57" s="611">
        <v>261.5</v>
      </c>
      <c r="F57" s="611">
        <v>261.2</v>
      </c>
      <c r="G57" s="611">
        <v>258</v>
      </c>
      <c r="H57" s="611">
        <v>256.2</v>
      </c>
      <c r="I57" s="611">
        <v>251.1</v>
      </c>
      <c r="J57" s="611">
        <v>250.5</v>
      </c>
      <c r="K57" s="611">
        <v>251.1</v>
      </c>
      <c r="L57" s="611">
        <v>253.3</v>
      </c>
      <c r="M57" s="611">
        <v>259.5</v>
      </c>
      <c r="N57" s="612">
        <v>257.2</v>
      </c>
    </row>
    <row r="58" spans="1:14" ht="13.5">
      <c r="A58" s="610">
        <v>2012</v>
      </c>
      <c r="B58" s="611">
        <v>263.39999999999998</v>
      </c>
      <c r="C58" s="611">
        <v>263.8</v>
      </c>
      <c r="D58" s="611">
        <v>264</v>
      </c>
      <c r="E58" s="611">
        <v>262.5</v>
      </c>
      <c r="F58" s="611">
        <v>265.3</v>
      </c>
      <c r="G58" s="611">
        <v>262.2</v>
      </c>
      <c r="H58" s="611">
        <v>260.3</v>
      </c>
      <c r="I58" s="611">
        <v>256</v>
      </c>
      <c r="J58" s="611">
        <v>256.2</v>
      </c>
      <c r="K58" s="611">
        <v>257.60000000000002</v>
      </c>
      <c r="L58" s="611">
        <v>260.7</v>
      </c>
      <c r="M58" s="611">
        <v>263.5</v>
      </c>
      <c r="N58" s="612">
        <v>261.3</v>
      </c>
    </row>
    <row r="59" spans="1:14" ht="13.5">
      <c r="A59" s="610">
        <v>2013</v>
      </c>
      <c r="B59" s="611">
        <v>263.7</v>
      </c>
      <c r="C59" s="611">
        <v>268.2</v>
      </c>
      <c r="D59" s="611">
        <v>266.3</v>
      </c>
      <c r="E59" s="611">
        <v>267.2</v>
      </c>
      <c r="F59" s="611">
        <v>267</v>
      </c>
      <c r="G59" s="611">
        <v>269.39999999999998</v>
      </c>
      <c r="H59" s="611">
        <v>265.3</v>
      </c>
      <c r="I59" s="611">
        <v>261.7</v>
      </c>
      <c r="J59" s="611">
        <v>261.2</v>
      </c>
      <c r="K59" s="611">
        <v>259.89999999999998</v>
      </c>
      <c r="L59" s="611">
        <v>263.3</v>
      </c>
      <c r="M59" s="611">
        <v>265.8</v>
      </c>
      <c r="N59" s="612">
        <v>264.8</v>
      </c>
    </row>
    <row r="60" spans="1:14" ht="13.5">
      <c r="A60" s="614">
        <v>2014</v>
      </c>
      <c r="B60" s="611">
        <v>267.7</v>
      </c>
      <c r="C60" s="611">
        <v>270.8</v>
      </c>
      <c r="D60" s="611">
        <v>267.3</v>
      </c>
      <c r="E60" s="611">
        <v>267.2</v>
      </c>
      <c r="F60" s="611">
        <v>267.7</v>
      </c>
      <c r="G60" s="611">
        <v>267.39999999999998</v>
      </c>
      <c r="H60" s="611">
        <v>264.89999999999998</v>
      </c>
      <c r="I60" s="611">
        <v>263.3</v>
      </c>
      <c r="J60" s="611">
        <v>260.39999999999998</v>
      </c>
      <c r="K60" s="611">
        <v>262</v>
      </c>
      <c r="L60" s="611">
        <v>263.3</v>
      </c>
      <c r="M60" s="611">
        <v>267.89999999999998</v>
      </c>
      <c r="N60" s="612">
        <v>265.7</v>
      </c>
    </row>
    <row r="61" spans="1:14" ht="13.5">
      <c r="A61" s="617">
        <v>2015</v>
      </c>
      <c r="B61" s="625">
        <v>270.89999999999998</v>
      </c>
      <c r="C61" s="625">
        <v>271.7</v>
      </c>
      <c r="D61" s="625">
        <v>270.89999999999998</v>
      </c>
      <c r="E61" s="625">
        <v>272.5</v>
      </c>
      <c r="F61" s="625">
        <v>274.8</v>
      </c>
      <c r="G61" s="625">
        <v>275.7</v>
      </c>
      <c r="H61" s="625">
        <v>272.39999999999998</v>
      </c>
      <c r="I61" s="625">
        <v>268.60000000000002</v>
      </c>
      <c r="J61" s="625">
        <v>266.3</v>
      </c>
      <c r="K61" s="625">
        <v>266.10000000000002</v>
      </c>
      <c r="L61" s="625">
        <v>268.7</v>
      </c>
      <c r="M61" s="625">
        <v>270.39999999999998</v>
      </c>
      <c r="N61" s="626">
        <v>270.5</v>
      </c>
    </row>
    <row r="62" spans="1:14" ht="13.5">
      <c r="A62" s="617">
        <v>2016</v>
      </c>
      <c r="B62" s="625">
        <v>271.7</v>
      </c>
      <c r="C62" s="625">
        <v>271.89999999999998</v>
      </c>
      <c r="D62" s="625">
        <v>270.2</v>
      </c>
      <c r="E62" s="625">
        <v>272.2</v>
      </c>
      <c r="F62" s="625">
        <v>275.5</v>
      </c>
      <c r="G62" s="625">
        <v>274.2</v>
      </c>
      <c r="H62" s="625">
        <v>270.5</v>
      </c>
      <c r="I62" s="625">
        <v>268.7</v>
      </c>
      <c r="J62" s="625">
        <v>268</v>
      </c>
      <c r="K62" s="625">
        <v>270</v>
      </c>
      <c r="L62" s="625">
        <v>273.2</v>
      </c>
      <c r="M62" s="625">
        <v>276.5</v>
      </c>
      <c r="N62" s="626">
        <v>271.8</v>
      </c>
    </row>
    <row r="63" spans="1:14" ht="13.5">
      <c r="A63" s="617">
        <v>2017</v>
      </c>
      <c r="B63" s="625">
        <v>276.69926282533487</v>
      </c>
      <c r="C63" s="625">
        <v>276.47892871209154</v>
      </c>
      <c r="D63" s="625">
        <v>278.22339935513622</v>
      </c>
      <c r="E63" s="625">
        <v>279.34229084700496</v>
      </c>
      <c r="F63" s="625">
        <v>281.69560720701139</v>
      </c>
      <c r="G63" s="625">
        <v>282.87137778735314</v>
      </c>
      <c r="H63" s="625">
        <v>277.47576558713354</v>
      </c>
      <c r="I63" s="625">
        <v>274.10388337620998</v>
      </c>
      <c r="J63" s="625">
        <v>273.58284883720944</v>
      </c>
      <c r="K63" s="625">
        <v>274.03936753791561</v>
      </c>
      <c r="L63" s="625">
        <v>275.29776603686923</v>
      </c>
      <c r="M63" s="625">
        <v>280.80114332380572</v>
      </c>
      <c r="N63" s="619">
        <v>277.62487398742144</v>
      </c>
    </row>
    <row r="64" spans="1:14" ht="13.5">
      <c r="A64" s="617">
        <v>2018</v>
      </c>
      <c r="B64" s="618">
        <v>279.54637865311327</v>
      </c>
      <c r="C64" s="618">
        <v>282.17688062735988</v>
      </c>
      <c r="D64" s="618">
        <v>283.66516998075673</v>
      </c>
      <c r="E64" s="618">
        <v>284.39577732607717</v>
      </c>
      <c r="F64" s="618">
        <v>286.91837000390598</v>
      </c>
      <c r="G64" s="618">
        <v>286.16812790097981</v>
      </c>
      <c r="H64" s="618">
        <v>281.7233466698047</v>
      </c>
      <c r="I64" s="618">
        <v>279.00896414342645</v>
      </c>
      <c r="J64" s="618">
        <v>276.36222177119254</v>
      </c>
      <c r="K64" s="618">
        <v>278.71065267650755</v>
      </c>
      <c r="L64" s="618">
        <v>284.00026838432649</v>
      </c>
      <c r="M64" s="618">
        <v>284.93782985955824</v>
      </c>
      <c r="N64" s="619">
        <v>282.28926615670917</v>
      </c>
    </row>
    <row r="65" spans="1:14" ht="13.5">
      <c r="A65" s="666">
        <v>2019</v>
      </c>
      <c r="B65" s="667">
        <v>287.03444832750858</v>
      </c>
      <c r="C65" s="667">
        <v>289.1459538749898</v>
      </c>
      <c r="D65" s="667">
        <v>288.5072199817875</v>
      </c>
      <c r="E65" s="667">
        <v>290.10412746204969</v>
      </c>
      <c r="F65" s="667">
        <v>292.71949231485786</v>
      </c>
      <c r="G65" s="667">
        <v>289.1722528130237</v>
      </c>
      <c r="H65" s="667">
        <v>284.60732456803191</v>
      </c>
      <c r="I65" s="667">
        <v>281.83476394849748</v>
      </c>
      <c r="J65" s="667">
        <v>281.74347936186393</v>
      </c>
      <c r="K65" s="667">
        <v>280</v>
      </c>
      <c r="L65" s="667">
        <v>283.39999999999998</v>
      </c>
      <c r="M65" s="667">
        <v>281.7</v>
      </c>
      <c r="N65" s="668">
        <v>280.2</v>
      </c>
    </row>
    <row r="66" spans="1:14" ht="13.5">
      <c r="A66" s="666">
        <v>2020</v>
      </c>
      <c r="B66" s="667">
        <v>288.10000000000002</v>
      </c>
      <c r="C66" s="667">
        <v>289.7</v>
      </c>
      <c r="D66" s="667">
        <v>291.47000000000003</v>
      </c>
      <c r="E66" s="667">
        <v>290.86</v>
      </c>
      <c r="F66" s="667">
        <v>294.3</v>
      </c>
      <c r="G66" s="667">
        <v>295</v>
      </c>
      <c r="H66" s="667">
        <v>291.7</v>
      </c>
      <c r="I66" s="667">
        <v>288</v>
      </c>
      <c r="J66" s="667">
        <v>285</v>
      </c>
      <c r="K66" s="667">
        <v>289.7</v>
      </c>
      <c r="L66" s="667">
        <v>286</v>
      </c>
      <c r="M66" s="667">
        <v>288.2</v>
      </c>
      <c r="N66" s="668">
        <v>289.89999999999998</v>
      </c>
    </row>
    <row r="67" spans="1:14" ht="13.5">
      <c r="A67" s="617">
        <v>2021</v>
      </c>
      <c r="B67" s="625">
        <v>291.3</v>
      </c>
      <c r="C67" s="625">
        <v>293.10000000000002</v>
      </c>
      <c r="D67" s="625">
        <v>291.60000000000002</v>
      </c>
      <c r="E67" s="625">
        <v>294.10000000000002</v>
      </c>
      <c r="F67" s="625">
        <v>295.60000000000002</v>
      </c>
      <c r="G67" s="625">
        <v>294.60000000000002</v>
      </c>
      <c r="H67" s="625">
        <v>290.5</v>
      </c>
      <c r="I67" s="625">
        <v>288.2</v>
      </c>
      <c r="J67" s="625">
        <v>286.10000000000002</v>
      </c>
      <c r="K67" s="625">
        <v>286</v>
      </c>
      <c r="L67" s="625">
        <v>287.7</v>
      </c>
      <c r="M67" s="625">
        <v>289.5</v>
      </c>
      <c r="N67" s="626">
        <v>290.60000000000002</v>
      </c>
    </row>
    <row r="68" spans="1:14" ht="13.5">
      <c r="A68" s="666">
        <v>2022</v>
      </c>
      <c r="B68" s="667">
        <v>292.2</v>
      </c>
      <c r="C68" s="667">
        <v>293.10000000000002</v>
      </c>
      <c r="D68" s="667">
        <v>290.8</v>
      </c>
      <c r="E68" s="667">
        <v>293.3</v>
      </c>
      <c r="F68" s="667">
        <v>295.8</v>
      </c>
      <c r="G68" s="667">
        <v>295.2</v>
      </c>
      <c r="H68" s="667">
        <v>290.10000000000002</v>
      </c>
      <c r="I68" s="667">
        <v>287.8</v>
      </c>
      <c r="J68" s="667">
        <v>288.10000000000002</v>
      </c>
      <c r="K68" s="667">
        <v>288.5</v>
      </c>
      <c r="L68" s="667">
        <v>292.5</v>
      </c>
      <c r="M68" s="667">
        <v>291.5</v>
      </c>
      <c r="N68" s="668">
        <v>291.7</v>
      </c>
    </row>
    <row r="69" spans="1:14" ht="14.25" thickBot="1">
      <c r="A69" s="620">
        <v>2023</v>
      </c>
      <c r="B69" s="621">
        <v>292.2</v>
      </c>
      <c r="C69" s="621">
        <v>296.10000000000002</v>
      </c>
      <c r="D69" s="621"/>
      <c r="E69" s="621"/>
      <c r="F69" s="621"/>
      <c r="G69" s="621"/>
      <c r="H69" s="621"/>
      <c r="I69" s="621"/>
      <c r="J69" s="621"/>
      <c r="K69" s="621"/>
      <c r="L69" s="621"/>
      <c r="M69" s="621"/>
      <c r="N69" s="622"/>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41" zoomScale="75" workbookViewId="0">
      <selection activeCell="S141" sqref="S141"/>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783" t="s">
        <v>467</v>
      </c>
      <c r="B1" s="1783"/>
      <c r="C1" s="1783"/>
      <c r="D1" s="1783"/>
      <c r="E1" s="1783"/>
      <c r="F1" s="1783"/>
      <c r="G1" s="1783"/>
      <c r="H1" s="1783"/>
      <c r="I1" s="1783"/>
      <c r="J1" s="1783"/>
      <c r="K1" s="1783"/>
      <c r="L1" s="1783"/>
      <c r="M1" s="1783"/>
    </row>
    <row r="2" spans="1:29" ht="12.75" hidden="1" customHeight="1">
      <c r="A2" s="1783"/>
      <c r="B2" s="1783"/>
      <c r="C2" s="1783"/>
      <c r="D2" s="1783"/>
      <c r="E2" s="1783"/>
      <c r="F2" s="1783"/>
      <c r="G2" s="1783"/>
      <c r="H2" s="1783"/>
      <c r="I2" s="1783"/>
      <c r="J2" s="1783"/>
      <c r="K2" s="1783"/>
      <c r="L2" s="1783"/>
      <c r="M2" s="1783"/>
    </row>
    <row r="3" spans="1:29" ht="12.75" hidden="1" customHeight="1">
      <c r="A3" s="1783"/>
      <c r="B3" s="1783"/>
      <c r="C3" s="1783"/>
      <c r="D3" s="1783"/>
      <c r="E3" s="1783"/>
      <c r="F3" s="1783"/>
      <c r="G3" s="1783"/>
      <c r="H3" s="1783"/>
      <c r="I3" s="1783"/>
      <c r="J3" s="1783"/>
      <c r="K3" s="1783"/>
      <c r="L3" s="1783"/>
      <c r="M3" s="1783"/>
    </row>
    <row r="4" spans="1:29" ht="20.25">
      <c r="A4" s="809" t="s">
        <v>161</v>
      </c>
      <c r="B4" s="810"/>
      <c r="C4" s="810"/>
      <c r="D4" s="810"/>
    </row>
    <row r="6" spans="1:29" ht="13.5" customHeight="1" thickBot="1">
      <c r="A6" s="7">
        <v>2003</v>
      </c>
      <c r="B6" s="8"/>
      <c r="C6" s="8"/>
      <c r="D6" s="8"/>
      <c r="E6" s="8"/>
      <c r="F6" s="8"/>
      <c r="G6" s="8"/>
      <c r="H6" s="8"/>
      <c r="I6" s="8"/>
      <c r="J6" s="8"/>
      <c r="K6" s="8"/>
      <c r="L6" s="9" t="s">
        <v>162</v>
      </c>
      <c r="M6" s="8"/>
      <c r="N6" s="8"/>
      <c r="O6" s="8"/>
      <c r="P6" s="7">
        <v>2003</v>
      </c>
      <c r="Q6" s="1782" t="s">
        <v>163</v>
      </c>
      <c r="R6" s="1782"/>
      <c r="S6" s="1782"/>
      <c r="T6" s="669"/>
      <c r="U6" s="7">
        <v>2003</v>
      </c>
      <c r="V6" s="1782" t="s">
        <v>164</v>
      </c>
      <c r="W6" s="1784"/>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782" t="s">
        <v>163</v>
      </c>
      <c r="Q15" s="1782"/>
      <c r="R15" s="1782"/>
      <c r="S15" s="1782"/>
      <c r="T15" s="8"/>
      <c r="U15" s="7">
        <v>2004</v>
      </c>
      <c r="V15" s="1782" t="s">
        <v>164</v>
      </c>
      <c r="W15" s="1782"/>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782" t="s">
        <v>163</v>
      </c>
      <c r="Q24" s="1782"/>
      <c r="R24" s="1782"/>
      <c r="S24" s="1782"/>
      <c r="T24" s="8"/>
      <c r="U24" s="7">
        <v>2005</v>
      </c>
      <c r="V24" s="1782" t="s">
        <v>164</v>
      </c>
      <c r="W24" s="1782"/>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782" t="s">
        <v>163</v>
      </c>
      <c r="Q33" s="1782"/>
      <c r="R33" s="1782"/>
      <c r="S33" s="1782"/>
      <c r="T33" s="8"/>
      <c r="U33" s="7">
        <v>2006</v>
      </c>
      <c r="V33" s="1782" t="s">
        <v>164</v>
      </c>
      <c r="W33" s="1782"/>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782" t="s">
        <v>163</v>
      </c>
      <c r="Q42" s="1782"/>
      <c r="R42" s="1782"/>
      <c r="S42" s="1782"/>
      <c r="T42" s="8"/>
      <c r="U42" s="7">
        <v>2007</v>
      </c>
      <c r="V42" s="1782" t="s">
        <v>164</v>
      </c>
      <c r="W42" s="1782"/>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782" t="s">
        <v>163</v>
      </c>
      <c r="Q51" s="1782"/>
      <c r="R51" s="1782"/>
      <c r="S51" s="1782"/>
      <c r="T51" s="8"/>
      <c r="U51" s="7">
        <v>2008</v>
      </c>
      <c r="V51" s="1782" t="s">
        <v>164</v>
      </c>
      <c r="W51" s="1782"/>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782" t="s">
        <v>163</v>
      </c>
      <c r="Q60" s="1782"/>
      <c r="R60" s="1782"/>
      <c r="S60" s="1782"/>
      <c r="T60" s="8"/>
      <c r="U60" s="7">
        <v>2009</v>
      </c>
      <c r="V60" s="1782" t="s">
        <v>164</v>
      </c>
      <c r="W60" s="1782"/>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782" t="s">
        <v>163</v>
      </c>
      <c r="Q69" s="1782"/>
      <c r="R69" s="1782"/>
      <c r="S69" s="1782"/>
      <c r="T69" s="8"/>
      <c r="U69" s="7">
        <v>2010</v>
      </c>
      <c r="V69" s="1782" t="s">
        <v>164</v>
      </c>
      <c r="W69" s="1782"/>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782" t="s">
        <v>163</v>
      </c>
      <c r="Q78" s="1782"/>
      <c r="R78" s="1782"/>
      <c r="S78" s="1782"/>
      <c r="T78" s="8"/>
      <c r="U78" s="7">
        <v>2011</v>
      </c>
      <c r="V78" s="1782" t="s">
        <v>164</v>
      </c>
      <c r="W78" s="1782"/>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782" t="s">
        <v>163</v>
      </c>
      <c r="Q87" s="1782"/>
      <c r="R87" s="1782"/>
      <c r="S87" s="1782"/>
      <c r="T87" s="8"/>
      <c r="U87" s="7">
        <v>2012</v>
      </c>
      <c r="V87" s="1782" t="s">
        <v>164</v>
      </c>
      <c r="W87" s="1782"/>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782" t="s">
        <v>163</v>
      </c>
      <c r="Q96" s="1782"/>
      <c r="R96" s="1782"/>
      <c r="S96" s="1782"/>
      <c r="T96" s="8"/>
      <c r="U96" s="7">
        <v>2013</v>
      </c>
      <c r="V96" s="1782" t="s">
        <v>164</v>
      </c>
      <c r="W96" s="1782"/>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782" t="s">
        <v>163</v>
      </c>
      <c r="Q105" s="1782"/>
      <c r="R105" s="1782"/>
      <c r="S105" s="1782"/>
      <c r="T105" s="8"/>
      <c r="U105" s="7">
        <v>2014</v>
      </c>
      <c r="V105" s="1782" t="s">
        <v>164</v>
      </c>
      <c r="W105" s="1782"/>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782" t="s">
        <v>163</v>
      </c>
      <c r="Q115" s="1782"/>
      <c r="R115" s="1782"/>
      <c r="S115" s="1782"/>
      <c r="T115" s="8"/>
      <c r="U115" s="7">
        <v>2015</v>
      </c>
      <c r="V115" s="1782" t="s">
        <v>164</v>
      </c>
      <c r="W115" s="1782"/>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782" t="s">
        <v>163</v>
      </c>
      <c r="Q125" s="1782"/>
      <c r="R125" s="1782"/>
      <c r="S125" s="1782"/>
      <c r="T125" s="8"/>
      <c r="U125" s="7">
        <v>2016</v>
      </c>
      <c r="V125" s="1782" t="s">
        <v>164</v>
      </c>
      <c r="W125" s="1782"/>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782" t="s">
        <v>163</v>
      </c>
      <c r="Q135" s="1782"/>
      <c r="R135" s="1782"/>
      <c r="S135" s="1782"/>
      <c r="T135" s="8"/>
      <c r="U135" s="7">
        <v>2017</v>
      </c>
      <c r="V135" s="1782" t="s">
        <v>164</v>
      </c>
      <c r="W135" s="1782"/>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782" t="s">
        <v>163</v>
      </c>
      <c r="Q145" s="1782"/>
      <c r="R145" s="1782"/>
      <c r="S145" s="1782"/>
      <c r="T145" s="8"/>
      <c r="U145" s="7">
        <v>2018</v>
      </c>
      <c r="V145" s="1782" t="s">
        <v>164</v>
      </c>
      <c r="W145" s="1782"/>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782" t="s">
        <v>163</v>
      </c>
      <c r="Q155" s="1782"/>
      <c r="R155" s="1782"/>
      <c r="S155" s="1782"/>
      <c r="T155" s="8"/>
      <c r="U155" s="7">
        <v>2019</v>
      </c>
      <c r="V155" s="1782" t="s">
        <v>164</v>
      </c>
      <c r="W155" s="1782"/>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782" t="s">
        <v>163</v>
      </c>
      <c r="Q165" s="1782"/>
      <c r="R165" s="1782"/>
      <c r="S165" s="1782"/>
      <c r="T165" s="8"/>
      <c r="U165" s="7">
        <v>2020</v>
      </c>
      <c r="V165" s="1782" t="s">
        <v>164</v>
      </c>
      <c r="W165" s="1782"/>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782" t="s">
        <v>163</v>
      </c>
      <c r="Q175" s="1782"/>
      <c r="R175" s="1782"/>
      <c r="S175" s="1782"/>
      <c r="T175" s="8"/>
      <c r="U175" s="7">
        <v>2021</v>
      </c>
      <c r="V175" s="1782" t="s">
        <v>164</v>
      </c>
      <c r="W175" s="1782"/>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98"/>
      <c r="B184" s="799"/>
      <c r="C184" s="799"/>
      <c r="D184" s="800"/>
      <c r="E184" s="800"/>
      <c r="F184" s="800"/>
      <c r="G184" s="800"/>
      <c r="H184" s="800"/>
      <c r="I184" s="800"/>
      <c r="J184" s="800"/>
      <c r="K184" s="800"/>
      <c r="L184" s="800"/>
      <c r="M184" s="800"/>
      <c r="N184" s="801"/>
      <c r="O184" s="798"/>
      <c r="P184" s="800"/>
      <c r="Q184" s="800"/>
      <c r="R184" s="800"/>
      <c r="S184" s="800"/>
      <c r="T184" s="802"/>
      <c r="U184" s="798"/>
      <c r="V184" s="798"/>
      <c r="W184" s="800"/>
      <c r="X184" s="802"/>
      <c r="Y184" s="798"/>
      <c r="Z184" s="800"/>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782" t="s">
        <v>163</v>
      </c>
      <c r="Q185" s="1782"/>
      <c r="R185" s="1782"/>
      <c r="S185" s="1782"/>
      <c r="T185" s="8"/>
      <c r="U185" s="7">
        <v>2022</v>
      </c>
      <c r="V185" s="1782" t="s">
        <v>164</v>
      </c>
      <c r="W185" s="1782"/>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98"/>
      <c r="B194" s="799"/>
      <c r="C194" s="799"/>
      <c r="D194" s="800"/>
      <c r="E194" s="800"/>
      <c r="F194" s="800"/>
      <c r="G194" s="800"/>
      <c r="H194" s="800"/>
      <c r="I194" s="800"/>
      <c r="J194" s="800"/>
      <c r="K194" s="800"/>
      <c r="L194" s="800"/>
      <c r="M194" s="800"/>
      <c r="N194" s="801"/>
      <c r="O194" s="798"/>
      <c r="P194" s="800"/>
      <c r="Q194" s="800"/>
      <c r="R194" s="800"/>
      <c r="S194" s="800"/>
      <c r="T194" s="802"/>
      <c r="U194" s="798"/>
      <c r="V194" s="798"/>
      <c r="W194" s="800"/>
      <c r="X194" s="802"/>
      <c r="Y194" s="798"/>
      <c r="Z194" s="800"/>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782" t="s">
        <v>163</v>
      </c>
      <c r="Q195" s="1782"/>
      <c r="R195" s="1782"/>
      <c r="S195" s="1782"/>
      <c r="T195" s="8"/>
      <c r="U195" s="7">
        <v>2023</v>
      </c>
      <c r="V195" s="1782" t="s">
        <v>164</v>
      </c>
      <c r="W195" s="1782"/>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78">
        <v>21113.225698078619</v>
      </c>
      <c r="C197" s="678">
        <v>21133.022636622503</v>
      </c>
      <c r="D197" s="53">
        <v>21391.20934895322</v>
      </c>
      <c r="E197" s="53">
        <v>21126.907901987786</v>
      </c>
      <c r="F197" s="53">
        <v>20923.526579664358</v>
      </c>
      <c r="G197" s="53"/>
      <c r="H197" s="53"/>
      <c r="I197" s="53"/>
      <c r="J197" s="73"/>
      <c r="K197" s="53"/>
      <c r="L197" s="53"/>
      <c r="M197" s="54"/>
      <c r="N197" s="41"/>
      <c r="O197" s="26" t="s">
        <v>185</v>
      </c>
      <c r="P197" s="83">
        <v>21228.68922523018</v>
      </c>
      <c r="Q197" s="53"/>
      <c r="R197" s="53"/>
      <c r="S197" s="54"/>
      <c r="T197" s="8"/>
      <c r="U197" s="26" t="s">
        <v>185</v>
      </c>
      <c r="V197" s="83"/>
      <c r="W197" s="54"/>
      <c r="X197" s="8"/>
      <c r="Y197" s="26" t="s">
        <v>185</v>
      </c>
      <c r="Z197" s="664"/>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c r="H198" s="57"/>
      <c r="I198" s="57"/>
      <c r="J198" s="104"/>
      <c r="K198" s="57"/>
      <c r="L198" s="57"/>
      <c r="M198" s="59"/>
      <c r="N198" s="41"/>
      <c r="O198" s="20" t="s">
        <v>190</v>
      </c>
      <c r="P198" s="126">
        <v>21226.835972667093</v>
      </c>
      <c r="Q198" s="76"/>
      <c r="R198" s="76"/>
      <c r="S198" s="32"/>
      <c r="T198" s="8"/>
      <c r="U198" s="20" t="s">
        <v>190</v>
      </c>
      <c r="V198" s="106"/>
      <c r="W198" s="32"/>
      <c r="X198" s="8"/>
      <c r="Y198" s="20" t="s">
        <v>190</v>
      </c>
      <c r="Z198" s="107"/>
      <c r="AA198"/>
      <c r="AB198"/>
      <c r="AC198"/>
      <c r="AD198"/>
      <c r="AE198"/>
      <c r="AF198" s="3"/>
      <c r="AG198" s="3"/>
      <c r="AH198" s="3"/>
    </row>
    <row r="199" spans="1:34">
      <c r="A199" s="63" t="s">
        <v>186</v>
      </c>
      <c r="B199" s="679">
        <v>22264.476831858501</v>
      </c>
      <c r="C199" s="679">
        <v>22312.209286400306</v>
      </c>
      <c r="D199" s="64">
        <v>22437.777668006733</v>
      </c>
      <c r="E199" s="64">
        <v>22237.232778004531</v>
      </c>
      <c r="F199" s="64">
        <v>21693.014946407497</v>
      </c>
      <c r="G199" s="64"/>
      <c r="H199" s="64"/>
      <c r="I199" s="64"/>
      <c r="J199" s="64"/>
      <c r="K199" s="64"/>
      <c r="L199" s="64"/>
      <c r="M199" s="33"/>
      <c r="N199" s="41"/>
      <c r="O199" s="20" t="s">
        <v>186</v>
      </c>
      <c r="P199" s="109">
        <v>22349.197363622359</v>
      </c>
      <c r="Q199" s="64"/>
      <c r="R199" s="64"/>
      <c r="S199" s="33"/>
      <c r="T199" s="8"/>
      <c r="U199" s="20" t="s">
        <v>186</v>
      </c>
      <c r="V199" s="63"/>
      <c r="W199" s="33"/>
      <c r="X199" s="8"/>
      <c r="Y199" s="20" t="s">
        <v>186</v>
      </c>
      <c r="Z199" s="110"/>
      <c r="AA199"/>
      <c r="AB199"/>
      <c r="AC199"/>
      <c r="AD199"/>
      <c r="AE199"/>
      <c r="AF199" s="3"/>
      <c r="AG199" s="3"/>
      <c r="AH199" s="3"/>
    </row>
    <row r="200" spans="1:34">
      <c r="A200" s="63" t="s">
        <v>187</v>
      </c>
      <c r="B200" s="679">
        <v>22073.808683015875</v>
      </c>
      <c r="C200" s="679">
        <v>21960.126879269967</v>
      </c>
      <c r="D200" s="64">
        <v>22213.400252881042</v>
      </c>
      <c r="E200" s="64">
        <v>21943.388504524239</v>
      </c>
      <c r="F200" s="64">
        <v>21619.053625106284</v>
      </c>
      <c r="G200" s="64"/>
      <c r="H200" s="64"/>
      <c r="I200" s="64"/>
      <c r="J200" s="64"/>
      <c r="K200" s="64"/>
      <c r="L200" s="64"/>
      <c r="M200" s="33"/>
      <c r="N200" s="41"/>
      <c r="O200" s="20" t="s">
        <v>187</v>
      </c>
      <c r="P200" s="109">
        <v>22091.133838172038</v>
      </c>
      <c r="Q200" s="64"/>
      <c r="R200" s="64"/>
      <c r="S200" s="33"/>
      <c r="T200" s="8"/>
      <c r="U200" s="20" t="s">
        <v>187</v>
      </c>
      <c r="V200" s="63"/>
      <c r="W200" s="33"/>
      <c r="X200" s="8"/>
      <c r="Y200" s="20" t="s">
        <v>187</v>
      </c>
      <c r="Z200" s="110"/>
      <c r="AA200"/>
      <c r="AB200"/>
      <c r="AC200"/>
      <c r="AD200"/>
      <c r="AE200"/>
      <c r="AF200" s="3"/>
      <c r="AG200" s="3"/>
      <c r="AH200" s="3"/>
    </row>
    <row r="201" spans="1:34">
      <c r="A201" s="63" t="s">
        <v>188</v>
      </c>
      <c r="B201" s="679">
        <v>22584.51070101561</v>
      </c>
      <c r="C201" s="680">
        <v>22097.324691075515</v>
      </c>
      <c r="D201" s="64">
        <v>22971.289301272365</v>
      </c>
      <c r="E201" s="64">
        <v>22242.479349686248</v>
      </c>
      <c r="F201" s="64">
        <v>21851.946847526207</v>
      </c>
      <c r="G201" s="64"/>
      <c r="H201" s="64"/>
      <c r="I201" s="64"/>
      <c r="J201" s="64"/>
      <c r="K201" s="64"/>
      <c r="L201" s="64"/>
      <c r="M201" s="33"/>
      <c r="N201" s="41"/>
      <c r="O201" s="20" t="s">
        <v>188</v>
      </c>
      <c r="P201" s="109">
        <v>22757.992435517499</v>
      </c>
      <c r="Q201" s="64"/>
      <c r="R201" s="64"/>
      <c r="S201" s="33"/>
      <c r="T201" s="8"/>
      <c r="U201" s="20" t="s">
        <v>188</v>
      </c>
      <c r="V201" s="109"/>
      <c r="W201" s="33"/>
      <c r="X201" s="8"/>
      <c r="Y201" s="20" t="s">
        <v>188</v>
      </c>
      <c r="Z201" s="110"/>
      <c r="AA201"/>
      <c r="AB201"/>
      <c r="AC201"/>
      <c r="AD201"/>
      <c r="AE201"/>
      <c r="AF201" s="3"/>
      <c r="AG201" s="3"/>
      <c r="AH201" s="3"/>
    </row>
    <row r="202" spans="1:34">
      <c r="A202" s="63" t="s">
        <v>71</v>
      </c>
      <c r="B202" s="679">
        <v>18363.244388649553</v>
      </c>
      <c r="C202" s="679">
        <v>18424.093566731397</v>
      </c>
      <c r="D202" s="64">
        <v>18747.147960937273</v>
      </c>
      <c r="E202" s="64">
        <v>18663.143728934458</v>
      </c>
      <c r="F202" s="64">
        <v>18355.68660214058</v>
      </c>
      <c r="G202" s="64"/>
      <c r="H202" s="64"/>
      <c r="I202" s="64"/>
      <c r="J202" s="64"/>
      <c r="K202" s="64"/>
      <c r="L202" s="64"/>
      <c r="M202" s="33"/>
      <c r="N202" s="41"/>
      <c r="O202" s="20" t="s">
        <v>71</v>
      </c>
      <c r="P202" s="109">
        <v>18528.819143447457</v>
      </c>
      <c r="Q202" s="64"/>
      <c r="R202" s="64"/>
      <c r="S202" s="33"/>
      <c r="T202" s="8"/>
      <c r="U202" s="20" t="s">
        <v>71</v>
      </c>
      <c r="V202" s="63"/>
      <c r="W202" s="33"/>
      <c r="X202" s="8"/>
      <c r="Y202" s="20" t="s">
        <v>71</v>
      </c>
      <c r="Z202" s="110"/>
      <c r="AA202"/>
      <c r="AB202"/>
      <c r="AC202"/>
      <c r="AD202"/>
      <c r="AE202"/>
      <c r="AF202" s="3"/>
      <c r="AG202" s="3"/>
      <c r="AH202" s="3"/>
    </row>
    <row r="203" spans="1:34" ht="13.5" thickBot="1">
      <c r="A203" s="66" t="s">
        <v>189</v>
      </c>
      <c r="B203" s="681">
        <v>22573.167517467755</v>
      </c>
      <c r="C203" s="681">
        <v>22538.146707255222</v>
      </c>
      <c r="D203" s="67">
        <v>22680.727986396585</v>
      </c>
      <c r="E203" s="67">
        <v>22518.120627063072</v>
      </c>
      <c r="F203" s="67">
        <v>22334.533389390857</v>
      </c>
      <c r="G203" s="67"/>
      <c r="H203" s="67"/>
      <c r="I203" s="67"/>
      <c r="J203" s="67"/>
      <c r="K203" s="67"/>
      <c r="L203" s="67"/>
      <c r="M203" s="34"/>
      <c r="N203" s="41"/>
      <c r="O203" s="15" t="s">
        <v>189</v>
      </c>
      <c r="P203" s="111">
        <v>22605.989800756703</v>
      </c>
      <c r="Q203" s="67"/>
      <c r="R203" s="67"/>
      <c r="S203" s="34"/>
      <c r="T203" s="8"/>
      <c r="U203" s="15" t="s">
        <v>189</v>
      </c>
      <c r="V203" s="66"/>
      <c r="W203" s="34"/>
      <c r="X203" s="8"/>
      <c r="Y203" s="15" t="s">
        <v>189</v>
      </c>
      <c r="Z203" s="112"/>
      <c r="AA203"/>
      <c r="AB203"/>
      <c r="AC203"/>
      <c r="AD203" s="3"/>
      <c r="AE203" s="3"/>
      <c r="AF203" s="3"/>
      <c r="AG203" s="3"/>
      <c r="AH203" s="3"/>
    </row>
    <row r="204" spans="1:34">
      <c r="A204" s="798"/>
      <c r="B204" s="799"/>
      <c r="C204" s="799"/>
      <c r="D204" s="800"/>
      <c r="E204" s="800"/>
      <c r="F204" s="800"/>
      <c r="G204" s="800"/>
      <c r="H204" s="800"/>
      <c r="I204" s="800"/>
      <c r="J204" s="800"/>
      <c r="K204" s="800"/>
      <c r="L204" s="800"/>
      <c r="M204" s="800"/>
      <c r="N204" s="801"/>
      <c r="O204" s="798"/>
      <c r="P204" s="800"/>
      <c r="Q204" s="800"/>
      <c r="R204" s="800"/>
      <c r="S204" s="800"/>
      <c r="T204" s="802"/>
      <c r="U204" s="798"/>
      <c r="V204" s="798"/>
      <c r="W204" s="800"/>
      <c r="X204" s="802"/>
      <c r="Y204" s="798"/>
      <c r="Z204" s="800"/>
      <c r="AA204" s="3"/>
      <c r="AB204" s="3"/>
      <c r="AC204" s="3"/>
      <c r="AD204" s="3"/>
      <c r="AE204" s="3"/>
      <c r="AF204" s="3"/>
      <c r="AG204" s="3"/>
      <c r="AH204" s="3"/>
    </row>
    <row r="205" spans="1:34">
      <c r="A205" s="798"/>
      <c r="B205" s="799"/>
      <c r="C205" s="799"/>
      <c r="D205" s="800"/>
      <c r="E205" s="800"/>
      <c r="F205" s="800"/>
      <c r="G205" s="800"/>
      <c r="H205" s="800"/>
      <c r="I205" s="800"/>
      <c r="J205" s="800"/>
      <c r="K205" s="800"/>
      <c r="L205" s="800"/>
      <c r="M205" s="800"/>
      <c r="N205" s="801"/>
      <c r="O205" s="798"/>
      <c r="P205" s="800"/>
      <c r="Q205" s="800"/>
      <c r="R205" s="800"/>
      <c r="S205" s="800"/>
      <c r="T205" s="802"/>
      <c r="U205" s="798"/>
      <c r="V205" s="798"/>
      <c r="W205" s="800"/>
      <c r="X205" s="802"/>
      <c r="Y205" s="798"/>
      <c r="Z205" s="800"/>
      <c r="AA205" s="3"/>
      <c r="AB205" s="3"/>
      <c r="AC205" s="3"/>
      <c r="AD205" s="3"/>
      <c r="AE205" s="3"/>
      <c r="AF205" s="3"/>
      <c r="AG205" s="3"/>
      <c r="AH205" s="3"/>
    </row>
    <row r="206" spans="1:34" ht="22.5">
      <c r="A206" s="811" t="s">
        <v>192</v>
      </c>
      <c r="B206" s="810"/>
      <c r="C206" s="810"/>
      <c r="D206" s="810"/>
      <c r="E206" s="802"/>
      <c r="F206" s="802"/>
      <c r="G206" s="802"/>
      <c r="H206" s="802"/>
      <c r="I206" s="802"/>
      <c r="J206" s="802"/>
      <c r="K206" s="802"/>
      <c r="L206" s="802"/>
      <c r="M206" s="802"/>
      <c r="N206" s="801"/>
      <c r="O206" s="801"/>
      <c r="P206" s="798"/>
      <c r="Q206" s="800"/>
      <c r="R206" s="800"/>
      <c r="S206" s="800"/>
      <c r="T206" s="800"/>
      <c r="U206" s="800"/>
      <c r="V206" s="800"/>
      <c r="W206" s="800"/>
      <c r="X206" s="800"/>
      <c r="Y206" s="812"/>
      <c r="Z206" s="801"/>
      <c r="AA206"/>
      <c r="AB206"/>
      <c r="AC206"/>
      <c r="AD206" s="3"/>
      <c r="AE206" s="3"/>
      <c r="AF206" s="3"/>
      <c r="AG206" s="3"/>
      <c r="AH206" s="3"/>
    </row>
    <row r="207" spans="1:34" ht="15">
      <c r="A207" s="802"/>
      <c r="B207" s="802"/>
      <c r="C207" s="802"/>
      <c r="D207" s="802"/>
      <c r="E207" s="802"/>
      <c r="F207" s="802"/>
      <c r="G207" s="802"/>
      <c r="H207" s="802"/>
      <c r="I207" s="802"/>
      <c r="J207" s="802"/>
      <c r="K207" s="802"/>
      <c r="L207" s="802"/>
      <c r="M207" s="802"/>
      <c r="N207" s="801"/>
      <c r="O207" s="801"/>
      <c r="P207" s="801"/>
      <c r="Q207" s="801"/>
      <c r="R207" s="813" t="s">
        <v>193</v>
      </c>
      <c r="S207" s="801"/>
      <c r="T207" s="801"/>
      <c r="U207" s="801"/>
      <c r="V207" s="801"/>
      <c r="W207" s="813" t="s">
        <v>193</v>
      </c>
      <c r="X207" s="801"/>
      <c r="Y207" s="801"/>
      <c r="Z207" s="813"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2"/>
      <c r="B216" s="802"/>
      <c r="C216" s="802"/>
      <c r="D216" s="802"/>
      <c r="E216" s="802"/>
      <c r="F216" s="802"/>
      <c r="G216" s="802"/>
      <c r="H216" s="802"/>
      <c r="I216" s="802"/>
      <c r="J216" s="802"/>
      <c r="K216" s="802"/>
      <c r="L216" s="802"/>
      <c r="M216" s="802"/>
      <c r="N216" s="801"/>
      <c r="O216" s="802"/>
      <c r="P216" s="802"/>
      <c r="Q216" s="802"/>
      <c r="R216" s="802"/>
      <c r="S216" s="802"/>
      <c r="T216" s="802"/>
      <c r="U216" s="802"/>
      <c r="V216" s="802"/>
      <c r="W216" s="802"/>
      <c r="X216" s="802"/>
      <c r="Y216" s="802"/>
      <c r="Z216" s="802"/>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0</v>
      </c>
      <c r="H397" s="187">
        <f t="shared" si="178"/>
        <v>0</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20.812440416892333</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0</v>
      </c>
      <c r="H398" s="187">
        <f t="shared" si="178"/>
        <v>0</v>
      </c>
      <c r="I398" s="187">
        <f t="shared" si="178"/>
        <v>0</v>
      </c>
      <c r="J398" s="187">
        <f t="shared" si="178"/>
        <v>0</v>
      </c>
      <c r="K398" s="187">
        <f t="shared" si="178"/>
        <v>0</v>
      </c>
      <c r="L398" s="187">
        <f t="shared" si="178"/>
        <v>0</v>
      </c>
      <c r="M398" s="188">
        <f t="shared" si="179"/>
        <v>0</v>
      </c>
      <c r="O398" s="193" t="s">
        <v>190</v>
      </c>
      <c r="P398" s="186">
        <f t="shared" si="180"/>
        <v>20.810623502614796</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0</v>
      </c>
      <c r="H399" s="187">
        <f t="shared" si="178"/>
        <v>0</v>
      </c>
      <c r="I399" s="187">
        <f t="shared" si="178"/>
        <v>0</v>
      </c>
      <c r="J399" s="187">
        <f t="shared" si="178"/>
        <v>0</v>
      </c>
      <c r="K399" s="187">
        <f t="shared" si="178"/>
        <v>0</v>
      </c>
      <c r="L399" s="187">
        <f t="shared" si="178"/>
        <v>0</v>
      </c>
      <c r="M399" s="188">
        <f t="shared" si="179"/>
        <v>0</v>
      </c>
      <c r="O399" s="200" t="s">
        <v>186</v>
      </c>
      <c r="P399" s="186">
        <f t="shared" si="180"/>
        <v>21.9109778074729</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0</v>
      </c>
      <c r="H400" s="187">
        <f t="shared" si="178"/>
        <v>0</v>
      </c>
      <c r="I400" s="187">
        <f t="shared" si="178"/>
        <v>0</v>
      </c>
      <c r="J400" s="187">
        <f t="shared" si="178"/>
        <v>0</v>
      </c>
      <c r="K400" s="187">
        <f t="shared" si="178"/>
        <v>0</v>
      </c>
      <c r="L400" s="187">
        <f t="shared" si="178"/>
        <v>0</v>
      </c>
      <c r="M400" s="188">
        <f t="shared" si="179"/>
        <v>0</v>
      </c>
      <c r="O400" s="200" t="s">
        <v>187</v>
      </c>
      <c r="P400" s="186">
        <f t="shared" si="180"/>
        <v>21.657974351149058</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0</v>
      </c>
      <c r="H401" s="187">
        <f t="shared" si="178"/>
        <v>0</v>
      </c>
      <c r="I401" s="187">
        <f t="shared" si="178"/>
        <v>0</v>
      </c>
      <c r="J401" s="187">
        <f t="shared" si="178"/>
        <v>0</v>
      </c>
      <c r="K401" s="187">
        <f t="shared" si="178"/>
        <v>0</v>
      </c>
      <c r="L401" s="187">
        <f t="shared" si="178"/>
        <v>0</v>
      </c>
      <c r="M401" s="188">
        <f t="shared" si="179"/>
        <v>0</v>
      </c>
      <c r="O401" s="200" t="s">
        <v>188</v>
      </c>
      <c r="P401" s="186">
        <f t="shared" si="180"/>
        <v>22.311757289723037</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0</v>
      </c>
      <c r="H402" s="187">
        <f t="shared" si="178"/>
        <v>0</v>
      </c>
      <c r="I402" s="187">
        <f t="shared" si="178"/>
        <v>0</v>
      </c>
      <c r="J402" s="187">
        <f t="shared" si="178"/>
        <v>0</v>
      </c>
      <c r="K402" s="187">
        <f t="shared" si="178"/>
        <v>0</v>
      </c>
      <c r="L402" s="187">
        <f t="shared" si="178"/>
        <v>0</v>
      </c>
      <c r="M402" s="188">
        <f t="shared" si="179"/>
        <v>0</v>
      </c>
      <c r="O402" s="200" t="s">
        <v>71</v>
      </c>
      <c r="P402" s="186">
        <f t="shared" si="180"/>
        <v>18.165508964164172</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0</v>
      </c>
      <c r="H403" s="187">
        <f t="shared" si="178"/>
        <v>0</v>
      </c>
      <c r="I403" s="187">
        <f t="shared" si="178"/>
        <v>0</v>
      </c>
      <c r="J403" s="187">
        <f t="shared" si="178"/>
        <v>0</v>
      </c>
      <c r="K403" s="187">
        <f t="shared" si="178"/>
        <v>0</v>
      </c>
      <c r="L403" s="187">
        <f t="shared" si="178"/>
        <v>0</v>
      </c>
      <c r="M403" s="188">
        <f t="shared" si="179"/>
        <v>0</v>
      </c>
      <c r="O403" s="207" t="s">
        <v>189</v>
      </c>
      <c r="P403" s="186">
        <f t="shared" si="180"/>
        <v>22.162735098781081</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1" t="s">
        <v>194</v>
      </c>
      <c r="B407" s="810"/>
      <c r="C407" s="810"/>
      <c r="D407" s="810"/>
      <c r="E407" s="810"/>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06"/>
      <c r="B417" s="806"/>
      <c r="C417" s="806"/>
      <c r="D417" s="806"/>
      <c r="E417" s="806"/>
      <c r="F417" s="806"/>
      <c r="G417" s="806"/>
      <c r="H417" s="806"/>
      <c r="I417" s="806"/>
      <c r="J417" s="806"/>
      <c r="K417" s="806"/>
      <c r="L417" s="806"/>
      <c r="M417" s="806"/>
      <c r="N417" s="802"/>
      <c r="O417" s="802"/>
      <c r="P417" s="807"/>
      <c r="Q417" s="807"/>
      <c r="R417" s="807"/>
      <c r="S417" s="807"/>
      <c r="T417" s="807"/>
      <c r="U417" s="807"/>
      <c r="V417" s="807"/>
      <c r="W417" s="807"/>
      <c r="X417" s="807"/>
      <c r="Y417" s="807"/>
      <c r="Z417" s="807"/>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2"/>
      <c r="B426" s="802"/>
      <c r="C426" s="802"/>
      <c r="D426" s="802"/>
      <c r="E426" s="802"/>
      <c r="F426" s="802"/>
      <c r="G426" s="802"/>
      <c r="H426" s="802"/>
      <c r="I426" s="802"/>
      <c r="J426" s="802"/>
      <c r="K426" s="802"/>
      <c r="L426" s="802"/>
      <c r="M426" s="802"/>
      <c r="N426" s="802"/>
      <c r="O426" s="802"/>
      <c r="P426" s="798"/>
      <c r="Q426" s="800"/>
      <c r="R426" s="800"/>
      <c r="S426" s="800"/>
      <c r="T426" s="800"/>
      <c r="U426" s="800"/>
      <c r="V426" s="800"/>
      <c r="W426" s="800"/>
      <c r="X426" s="800"/>
      <c r="Y426" s="800"/>
      <c r="Z426" s="807"/>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2"/>
      <c r="B435" s="802"/>
      <c r="C435" s="802"/>
      <c r="D435" s="802"/>
      <c r="E435" s="802"/>
      <c r="F435" s="802"/>
      <c r="G435" s="802"/>
      <c r="H435" s="802"/>
      <c r="I435" s="802"/>
      <c r="J435" s="802"/>
      <c r="K435" s="802"/>
      <c r="L435" s="802"/>
      <c r="M435" s="802"/>
      <c r="N435" s="802"/>
      <c r="O435" s="808"/>
      <c r="P435" s="798"/>
      <c r="Q435" s="800"/>
      <c r="R435" s="800"/>
      <c r="S435" s="800"/>
      <c r="T435" s="800"/>
      <c r="U435" s="800"/>
      <c r="V435" s="800"/>
      <c r="W435" s="800"/>
      <c r="X435" s="800"/>
      <c r="Y435" s="800"/>
      <c r="Z435" s="807"/>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2"/>
      <c r="B444" s="802"/>
      <c r="C444" s="802"/>
      <c r="D444" s="802"/>
      <c r="E444" s="802"/>
      <c r="F444" s="802"/>
      <c r="G444" s="802"/>
      <c r="H444" s="802"/>
      <c r="I444" s="802"/>
      <c r="J444" s="802"/>
      <c r="K444" s="802"/>
      <c r="L444" s="802"/>
      <c r="M444" s="802"/>
      <c r="N444" s="802"/>
      <c r="O444" s="802"/>
      <c r="P444" s="802"/>
      <c r="Q444" s="802"/>
      <c r="R444" s="802"/>
      <c r="S444" s="802"/>
      <c r="T444" s="802"/>
      <c r="U444" s="802"/>
      <c r="V444" s="802"/>
      <c r="W444" s="802"/>
      <c r="X444" s="802"/>
      <c r="Y444" s="802"/>
      <c r="Z444" s="802"/>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3">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4">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4">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4">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4">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05">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0</v>
      </c>
      <c r="H591" s="274">
        <f t="shared" si="290"/>
        <v>0</v>
      </c>
      <c r="I591" s="274">
        <f t="shared" si="290"/>
        <v>0</v>
      </c>
      <c r="J591" s="274">
        <f t="shared" si="290"/>
        <v>0</v>
      </c>
      <c r="K591" s="274">
        <f t="shared" si="290"/>
        <v>0</v>
      </c>
      <c r="L591" s="274">
        <f t="shared" si="290"/>
        <v>0</v>
      </c>
      <c r="M591" s="276">
        <f t="shared" si="290"/>
        <v>0</v>
      </c>
      <c r="N591" s="216"/>
      <c r="O591" s="255" t="s">
        <v>185</v>
      </c>
      <c r="P591" s="231">
        <f>P397*0.518</f>
        <v>10.780844135950229</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803">
        <f t="shared" si="291"/>
        <v>11.127043816630353</v>
      </c>
      <c r="E592" s="257">
        <f t="shared" si="291"/>
        <v>11.083321219860535</v>
      </c>
      <c r="F592" s="257">
        <f t="shared" si="291"/>
        <v>10.821699731606406</v>
      </c>
      <c r="G592" s="257">
        <f t="shared" si="291"/>
        <v>0</v>
      </c>
      <c r="H592" s="257">
        <f t="shared" si="291"/>
        <v>0</v>
      </c>
      <c r="I592" s="257">
        <f t="shared" si="291"/>
        <v>0</v>
      </c>
      <c r="J592" s="257">
        <f t="shared" si="291"/>
        <v>0</v>
      </c>
      <c r="K592" s="257">
        <f t="shared" si="291"/>
        <v>0</v>
      </c>
      <c r="L592" s="257">
        <f t="shared" si="291"/>
        <v>0</v>
      </c>
      <c r="M592" s="258">
        <f t="shared" si="291"/>
        <v>0</v>
      </c>
      <c r="N592" s="216"/>
      <c r="O592" s="259" t="s">
        <v>190</v>
      </c>
      <c r="P592" s="237">
        <f>P398*0.539</f>
        <v>11.216926067909375</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804">
        <f t="shared" si="292"/>
        <v>11.724838722595674</v>
      </c>
      <c r="E593" s="234">
        <f t="shared" si="292"/>
        <v>11.620044186937664</v>
      </c>
      <c r="F593" s="234">
        <f t="shared" si="292"/>
        <v>11.335663692583525</v>
      </c>
      <c r="G593" s="234">
        <f t="shared" si="292"/>
        <v>0</v>
      </c>
      <c r="H593" s="234">
        <f t="shared" si="292"/>
        <v>0</v>
      </c>
      <c r="I593" s="234">
        <f t="shared" si="292"/>
        <v>0</v>
      </c>
      <c r="J593" s="234">
        <f t="shared" si="292"/>
        <v>0</v>
      </c>
      <c r="K593" s="234">
        <f t="shared" si="292"/>
        <v>0</v>
      </c>
      <c r="L593" s="234">
        <f t="shared" si="292"/>
        <v>0</v>
      </c>
      <c r="M593" s="235">
        <f t="shared" si="292"/>
        <v>0</v>
      </c>
      <c r="N593" s="216"/>
      <c r="O593" s="233" t="s">
        <v>186</v>
      </c>
      <c r="P593" s="234">
        <f t="shared" ref="P593:S594" si="293">P399*0.533</f>
        <v>11.678551171383056</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804">
        <f t="shared" si="294"/>
        <v>11.607590524299603</v>
      </c>
      <c r="E594" s="234">
        <f t="shared" si="294"/>
        <v>11.466496149913157</v>
      </c>
      <c r="F594" s="234">
        <f t="shared" si="294"/>
        <v>11.297015276648676</v>
      </c>
      <c r="G594" s="234">
        <f t="shared" si="294"/>
        <v>0</v>
      </c>
      <c r="H594" s="234">
        <f t="shared" si="294"/>
        <v>0</v>
      </c>
      <c r="I594" s="234">
        <f t="shared" si="294"/>
        <v>0</v>
      </c>
      <c r="J594" s="234">
        <f t="shared" si="294"/>
        <v>0</v>
      </c>
      <c r="K594" s="234">
        <f t="shared" si="294"/>
        <v>0</v>
      </c>
      <c r="L594" s="234">
        <f t="shared" si="294"/>
        <v>0</v>
      </c>
      <c r="M594" s="235">
        <f t="shared" si="294"/>
        <v>0</v>
      </c>
      <c r="N594" s="216"/>
      <c r="O594" s="233" t="s">
        <v>187</v>
      </c>
      <c r="P594" s="234">
        <f t="shared" si="293"/>
        <v>11.543700329162448</v>
      </c>
      <c r="Q594" s="234">
        <f t="shared" si="293"/>
        <v>0</v>
      </c>
      <c r="R594" s="234">
        <f t="shared" si="293"/>
        <v>0</v>
      </c>
      <c r="S594" s="234">
        <f t="shared" si="293"/>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5">C401*0.521</f>
        <v>11.286966827500336</v>
      </c>
      <c r="D595" s="804">
        <f t="shared" si="295"/>
        <v>11.733374241140101</v>
      </c>
      <c r="E595" s="234">
        <f t="shared" si="295"/>
        <v>11.36110955018288</v>
      </c>
      <c r="F595" s="234">
        <f t="shared" si="295"/>
        <v>11.161631674079562</v>
      </c>
      <c r="G595" s="234">
        <f t="shared" si="295"/>
        <v>0</v>
      </c>
      <c r="H595" s="234">
        <f t="shared" si="295"/>
        <v>0</v>
      </c>
      <c r="I595" s="234">
        <f t="shared" si="295"/>
        <v>0</v>
      </c>
      <c r="J595" s="234">
        <f t="shared" si="295"/>
        <v>0</v>
      </c>
      <c r="K595" s="234">
        <f t="shared" si="295"/>
        <v>0</v>
      </c>
      <c r="L595" s="234">
        <f>L401*0.533</f>
        <v>0</v>
      </c>
      <c r="M595" s="235">
        <f>M401*0.521</f>
        <v>0</v>
      </c>
      <c r="N595" s="216"/>
      <c r="O595" s="233" t="s">
        <v>188</v>
      </c>
      <c r="P595" s="234">
        <f>P401*0.521</f>
        <v>11.624425547945702</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6">C402*0.487</f>
        <v>8.7966015362727354</v>
      </c>
      <c r="D596" s="804">
        <f t="shared" si="296"/>
        <v>8.9508441735063258</v>
      </c>
      <c r="E596" s="234">
        <f t="shared" si="296"/>
        <v>8.9107362705794912</v>
      </c>
      <c r="F596" s="234">
        <f t="shared" si="296"/>
        <v>8.7639405639631978</v>
      </c>
      <c r="G596" s="234">
        <f t="shared" si="296"/>
        <v>0</v>
      </c>
      <c r="H596" s="234">
        <f t="shared" si="296"/>
        <v>0</v>
      </c>
      <c r="I596" s="234">
        <f t="shared" si="296"/>
        <v>0</v>
      </c>
      <c r="J596" s="234">
        <f t="shared" si="296"/>
        <v>0</v>
      </c>
      <c r="K596" s="234">
        <f t="shared" si="296"/>
        <v>0</v>
      </c>
      <c r="L596" s="234">
        <f>L402*0.521</f>
        <v>0</v>
      </c>
      <c r="M596" s="235">
        <f>M402*0.487</f>
        <v>0</v>
      </c>
      <c r="N596" s="216"/>
      <c r="O596" s="233" t="s">
        <v>71</v>
      </c>
      <c r="P596" s="234">
        <f>P402*0.487</f>
        <v>8.8466028655479505</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805">
        <f t="shared" si="297"/>
        <v>11.518252055836697</v>
      </c>
      <c r="E597" s="242">
        <f t="shared" si="297"/>
        <v>11.435673024332031</v>
      </c>
      <c r="F597" s="242">
        <f t="shared" si="297"/>
        <v>11.342439505592612</v>
      </c>
      <c r="G597" s="242">
        <f t="shared" si="297"/>
        <v>0</v>
      </c>
      <c r="H597" s="242">
        <f t="shared" si="297"/>
        <v>0</v>
      </c>
      <c r="I597" s="242">
        <f t="shared" si="297"/>
        <v>0</v>
      </c>
      <c r="J597" s="242">
        <f t="shared" si="297"/>
        <v>0</v>
      </c>
      <c r="K597" s="242">
        <f t="shared" si="297"/>
        <v>0</v>
      </c>
      <c r="L597" s="242">
        <f>L403*0.487</f>
        <v>0</v>
      </c>
      <c r="M597" s="243">
        <f>M403*0.518</f>
        <v>0</v>
      </c>
      <c r="N597" s="216"/>
      <c r="O597" s="241" t="s">
        <v>189</v>
      </c>
      <c r="P597" s="242">
        <f>P403*0.518</f>
        <v>11.480296781168601</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22" workbookViewId="0">
      <selection activeCell="T51" sqref="T51"/>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781" t="s">
        <v>354</v>
      </c>
      <c r="B4" s="1781"/>
      <c r="C4" s="1781"/>
      <c r="D4" s="1781"/>
      <c r="E4" s="1781"/>
      <c r="F4" s="1781"/>
      <c r="G4" s="1781"/>
      <c r="H4" s="1781"/>
      <c r="I4" s="1781"/>
      <c r="J4" s="1781"/>
      <c r="K4" s="1781"/>
      <c r="L4" s="1781"/>
      <c r="M4" s="1781"/>
      <c r="N4" s="1781"/>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4">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795">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795">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795">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795">
        <v>10398</v>
      </c>
      <c r="C13" s="672">
        <v>10453.127</v>
      </c>
      <c r="D13" s="672">
        <v>10670.55</v>
      </c>
      <c r="E13" s="672">
        <v>10847</v>
      </c>
      <c r="F13" s="672">
        <v>11012</v>
      </c>
      <c r="G13" s="672">
        <v>11287.946</v>
      </c>
      <c r="H13" s="672">
        <v>11087.75</v>
      </c>
      <c r="I13" s="672">
        <v>11002.56</v>
      </c>
      <c r="J13" s="796">
        <v>11648.847</v>
      </c>
      <c r="K13" s="672">
        <v>12527.683999999999</v>
      </c>
      <c r="L13" s="672">
        <v>16637.236000000001</v>
      </c>
      <c r="M13" s="673">
        <v>16075.019</v>
      </c>
      <c r="N13"/>
      <c r="O13"/>
      <c r="P13"/>
    </row>
    <row r="14" spans="1:16" ht="15.75">
      <c r="A14" s="653">
        <v>2022</v>
      </c>
      <c r="B14" s="795">
        <v>16598.108</v>
      </c>
      <c r="C14" s="672">
        <v>17069.535</v>
      </c>
      <c r="D14" s="672">
        <v>18605.55</v>
      </c>
      <c r="E14" s="672">
        <v>19717.2</v>
      </c>
      <c r="F14" s="672">
        <v>19727.75</v>
      </c>
      <c r="G14" s="672">
        <v>18956.47</v>
      </c>
      <c r="H14" s="672">
        <v>18594.900000000001</v>
      </c>
      <c r="I14" s="672">
        <v>18826.25</v>
      </c>
      <c r="J14" s="796">
        <v>18535.509999999998</v>
      </c>
      <c r="K14" s="672">
        <v>18496.41</v>
      </c>
      <c r="L14" s="672">
        <v>18400.75</v>
      </c>
      <c r="M14" s="673">
        <v>17534.490000000002</v>
      </c>
      <c r="N14"/>
      <c r="O14"/>
      <c r="P14"/>
    </row>
    <row r="15" spans="1:16" ht="16.5" thickBot="1">
      <c r="A15" s="654">
        <v>2023</v>
      </c>
      <c r="B15" s="797">
        <v>17818.25</v>
      </c>
      <c r="C15" s="674">
        <v>17775.46</v>
      </c>
      <c r="D15" s="674">
        <v>18124</v>
      </c>
      <c r="E15" s="674">
        <v>18175.38</v>
      </c>
      <c r="F15" s="674">
        <v>17869.03</v>
      </c>
      <c r="G15" s="674"/>
      <c r="H15" s="674"/>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796">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796">
        <v>21750.74</v>
      </c>
      <c r="K22" s="672">
        <v>21897.5</v>
      </c>
      <c r="L22" s="672">
        <v>21754.82</v>
      </c>
      <c r="M22" s="673">
        <v>21499.32</v>
      </c>
    </row>
    <row r="23" spans="1:30" ht="16.5" thickBot="1">
      <c r="A23" s="654">
        <v>2023</v>
      </c>
      <c r="B23" s="797">
        <v>21326.672999999999</v>
      </c>
      <c r="C23" s="674">
        <v>21353.59</v>
      </c>
      <c r="D23" s="674">
        <v>21623.65</v>
      </c>
      <c r="E23" s="674">
        <v>21692.9</v>
      </c>
      <c r="F23" s="674">
        <v>21005.360000000001</v>
      </c>
      <c r="G23" s="674"/>
      <c r="H23" s="674"/>
      <c r="I23" s="674"/>
      <c r="J23" s="675"/>
      <c r="K23" s="674"/>
      <c r="L23" s="674"/>
      <c r="M23" s="676"/>
    </row>
    <row r="24" spans="1:30">
      <c r="O24"/>
      <c r="P24"/>
      <c r="Q24"/>
      <c r="R24"/>
      <c r="S24"/>
      <c r="T24"/>
      <c r="U24"/>
      <c r="V24"/>
      <c r="W24"/>
      <c r="X24"/>
      <c r="Y24"/>
      <c r="Z24"/>
      <c r="AA24"/>
      <c r="AB24"/>
      <c r="AC24"/>
      <c r="AD24"/>
    </row>
    <row r="25" spans="1:30" ht="15.75">
      <c r="A25" s="1781" t="s">
        <v>355</v>
      </c>
      <c r="B25" s="1781"/>
      <c r="C25" s="1781"/>
      <c r="D25" s="1781"/>
      <c r="E25" s="1781"/>
      <c r="F25" s="1781"/>
      <c r="G25" s="1781"/>
      <c r="H25" s="1781"/>
      <c r="I25" s="1781"/>
      <c r="J25" s="1781"/>
      <c r="K25" s="1781"/>
      <c r="L25" s="1781"/>
      <c r="M25" s="1781"/>
      <c r="N25" s="1781"/>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796">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796">
        <v>47264.82</v>
      </c>
      <c r="K34" s="672">
        <v>45356.375</v>
      </c>
      <c r="L34" s="672">
        <v>43595.25</v>
      </c>
      <c r="M34" s="673">
        <v>43805</v>
      </c>
    </row>
    <row r="35" spans="1:13" ht="16.5" thickBot="1">
      <c r="A35" s="654">
        <v>2023</v>
      </c>
      <c r="B35" s="797">
        <v>44422.080000000002</v>
      </c>
      <c r="C35" s="674">
        <v>44158.29</v>
      </c>
      <c r="D35" s="674">
        <v>43725.04</v>
      </c>
      <c r="E35" s="674">
        <v>43754.239999999998</v>
      </c>
      <c r="F35" s="674">
        <v>45465.279999999999</v>
      </c>
      <c r="G35" s="674"/>
      <c r="H35" s="674"/>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796">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796">
        <v>34782.400000000001</v>
      </c>
      <c r="K42" s="672">
        <v>34308.35</v>
      </c>
      <c r="L42" s="672">
        <v>34677.51</v>
      </c>
      <c r="M42" s="673">
        <v>36327.949999999997</v>
      </c>
    </row>
    <row r="43" spans="1:13" ht="16.5" thickBot="1">
      <c r="A43" s="654">
        <v>2023</v>
      </c>
      <c r="B43" s="797">
        <v>35216.26</v>
      </c>
      <c r="C43" s="674">
        <v>35142.31</v>
      </c>
      <c r="D43" s="674">
        <v>34996.07</v>
      </c>
      <c r="E43" s="674">
        <v>35809.93</v>
      </c>
      <c r="F43" s="674">
        <v>35165.19</v>
      </c>
      <c r="G43" s="674"/>
      <c r="H43" s="674"/>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I-IV_ 2023</vt:lpstr>
      <vt:lpstr>Eksport_I-IV_ 2023</vt:lpstr>
      <vt:lpstr>Import_I-IV_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2023-06-15T12:38:53Z</dcterms:modified>
</cp:coreProperties>
</file>