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kadiusz.sikorski\Desktop\AREK\wiatrołomy\64-2024\Kosztorysy\Formularze po konwersjii\"/>
    </mc:Choice>
  </mc:AlternateContent>
  <bookViews>
    <workbookView xWindow="0" yWindow="0" windowWidth="28800" windowHeight="12000"/>
  </bookViews>
  <sheets>
    <sheet name="Formularz ofertowy" sheetId="1" r:id="rId1"/>
  </sheets>
  <calcPr calcId="181029"/>
</workbook>
</file>

<file path=xl/calcChain.xml><?xml version="1.0" encoding="utf-8"?>
<calcChain xmlns="http://schemas.openxmlformats.org/spreadsheetml/2006/main">
  <c r="B26" i="1" l="1"/>
  <c r="F105" i="1"/>
  <c r="F104" i="1"/>
  <c r="L102" i="1"/>
  <c r="K102" i="1"/>
  <c r="I102" i="1"/>
  <c r="L101" i="1"/>
  <c r="K101" i="1"/>
  <c r="I101" i="1"/>
  <c r="L100" i="1"/>
  <c r="K100" i="1"/>
  <c r="I100" i="1"/>
  <c r="L99" i="1"/>
  <c r="K99" i="1"/>
  <c r="I99" i="1"/>
  <c r="L98" i="1"/>
  <c r="K98" i="1"/>
  <c r="I98" i="1"/>
  <c r="L97" i="1"/>
  <c r="K97" i="1"/>
  <c r="I97" i="1"/>
  <c r="L96" i="1"/>
  <c r="K96" i="1"/>
  <c r="I96" i="1"/>
  <c r="L95" i="1"/>
  <c r="K95" i="1"/>
  <c r="I95" i="1"/>
  <c r="L94" i="1"/>
  <c r="K94" i="1"/>
  <c r="I94" i="1"/>
  <c r="L93" i="1"/>
  <c r="K93" i="1"/>
  <c r="I93" i="1"/>
  <c r="L92" i="1"/>
  <c r="K92" i="1"/>
  <c r="I92" i="1"/>
  <c r="L91" i="1"/>
  <c r="K91" i="1"/>
  <c r="I91" i="1"/>
  <c r="L90" i="1"/>
  <c r="K90" i="1"/>
  <c r="I90" i="1"/>
  <c r="L89" i="1"/>
  <c r="K89" i="1"/>
  <c r="I89" i="1"/>
  <c r="L88" i="1"/>
  <c r="K88" i="1"/>
  <c r="I88" i="1"/>
  <c r="L87" i="1"/>
  <c r="K87" i="1"/>
  <c r="I87" i="1"/>
  <c r="L86" i="1"/>
  <c r="K86" i="1"/>
  <c r="I86" i="1"/>
  <c r="L85" i="1"/>
  <c r="K85" i="1"/>
  <c r="I85" i="1"/>
  <c r="L84" i="1"/>
  <c r="K84" i="1"/>
  <c r="I84" i="1"/>
  <c r="L83" i="1"/>
  <c r="K83" i="1"/>
  <c r="I83" i="1"/>
  <c r="L82" i="1"/>
  <c r="K82" i="1"/>
  <c r="I82" i="1"/>
  <c r="L81" i="1"/>
  <c r="K81" i="1"/>
  <c r="I81" i="1"/>
  <c r="L80" i="1"/>
  <c r="K80" i="1"/>
  <c r="I80" i="1"/>
  <c r="L79" i="1"/>
  <c r="K79" i="1"/>
  <c r="I79" i="1"/>
  <c r="L78" i="1"/>
  <c r="K78" i="1"/>
  <c r="I78" i="1"/>
  <c r="L77" i="1"/>
  <c r="K77" i="1"/>
  <c r="I77" i="1"/>
  <c r="L76" i="1"/>
  <c r="K76" i="1"/>
  <c r="I76" i="1"/>
  <c r="L75" i="1"/>
  <c r="K75" i="1"/>
  <c r="I75" i="1"/>
  <c r="L74" i="1"/>
  <c r="K74" i="1"/>
  <c r="I74" i="1"/>
  <c r="L73" i="1"/>
  <c r="K73" i="1"/>
  <c r="I73" i="1"/>
  <c r="L72" i="1"/>
  <c r="K72" i="1"/>
  <c r="I72" i="1"/>
  <c r="L71" i="1"/>
  <c r="K71" i="1"/>
  <c r="I71" i="1"/>
  <c r="L70" i="1"/>
  <c r="K70" i="1"/>
  <c r="I70" i="1"/>
  <c r="L69" i="1"/>
  <c r="K69" i="1"/>
  <c r="I69" i="1"/>
  <c r="L68" i="1"/>
  <c r="K68" i="1"/>
  <c r="I68" i="1"/>
  <c r="L67" i="1"/>
  <c r="K67" i="1"/>
  <c r="I67" i="1"/>
  <c r="L66" i="1"/>
  <c r="K66" i="1"/>
  <c r="I66" i="1"/>
  <c r="L65" i="1"/>
  <c r="K65" i="1"/>
  <c r="I65" i="1"/>
  <c r="L64" i="1"/>
  <c r="K64" i="1"/>
  <c r="I64" i="1"/>
  <c r="L63" i="1"/>
  <c r="K63" i="1"/>
  <c r="I63" i="1"/>
  <c r="L62" i="1"/>
  <c r="K62" i="1"/>
  <c r="I62" i="1"/>
  <c r="L61" i="1"/>
  <c r="K61" i="1"/>
  <c r="I61" i="1"/>
  <c r="L60" i="1"/>
  <c r="K60" i="1"/>
  <c r="I60" i="1"/>
  <c r="L59" i="1"/>
  <c r="K59" i="1"/>
  <c r="I59" i="1"/>
  <c r="L58" i="1"/>
  <c r="K58" i="1"/>
  <c r="I58" i="1"/>
  <c r="L55" i="1"/>
  <c r="K55" i="1"/>
  <c r="I55" i="1"/>
  <c r="L54" i="1"/>
  <c r="K54" i="1"/>
  <c r="I54" i="1"/>
  <c r="L49" i="1"/>
  <c r="K49" i="1"/>
  <c r="I49" i="1"/>
  <c r="L44" i="1"/>
  <c r="K44" i="1"/>
  <c r="I44" i="1"/>
  <c r="L43" i="1"/>
  <c r="K43" i="1"/>
  <c r="I43" i="1"/>
  <c r="L38" i="1"/>
  <c r="K38" i="1"/>
  <c r="I38" i="1"/>
  <c r="L37" i="1"/>
  <c r="K37" i="1"/>
  <c r="I37" i="1"/>
  <c r="L32" i="1"/>
  <c r="K32" i="1"/>
  <c r="I32" i="1"/>
</calcChain>
</file>

<file path=xl/sharedStrings.xml><?xml version="1.0" encoding="utf-8"?>
<sst xmlns="http://schemas.openxmlformats.org/spreadsheetml/2006/main" count="311" uniqueCount="193">
  <si>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</si>
  <si>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</si>
  <si>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</si>
  <si>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</si>
  <si>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</si>
  <si>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</si>
  <si>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</si>
  <si>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</si>
  <si>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</si>
  <si>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</si>
  <si>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</si>
  <si>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</si>
  <si>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</si>
  <si>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</si>
  <si>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</si>
  <si>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1</t>
  </si>
  <si>
    <t>CWD-P</t>
  </si>
  <si>
    <t>Całkowity wyrób drewna pilarką</t>
  </si>
  <si>
    <t xml:space="preserve"> 14</t>
  </si>
  <si>
    <t>ROZDR-PP</t>
  </si>
  <si>
    <t>Rozdrabnianie pozostałości drzewnych na całej powierzchni bez mieszania z glebą</t>
  </si>
  <si>
    <t>HA</t>
  </si>
  <si>
    <t xml:space="preserve"> 15</t>
  </si>
  <si>
    <t>ROZDR-PDR</t>
  </si>
  <si>
    <t>Rozdrabnianie pozostałości drzewnych na całej powierzchni bez mieszania z glebą na powierzchniach z wyrobioną drobnicą</t>
  </si>
  <si>
    <t xml:space="preserve"> 18</t>
  </si>
  <si>
    <t>ROZME-KRZ</t>
  </si>
  <si>
    <t>Mechaniczne rozdrabnianie krzewów, malin, jeżyn itp.</t>
  </si>
  <si>
    <t xml:space="preserve"> 19</t>
  </si>
  <si>
    <t>WPOD-N</t>
  </si>
  <si>
    <t>Wycinanie podszytów i podrostów (teren równy lub falisty)</t>
  </si>
  <si>
    <t xml:space="preserve"> 20</t>
  </si>
  <si>
    <t>WPOD-G</t>
  </si>
  <si>
    <t>Wycinanie podszytów i podrostów (teren o nachyleniu powyżej 23% )</t>
  </si>
  <si>
    <t xml:space="preserve"> 52</t>
  </si>
  <si>
    <t>WYK-TAL40</t>
  </si>
  <si>
    <t>Zdarcie pokrywy na talerzach 40 cm x 40 cm</t>
  </si>
  <si>
    <t>TSZT</t>
  </si>
  <si>
    <t xml:space="preserve"> 59</t>
  </si>
  <si>
    <t>PRZ-TALSA</t>
  </si>
  <si>
    <t>Przekopanie gleby na talerzach w miejscu sadzenia</t>
  </si>
  <si>
    <t xml:space="preserve"> 68</t>
  </si>
  <si>
    <t>WYK-PASCZ</t>
  </si>
  <si>
    <t>Wyorywanie bruzd pługiem leśnym na powierzchni pow. 0,50 ha</t>
  </si>
  <si>
    <t>KMTR</t>
  </si>
  <si>
    <t xml:space="preserve"> 69</t>
  </si>
  <si>
    <t>WYK-PA5CZ</t>
  </si>
  <si>
    <t>Wyorywanie bruzd pługiem leśnym na pow. do 0,50 ha (np. gniazda)</t>
  </si>
  <si>
    <t xml:space="preserve"> 73</t>
  </si>
  <si>
    <t>WYK-POGCZ</t>
  </si>
  <si>
    <t>Wyorywanie bruzd pługiem leśnym z pogłębiaczem na powierzchni pow. 0,5 ha</t>
  </si>
  <si>
    <t xml:space="preserve"> 95</t>
  </si>
  <si>
    <t>WYK-RAB1</t>
  </si>
  <si>
    <t>Wykonanie rabatowałków pługiem specjalistycznym 1-odkładnicowym</t>
  </si>
  <si>
    <t xml:space="preserve"> 99</t>
  </si>
  <si>
    <t>SADZ 1R</t>
  </si>
  <si>
    <t>Sadzenie 1-latek z odkrytym systemem korzeniowym</t>
  </si>
  <si>
    <t>100</t>
  </si>
  <si>
    <t>SADZ WIEL</t>
  </si>
  <si>
    <t>Sadzenie wielolatek z odkrytym systemem korzeniowym</t>
  </si>
  <si>
    <t>102</t>
  </si>
  <si>
    <t>SADZ POP</t>
  </si>
  <si>
    <t>Sadzenie jednolatek i wielolatek w poprawkach i uzupełnieniach</t>
  </si>
  <si>
    <t>111</t>
  </si>
  <si>
    <t>DOW-SADZ</t>
  </si>
  <si>
    <t>Dowóz sadzonek</t>
  </si>
  <si>
    <t>115</t>
  </si>
  <si>
    <t>KOSZ UA</t>
  </si>
  <si>
    <t>Wykaszanie chwastów w uprawach i usuwanie zbędnych nalotów - stopień trudności I i II</t>
  </si>
  <si>
    <t>116</t>
  </si>
  <si>
    <t>KOSZ UB</t>
  </si>
  <si>
    <t>Wykaszanie chwastów w uprawach i usuwanie zbędnych nalotów - stopień trudności III i IV</t>
  </si>
  <si>
    <t>117</t>
  </si>
  <si>
    <t>KOSZ UC</t>
  </si>
  <si>
    <t>Wykaszanie chwastów w uprawach i usuwanie zbędnych nalotów - stopień trudności V i VI</t>
  </si>
  <si>
    <t>120</t>
  </si>
  <si>
    <t>CW-W</t>
  </si>
  <si>
    <t>Czyszczenia wczesne</t>
  </si>
  <si>
    <t>124</t>
  </si>
  <si>
    <t>CP-W</t>
  </si>
  <si>
    <t>Czyszczenia późne</t>
  </si>
  <si>
    <t>125</t>
  </si>
  <si>
    <t>ZAB-REPEL</t>
  </si>
  <si>
    <t>Zabezpieczenie upraw przed zwierzyną przy użyciu repelentów</t>
  </si>
  <si>
    <t>141</t>
  </si>
  <si>
    <t>SZUK-PĘDR</t>
  </si>
  <si>
    <t>Badanie zapędraczenia gleby - dół o objętości 0,5 m3</t>
  </si>
  <si>
    <t>SZT</t>
  </si>
  <si>
    <t>142</t>
  </si>
  <si>
    <t>SZUK-OWAD</t>
  </si>
  <si>
    <t>Próbne poszukiwania owadów w ściółce</t>
  </si>
  <si>
    <t>147</t>
  </si>
  <si>
    <t>GRODZ-SN</t>
  </si>
  <si>
    <t>Grodzenie upraw przed zwierzyną siatką</t>
  </si>
  <si>
    <t>HM</t>
  </si>
  <si>
    <t>151</t>
  </si>
  <si>
    <t>WYK-SLUPL</t>
  </si>
  <si>
    <t>Przygotowanie słupków liściastych</t>
  </si>
  <si>
    <t>153</t>
  </si>
  <si>
    <t>GRODZ-DEM</t>
  </si>
  <si>
    <t>Demontaż (likwidacja) ogrodzeń</t>
  </si>
  <si>
    <t>154</t>
  </si>
  <si>
    <t>K GRODZEŃ</t>
  </si>
  <si>
    <t>Naprawa (konserwacja) ogrodzeń upraw leśnych</t>
  </si>
  <si>
    <t>H</t>
  </si>
  <si>
    <t>163</t>
  </si>
  <si>
    <t>ZAW-BUD</t>
  </si>
  <si>
    <t>Wywieszanie nowych budek lęgowych i schronów dla nietoperzy</t>
  </si>
  <si>
    <t>164</t>
  </si>
  <si>
    <t>NAPR-BUD</t>
  </si>
  <si>
    <t>Naprawa starych budek lęgowych i schronów dla nietoperzy</t>
  </si>
  <si>
    <t>165</t>
  </si>
  <si>
    <t>CZYSZ-BUD</t>
  </si>
  <si>
    <t>Czyszczenie budek lęgowych i schronów dla nietoperzy</t>
  </si>
  <si>
    <t>171</t>
  </si>
  <si>
    <t>PPOŻ-PORZ</t>
  </si>
  <si>
    <t>Porządkowanie terenów na pasach przeciwpożarowych</t>
  </si>
  <si>
    <t>173</t>
  </si>
  <si>
    <t>ODN-PASP</t>
  </si>
  <si>
    <t>Odchwaszczanie, odnawianie pasów przeciwpożarowych</t>
  </si>
  <si>
    <t>174</t>
  </si>
  <si>
    <t>DOZ DOG</t>
  </si>
  <si>
    <t>Prace wykonywane ręcznie przy dogaszaniu i dozorowaniu pożarzysk</t>
  </si>
  <si>
    <t>175</t>
  </si>
  <si>
    <t>ŁR-ORKA</t>
  </si>
  <si>
    <t>Głęboka orka</t>
  </si>
  <si>
    <t>180</t>
  </si>
  <si>
    <t>ŁR-TAL</t>
  </si>
  <si>
    <t>Talerzowanie</t>
  </si>
  <si>
    <t>181</t>
  </si>
  <si>
    <t>ŁR-REDL</t>
  </si>
  <si>
    <t>Redlenie</t>
  </si>
  <si>
    <t>186</t>
  </si>
  <si>
    <t>ŁR-NAWM</t>
  </si>
  <si>
    <t>Wysiew nawozów sztucznych</t>
  </si>
  <si>
    <t>189</t>
  </si>
  <si>
    <t>ŁR-WYSNR</t>
  </si>
  <si>
    <t>Wysiew nasion siewnikiem rzutowym</t>
  </si>
  <si>
    <t>190</t>
  </si>
  <si>
    <t>ŁR-WYSNAS</t>
  </si>
  <si>
    <t>Wysiew nasion siewnikiem zbożowym</t>
  </si>
  <si>
    <t>197</t>
  </si>
  <si>
    <t>ŁR-KOSZR</t>
  </si>
  <si>
    <t>Koszenie trawy</t>
  </si>
  <si>
    <t>367</t>
  </si>
  <si>
    <t>N-ZSGDNSO</t>
  </si>
  <si>
    <t>Zbiór szyszek z gospodarczych drzewostanów nasiennych sosnowych</t>
  </si>
  <si>
    <t>KG</t>
  </si>
  <si>
    <t>396</t>
  </si>
  <si>
    <t>GODZ RH8</t>
  </si>
  <si>
    <t>Prace wykonywane ręcznie</t>
  </si>
  <si>
    <t>397</t>
  </si>
  <si>
    <t>GODZ PILA</t>
  </si>
  <si>
    <t>Prace wykonywane ręcznie z użyciem pilarki</t>
  </si>
  <si>
    <t>398</t>
  </si>
  <si>
    <t>GODZ RU8</t>
  </si>
  <si>
    <t>Prace godzinowe ręczne z urządzeniem</t>
  </si>
  <si>
    <t>403</t>
  </si>
  <si>
    <t>GODZ MH8</t>
  </si>
  <si>
    <t>Prace wykonywane innym sprzętem mechaniczny</t>
  </si>
  <si>
    <t>Cena łączna netto w PLN</t>
  </si>
  <si>
    <t>Cena łączna brutto w PLN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</si>
  <si>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</si>
  <si>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</si>
  <si>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</si>
  <si>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</si>
  <si>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 xml:space="preserve">Załącznik nr 1 do SWZ </t>
  </si>
  <si>
    <t>(Nazwa i adres wykonawcy)</t>
  </si>
  <si>
    <t>____________________________, dnia ______________</t>
  </si>
  <si>
    <t>FORMULARZ OFERTOWY</t>
  </si>
  <si>
    <t>Skarb Państwa</t>
  </si>
  <si>
    <t>Państwowe Gospodarstwo Leśne Lasy Państwowe</t>
  </si>
  <si>
    <t>Nadleśnictwo Przedbórz</t>
  </si>
  <si>
    <t xml:space="preserve">97-570 Przedbórz; Konecka 50                    </t>
  </si>
  <si>
    <t>Odpowiadając na ogłoszenie o przetargu nieograniczonym na „Wykonywanie usług z zakresu gospodarki leśnej na terenie Nadleśnictwa Przedbórz w roku 2024''  składamy niniejszym ofertę na pakiet pakiet nr 2 tego zamówienia: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</si>
  <si>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</si>
  <si>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</si>
  <si>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</si>
  <si>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</si>
  <si>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</si>
  <si>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</si>
  <si>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</si>
  <si>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</si>
  <si>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</si>
  <si>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</si>
  <si>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</si>
  <si>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</si>
  <si>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</si>
  <si>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</si>
  <si>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</si>
  <si>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</si>
  <si>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(podpis)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</si>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</sst>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;[Red]#,##0.00"/>
  </numFmts>
  <fonts count="10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1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2"/>
      <color rgb="FF333333"/>
      <name val="Arial"/>
    </font>
    <font>
      <i/>
      <sz val="10"/>
      <color rgb="FF333333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49" fontId="8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 applyProtection="1">
      <alignment horizontal="left"/>
      <protection locked="0"/>
    </xf>
    <xf numFmtId="49" fontId="3" fillId="2" borderId="0" xfId="0" applyNumberFormat="1" applyFont="1" applyFill="1" applyAlignment="1">
      <alignment horizontal="center" vertical="top"/>
    </xf>
    <xf numFmtId="49" fontId="4" fillId="3" borderId="1" xfId="0" applyNumberFormat="1" applyFont="1" applyFill="1" applyBorder="1" applyAlignment="1">
      <alignment horizontal="right" vertical="center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5" fillId="2" borderId="0" xfId="0" applyFont="1" applyFill="1" applyAlignment="1">
      <alignment horizontal="left" vertical="center" wrapText="1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 wrapText="1"/>
    </xf>
    <xf numFmtId="4" fontId="5" fillId="2" borderId="0" xfId="0" applyNumberFormat="1" applyFont="1" applyFill="1" applyAlignment="1">
      <alignment horizontal="left" vertical="center" wrapText="1"/>
    </xf>
    <xf numFmtId="49" fontId="4" fillId="3" borderId="2" xfId="0" applyNumberFormat="1" applyFont="1" applyFill="1" applyBorder="1" applyAlignment="1" applyProtection="1">
      <alignment horizontal="center" vertical="center"/>
      <protection locked="0"/>
    </xf>
    <xf numFmtId="49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0" fontId="6" fillId="2" borderId="3" xfId="0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4" fontId="4" fillId="2" borderId="5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7" xfId="0" applyNumberFormat="1" applyFont="1" applyFill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49" fontId="5" fillId="2" borderId="0" xfId="0" applyNumberFormat="1" applyFont="1" applyFill="1" applyAlignment="1">
      <alignment horizontal="right" vertical="top"/>
    </xf>
    <xf numFmtId="0" fontId="2" fillId="3" borderId="1" xfId="0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44"/>
  <sheetViews>
    <sheetView tabSelected="1" workbookViewId="0"/>
  </sheetViews>
  <sheetFormatPr defaultRowHeight="12.75" x14ac:dyDescent="0.2"/>
  <cols>
    <col min="1" max="1" width="0.140625" customWidth="1"/>
    <col min="2" max="2" width="5.7109375" customWidth="1"/>
    <col min="3" max="3" width="7.28515625" customWidth="1"/>
    <col min="4" max="4" width="11.140625" customWidth="1"/>
    <col min="5" max="5" width="43.85546875" customWidth="1"/>
    <col min="6" max="6" width="6.85546875" customWidth="1"/>
    <col min="7" max="7" width="10" customWidth="1"/>
    <col min="8" max="8" width="11.140625" customWidth="1"/>
    <col min="9" max="9" width="12.7109375" customWidth="1"/>
    <col min="10" max="10" width="6.85546875" customWidth="1"/>
    <col min="11" max="11" width="9.5703125" customWidth="1"/>
    <col min="12" max="12" width="9" customWidth="1"/>
    <col min="13" max="13" width="3.5703125" customWidth="1"/>
    <col min="14" max="14" width="0.7109375" customWidth="1"/>
    <col min="15" max="15" width="0.5703125" customWidth="1"/>
    <col min="16" max="16" width="0.140625" customWidth="1"/>
    <col min="17" max="17" width="4.710937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36" t="s">
        <v>166</v>
      </c>
      <c r="J2" s="36"/>
      <c r="K2" s="36"/>
      <c r="L2" s="36"/>
      <c r="M2" s="36"/>
      <c r="N2" s="36"/>
      <c r="O2" s="36"/>
    </row>
    <row r="3" spans="2:15" s="1" customFormat="1" ht="28.7" customHeight="1" x14ac:dyDescent="0.2">
      <c r="B3" s="12"/>
      <c r="C3" s="12"/>
      <c r="D3" s="12"/>
      <c r="E3" s="12"/>
    </row>
    <row r="4" spans="2:15" s="1" customFormat="1" ht="2.65" customHeight="1" x14ac:dyDescent="0.2">
      <c r="B4" s="27"/>
      <c r="C4" s="27"/>
      <c r="D4" s="27"/>
    </row>
    <row r="5" spans="2:15" s="1" customFormat="1" ht="28.7" customHeight="1" x14ac:dyDescent="0.2">
      <c r="B5" s="12"/>
      <c r="C5" s="12"/>
      <c r="D5" s="12"/>
      <c r="E5" s="12"/>
    </row>
    <row r="6" spans="2:15" s="1" customFormat="1" ht="2.65" customHeight="1" x14ac:dyDescent="0.2">
      <c r="B6" s="27"/>
      <c r="C6" s="27"/>
      <c r="D6" s="27"/>
    </row>
    <row r="7" spans="2:15" s="1" customFormat="1" ht="28.7" customHeight="1" x14ac:dyDescent="0.2">
      <c r="B7" s="12"/>
      <c r="C7" s="12"/>
      <c r="D7" s="12"/>
      <c r="E7" s="12"/>
    </row>
    <row r="8" spans="2:15" s="1" customFormat="1" ht="5.25" customHeight="1" x14ac:dyDescent="0.2">
      <c r="B8" s="27"/>
      <c r="C8" s="27"/>
      <c r="D8" s="27"/>
    </row>
    <row r="9" spans="2:15" s="1" customFormat="1" ht="4.3499999999999996" customHeight="1" x14ac:dyDescent="0.2"/>
    <row r="10" spans="2:15" s="1" customFormat="1" ht="6.95" customHeight="1" x14ac:dyDescent="0.2">
      <c r="B10" s="13" t="s">
        <v>167</v>
      </c>
      <c r="C10" s="13"/>
      <c r="D10" s="13"/>
    </row>
    <row r="11" spans="2:15" s="1" customFormat="1" ht="12.2" customHeight="1" x14ac:dyDescent="0.2">
      <c r="B11" s="13"/>
      <c r="C11" s="13"/>
      <c r="D11" s="13"/>
      <c r="G11" s="35" t="s">
        <v>168</v>
      </c>
      <c r="H11" s="35"/>
      <c r="I11" s="35"/>
      <c r="J11" s="35"/>
      <c r="K11" s="35"/>
      <c r="L11" s="35"/>
      <c r="M11" s="35"/>
      <c r="N11" s="35"/>
    </row>
    <row r="12" spans="2:15" s="1" customFormat="1" ht="7.9" customHeight="1" x14ac:dyDescent="0.2">
      <c r="G12" s="35"/>
      <c r="H12" s="35"/>
      <c r="I12" s="35"/>
      <c r="J12" s="35"/>
      <c r="K12" s="35"/>
      <c r="L12" s="35"/>
      <c r="M12" s="35"/>
      <c r="N12" s="35"/>
    </row>
    <row r="13" spans="2:15" s="1" customFormat="1" ht="20.25" customHeight="1" x14ac:dyDescent="0.2"/>
    <row r="14" spans="2:15" s="1" customFormat="1" ht="24" customHeight="1" x14ac:dyDescent="0.2">
      <c r="E14" s="28" t="s">
        <v>169</v>
      </c>
      <c r="F14" s="28"/>
      <c r="G14" s="28"/>
    </row>
    <row r="15" spans="2:15" s="1" customFormat="1" ht="43.15" customHeight="1" x14ac:dyDescent="0.2"/>
    <row r="16" spans="2:15" s="1" customFormat="1" ht="20.85" customHeight="1" x14ac:dyDescent="0.2">
      <c r="B16" s="11" t="s">
        <v>170</v>
      </c>
      <c r="C16" s="11"/>
      <c r="D16" s="11"/>
      <c r="E16" s="11"/>
      <c r="F16" s="11"/>
      <c r="G16" s="11"/>
      <c r="H16" s="11"/>
      <c r="I16" s="11"/>
    </row>
    <row r="17" spans="2:13" s="1" customFormat="1" ht="2.65" customHeight="1" x14ac:dyDescent="0.2"/>
    <row r="18" spans="2:13" s="1" customFormat="1" ht="20.85" customHeight="1" x14ac:dyDescent="0.2">
      <c r="B18" s="11" t="s">
        <v>171</v>
      </c>
      <c r="C18" s="11"/>
      <c r="D18" s="11"/>
      <c r="E18" s="11"/>
      <c r="F18" s="11"/>
      <c r="G18" s="11"/>
      <c r="H18" s="11"/>
      <c r="I18" s="11"/>
    </row>
    <row r="19" spans="2:13" s="1" customFormat="1" ht="2.65" customHeight="1" x14ac:dyDescent="0.2"/>
    <row r="20" spans="2:13" s="1" customFormat="1" ht="20.85" customHeight="1" x14ac:dyDescent="0.2">
      <c r="B20" s="11" t="s">
        <v>172</v>
      </c>
      <c r="C20" s="11"/>
      <c r="D20" s="11"/>
      <c r="E20" s="11"/>
      <c r="F20" s="11"/>
      <c r="G20" s="11"/>
      <c r="H20" s="11"/>
      <c r="I20" s="11"/>
    </row>
    <row r="21" spans="2:13" s="1" customFormat="1" ht="2.65" customHeight="1" x14ac:dyDescent="0.2"/>
    <row r="22" spans="2:13" s="1" customFormat="1" ht="20.85" customHeight="1" x14ac:dyDescent="0.2">
      <c r="B22" s="11" t="s">
        <v>173</v>
      </c>
      <c r="C22" s="11"/>
      <c r="D22" s="11"/>
      <c r="E22" s="11"/>
      <c r="F22" s="11"/>
      <c r="G22" s="11"/>
      <c r="H22" s="11"/>
      <c r="I22" s="11"/>
    </row>
    <row r="23" spans="2:13" s="1" customFormat="1" ht="34.700000000000003" customHeight="1" x14ac:dyDescent="0.2"/>
    <row r="24" spans="2:13" s="1" customFormat="1" ht="50.1" customHeight="1" x14ac:dyDescent="0.2">
      <c r="B24" s="22" t="s">
        <v>174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</row>
    <row r="25" spans="2:13" s="1" customFormat="1" ht="2.65" customHeight="1" x14ac:dyDescent="0.2"/>
    <row r="26" spans="2:13" s="1" customFormat="1" ht="50.1" customHeight="1" x14ac:dyDescent="0.2">
      <c r="B26" s="23" t="str">
        <f xml:space="preserve"> "1.  Za wykonanie przedmiotu zamówienia w tym Pakiecie oferujemy następujące wynagrodzenie brutto: " &amp; TEXT(F105,"#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</row>
    <row r="27" spans="2:13" s="1" customFormat="1" ht="28.7" customHeight="1" x14ac:dyDescent="0.2"/>
    <row r="28" spans="2:13" s="1" customFormat="1" ht="3.2" customHeight="1" x14ac:dyDescent="0.2"/>
    <row r="29" spans="2:13" s="1" customFormat="1" ht="18.2" customHeight="1" x14ac:dyDescent="0.2">
      <c r="B29" s="11" t="s">
        <v>175</v>
      </c>
      <c r="C29" s="11"/>
      <c r="D29" s="11"/>
      <c r="E29" s="11"/>
      <c r="F29" s="11"/>
      <c r="G29" s="11"/>
      <c r="H29" s="11"/>
      <c r="I29" s="11"/>
      <c r="J29" s="11"/>
      <c r="K29" s="11"/>
    </row>
    <row r="30" spans="2:13" s="1" customFormat="1" ht="5.25" customHeight="1" x14ac:dyDescent="0.2"/>
    <row r="31" spans="2:13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37" t="s">
        <v>10</v>
      </c>
      <c r="M31" s="37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7474</v>
      </c>
      <c r="H32" s="10">
        <v>0</v>
      </c>
      <c r="I32" s="9">
        <f>ROUND(G32* H32,2)</f>
        <v>0</v>
      </c>
      <c r="J32" s="5">
        <v>8</v>
      </c>
      <c r="K32" s="9">
        <f>ROUND(I32* J32/100,2)</f>
        <v>0</v>
      </c>
      <c r="L32" s="19">
        <f>ROUND(I32+ K32,2)</f>
        <v>0</v>
      </c>
      <c r="M32" s="20"/>
    </row>
    <row r="33" spans="2:13" s="1" customFormat="1" ht="3.2" customHeight="1" x14ac:dyDescent="0.2"/>
    <row r="34" spans="2:13" s="1" customFormat="1" ht="18.2" customHeight="1" x14ac:dyDescent="0.2">
      <c r="B34" s="11" t="s">
        <v>176</v>
      </c>
      <c r="C34" s="11"/>
      <c r="D34" s="11"/>
      <c r="E34" s="11"/>
      <c r="F34" s="11"/>
      <c r="G34" s="11"/>
      <c r="H34" s="11"/>
      <c r="I34" s="11"/>
      <c r="J34" s="11"/>
      <c r="K34" s="11"/>
    </row>
    <row r="35" spans="2:13" s="1" customFormat="1" ht="5.25" customHeight="1" x14ac:dyDescent="0.2"/>
    <row r="36" spans="2:13" s="1" customFormat="1" ht="45.4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37" t="s">
        <v>10</v>
      </c>
      <c r="M36" s="37"/>
    </row>
    <row r="37" spans="2:13" s="1" customFormat="1" ht="19.7" customHeight="1" x14ac:dyDescent="0.2">
      <c r="B37" s="5">
        <v>2</v>
      </c>
      <c r="C37" s="6" t="s">
        <v>15</v>
      </c>
      <c r="D37" s="6" t="s">
        <v>16</v>
      </c>
      <c r="E37" s="7" t="s">
        <v>17</v>
      </c>
      <c r="F37" s="6" t="s">
        <v>14</v>
      </c>
      <c r="G37" s="8">
        <v>603</v>
      </c>
      <c r="H37" s="10">
        <v>0</v>
      </c>
      <c r="I37" s="9">
        <f>ROUND(G37* H37,2)</f>
        <v>0</v>
      </c>
      <c r="J37" s="5">
        <v>8</v>
      </c>
      <c r="K37" s="9">
        <f>ROUND(I37* J37/100,2)</f>
        <v>0</v>
      </c>
      <c r="L37" s="19">
        <f>ROUND(I37+ K37,2)</f>
        <v>0</v>
      </c>
      <c r="M37" s="20"/>
    </row>
    <row r="38" spans="2:13" s="1" customFormat="1" ht="19.7" customHeight="1" x14ac:dyDescent="0.2">
      <c r="B38" s="5">
        <v>3</v>
      </c>
      <c r="C38" s="6" t="s">
        <v>11</v>
      </c>
      <c r="D38" s="6" t="s">
        <v>12</v>
      </c>
      <c r="E38" s="7" t="s">
        <v>13</v>
      </c>
      <c r="F38" s="6" t="s">
        <v>14</v>
      </c>
      <c r="G38" s="8">
        <v>2705</v>
      </c>
      <c r="H38" s="10">
        <v>0</v>
      </c>
      <c r="I38" s="9">
        <f>ROUND(G38* H38,2)</f>
        <v>0</v>
      </c>
      <c r="J38" s="5">
        <v>8</v>
      </c>
      <c r="K38" s="9">
        <f>ROUND(I38* J38/100,2)</f>
        <v>0</v>
      </c>
      <c r="L38" s="19">
        <f>ROUND(I38+ K38,2)</f>
        <v>0</v>
      </c>
      <c r="M38" s="20"/>
    </row>
    <row r="39" spans="2:13" s="1" customFormat="1" ht="3.2" customHeight="1" x14ac:dyDescent="0.2"/>
    <row r="40" spans="2:13" s="1" customFormat="1" ht="18.2" customHeight="1" x14ac:dyDescent="0.2">
      <c r="B40" s="11" t="s">
        <v>177</v>
      </c>
      <c r="C40" s="11"/>
      <c r="D40" s="11"/>
      <c r="E40" s="11"/>
      <c r="F40" s="11"/>
      <c r="G40" s="11"/>
      <c r="H40" s="11"/>
      <c r="I40" s="11"/>
      <c r="J40" s="11"/>
      <c r="K40" s="11"/>
    </row>
    <row r="41" spans="2:13" s="1" customFormat="1" ht="5.25" customHeight="1" x14ac:dyDescent="0.2"/>
    <row r="42" spans="2:13" s="1" customFormat="1" ht="45.4" customHeight="1" x14ac:dyDescent="0.2">
      <c r="B42" s="2" t="s">
        <v>0</v>
      </c>
      <c r="C42" s="3" t="s">
        <v>1</v>
      </c>
      <c r="D42" s="4" t="s">
        <v>2</v>
      </c>
      <c r="E42" s="4" t="s">
        <v>3</v>
      </c>
      <c r="F42" s="4" t="s">
        <v>4</v>
      </c>
      <c r="G42" s="4" t="s">
        <v>5</v>
      </c>
      <c r="H42" s="4" t="s">
        <v>6</v>
      </c>
      <c r="I42" s="3" t="s">
        <v>7</v>
      </c>
      <c r="J42" s="4" t="s">
        <v>8</v>
      </c>
      <c r="K42" s="4" t="s">
        <v>9</v>
      </c>
      <c r="L42" s="37" t="s">
        <v>10</v>
      </c>
      <c r="M42" s="37"/>
    </row>
    <row r="43" spans="2:13" s="1" customFormat="1" ht="19.7" customHeight="1" x14ac:dyDescent="0.2">
      <c r="B43" s="5">
        <v>4</v>
      </c>
      <c r="C43" s="6" t="s">
        <v>15</v>
      </c>
      <c r="D43" s="6" t="s">
        <v>16</v>
      </c>
      <c r="E43" s="7" t="s">
        <v>17</v>
      </c>
      <c r="F43" s="6" t="s">
        <v>14</v>
      </c>
      <c r="G43" s="8">
        <v>36</v>
      </c>
      <c r="H43" s="10">
        <v>0</v>
      </c>
      <c r="I43" s="9">
        <f>ROUND(G43* H43,2)</f>
        <v>0</v>
      </c>
      <c r="J43" s="5">
        <v>8</v>
      </c>
      <c r="K43" s="9">
        <f>ROUND(I43* J43/100,2)</f>
        <v>0</v>
      </c>
      <c r="L43" s="19">
        <f>ROUND(I43+ K43,2)</f>
        <v>0</v>
      </c>
      <c r="M43" s="20"/>
    </row>
    <row r="44" spans="2:13" s="1" customFormat="1" ht="19.7" customHeight="1" x14ac:dyDescent="0.2">
      <c r="B44" s="5">
        <v>5</v>
      </c>
      <c r="C44" s="6" t="s">
        <v>11</v>
      </c>
      <c r="D44" s="6" t="s">
        <v>12</v>
      </c>
      <c r="E44" s="7" t="s">
        <v>13</v>
      </c>
      <c r="F44" s="6" t="s">
        <v>14</v>
      </c>
      <c r="G44" s="8">
        <v>8329</v>
      </c>
      <c r="H44" s="10">
        <v>0</v>
      </c>
      <c r="I44" s="9">
        <f>ROUND(G44* H44,2)</f>
        <v>0</v>
      </c>
      <c r="J44" s="5">
        <v>8</v>
      </c>
      <c r="K44" s="9">
        <f>ROUND(I44* J44/100,2)</f>
        <v>0</v>
      </c>
      <c r="L44" s="19">
        <f>ROUND(I44+ K44,2)</f>
        <v>0</v>
      </c>
      <c r="M44" s="20"/>
    </row>
    <row r="45" spans="2:13" s="1" customFormat="1" ht="3.2" customHeight="1" x14ac:dyDescent="0.2"/>
    <row r="46" spans="2:13" s="1" customFormat="1" ht="18.2" customHeight="1" x14ac:dyDescent="0.2">
      <c r="B46" s="11" t="s">
        <v>178</v>
      </c>
      <c r="C46" s="11"/>
      <c r="D46" s="11"/>
      <c r="E46" s="11"/>
      <c r="F46" s="11"/>
      <c r="G46" s="11"/>
      <c r="H46" s="11"/>
      <c r="I46" s="11"/>
      <c r="J46" s="11"/>
      <c r="K46" s="11"/>
    </row>
    <row r="47" spans="2:13" s="1" customFormat="1" ht="5.25" customHeight="1" x14ac:dyDescent="0.2"/>
    <row r="48" spans="2:13" s="1" customFormat="1" ht="45.4" customHeight="1" x14ac:dyDescent="0.2">
      <c r="B48" s="2" t="s">
        <v>0</v>
      </c>
      <c r="C48" s="3" t="s">
        <v>1</v>
      </c>
      <c r="D48" s="4" t="s">
        <v>2</v>
      </c>
      <c r="E48" s="4" t="s">
        <v>3</v>
      </c>
      <c r="F48" s="4" t="s">
        <v>4</v>
      </c>
      <c r="G48" s="4" t="s">
        <v>5</v>
      </c>
      <c r="H48" s="4" t="s">
        <v>6</v>
      </c>
      <c r="I48" s="3" t="s">
        <v>7</v>
      </c>
      <c r="J48" s="4" t="s">
        <v>8</v>
      </c>
      <c r="K48" s="4" t="s">
        <v>9</v>
      </c>
      <c r="L48" s="37" t="s">
        <v>10</v>
      </c>
      <c r="M48" s="37"/>
    </row>
    <row r="49" spans="2:13" s="1" customFormat="1" ht="19.7" customHeight="1" x14ac:dyDescent="0.2">
      <c r="B49" s="5">
        <v>6</v>
      </c>
      <c r="C49" s="6" t="s">
        <v>11</v>
      </c>
      <c r="D49" s="6" t="s">
        <v>12</v>
      </c>
      <c r="E49" s="7" t="s">
        <v>13</v>
      </c>
      <c r="F49" s="6" t="s">
        <v>14</v>
      </c>
      <c r="G49" s="8">
        <v>3357</v>
      </c>
      <c r="H49" s="10">
        <v>0</v>
      </c>
      <c r="I49" s="9">
        <f>ROUND(G49* H49,2)</f>
        <v>0</v>
      </c>
      <c r="J49" s="5">
        <v>8</v>
      </c>
      <c r="K49" s="9">
        <f>ROUND(I49* J49/100,2)</f>
        <v>0</v>
      </c>
      <c r="L49" s="19">
        <f>ROUND(I49+ K49,2)</f>
        <v>0</v>
      </c>
      <c r="M49" s="20"/>
    </row>
    <row r="50" spans="2:13" s="1" customFormat="1" ht="3.2" customHeight="1" x14ac:dyDescent="0.2"/>
    <row r="51" spans="2:13" s="1" customFormat="1" ht="18.2" customHeight="1" x14ac:dyDescent="0.2">
      <c r="B51" s="11" t="s">
        <v>179</v>
      </c>
      <c r="C51" s="11"/>
      <c r="D51" s="11"/>
      <c r="E51" s="11"/>
      <c r="F51" s="11"/>
      <c r="G51" s="11"/>
      <c r="H51" s="11"/>
      <c r="I51" s="11"/>
      <c r="J51" s="11"/>
      <c r="K51" s="11"/>
    </row>
    <row r="52" spans="2:13" s="1" customFormat="1" ht="5.25" customHeight="1" x14ac:dyDescent="0.2"/>
    <row r="53" spans="2:13" s="1" customFormat="1" ht="45.4" customHeight="1" x14ac:dyDescent="0.2">
      <c r="B53" s="2" t="s">
        <v>0</v>
      </c>
      <c r="C53" s="3" t="s">
        <v>1</v>
      </c>
      <c r="D53" s="4" t="s">
        <v>2</v>
      </c>
      <c r="E53" s="4" t="s">
        <v>3</v>
      </c>
      <c r="F53" s="4" t="s">
        <v>4</v>
      </c>
      <c r="G53" s="4" t="s">
        <v>5</v>
      </c>
      <c r="H53" s="4" t="s">
        <v>6</v>
      </c>
      <c r="I53" s="3" t="s">
        <v>7</v>
      </c>
      <c r="J53" s="4" t="s">
        <v>8</v>
      </c>
      <c r="K53" s="4" t="s">
        <v>9</v>
      </c>
      <c r="L53" s="37" t="s">
        <v>10</v>
      </c>
      <c r="M53" s="37"/>
    </row>
    <row r="54" spans="2:13" s="1" customFormat="1" ht="19.7" customHeight="1" x14ac:dyDescent="0.2">
      <c r="B54" s="5">
        <v>7</v>
      </c>
      <c r="C54" s="6" t="s">
        <v>15</v>
      </c>
      <c r="D54" s="6" t="s">
        <v>16</v>
      </c>
      <c r="E54" s="7" t="s">
        <v>17</v>
      </c>
      <c r="F54" s="6" t="s">
        <v>14</v>
      </c>
      <c r="G54" s="8">
        <v>124</v>
      </c>
      <c r="H54" s="10">
        <v>0</v>
      </c>
      <c r="I54" s="9">
        <f>ROUND(G54* H54,2)</f>
        <v>0</v>
      </c>
      <c r="J54" s="5">
        <v>8</v>
      </c>
      <c r="K54" s="9">
        <f>ROUND(I54* J54/100,2)</f>
        <v>0</v>
      </c>
      <c r="L54" s="19">
        <f>ROUND(I54+ K54,2)</f>
        <v>0</v>
      </c>
      <c r="M54" s="20"/>
    </row>
    <row r="55" spans="2:13" s="1" customFormat="1" ht="19.7" customHeight="1" x14ac:dyDescent="0.2">
      <c r="B55" s="5">
        <v>8</v>
      </c>
      <c r="C55" s="6" t="s">
        <v>11</v>
      </c>
      <c r="D55" s="6" t="s">
        <v>12</v>
      </c>
      <c r="E55" s="7" t="s">
        <v>13</v>
      </c>
      <c r="F55" s="6" t="s">
        <v>14</v>
      </c>
      <c r="G55" s="8">
        <v>1783</v>
      </c>
      <c r="H55" s="10">
        <v>0</v>
      </c>
      <c r="I55" s="9">
        <f>ROUND(G55* H55,2)</f>
        <v>0</v>
      </c>
      <c r="J55" s="5">
        <v>8</v>
      </c>
      <c r="K55" s="9">
        <f>ROUND(I55* J55/100,2)</f>
        <v>0</v>
      </c>
      <c r="L55" s="19">
        <f>ROUND(I55+ K55,2)</f>
        <v>0</v>
      </c>
      <c r="M55" s="20"/>
    </row>
    <row r="56" spans="2:13" s="1" customFormat="1" ht="9" customHeight="1" x14ac:dyDescent="0.2"/>
    <row r="57" spans="2:13" s="1" customFormat="1" ht="45.4" customHeight="1" x14ac:dyDescent="0.2">
      <c r="B57" s="2" t="s">
        <v>0</v>
      </c>
      <c r="C57" s="3" t="s">
        <v>1</v>
      </c>
      <c r="D57" s="4" t="s">
        <v>2</v>
      </c>
      <c r="E57" s="4" t="s">
        <v>3</v>
      </c>
      <c r="F57" s="4" t="s">
        <v>4</v>
      </c>
      <c r="G57" s="4" t="s">
        <v>5</v>
      </c>
      <c r="H57" s="4" t="s">
        <v>6</v>
      </c>
      <c r="I57" s="3" t="s">
        <v>7</v>
      </c>
      <c r="J57" s="4" t="s">
        <v>8</v>
      </c>
      <c r="K57" s="4" t="s">
        <v>9</v>
      </c>
      <c r="L57" s="37" t="s">
        <v>10</v>
      </c>
      <c r="M57" s="37"/>
    </row>
    <row r="58" spans="2:13" s="1" customFormat="1" ht="28.7" customHeight="1" x14ac:dyDescent="0.2">
      <c r="B58" s="5">
        <v>9</v>
      </c>
      <c r="C58" s="6" t="s">
        <v>18</v>
      </c>
      <c r="D58" s="6" t="s">
        <v>19</v>
      </c>
      <c r="E58" s="7" t="s">
        <v>20</v>
      </c>
      <c r="F58" s="6" t="s">
        <v>21</v>
      </c>
      <c r="G58" s="8">
        <v>23.75</v>
      </c>
      <c r="H58" s="10">
        <v>0</v>
      </c>
      <c r="I58" s="9">
        <f t="shared" ref="I58:I102" si="0">ROUND(G58* H58,2)</f>
        <v>0</v>
      </c>
      <c r="J58" s="5">
        <v>8</v>
      </c>
      <c r="K58" s="9">
        <f t="shared" ref="K58:K102" si="1">ROUND(I58* J58/100,2)</f>
        <v>0</v>
      </c>
      <c r="L58" s="19">
        <f t="shared" ref="L58:L102" si="2">ROUND(I58+ K58,2)</f>
        <v>0</v>
      </c>
      <c r="M58" s="20"/>
    </row>
    <row r="59" spans="2:13" s="1" customFormat="1" ht="38.85" customHeight="1" x14ac:dyDescent="0.2">
      <c r="B59" s="5">
        <v>10</v>
      </c>
      <c r="C59" s="6" t="s">
        <v>22</v>
      </c>
      <c r="D59" s="6" t="s">
        <v>23</v>
      </c>
      <c r="E59" s="7" t="s">
        <v>24</v>
      </c>
      <c r="F59" s="6" t="s">
        <v>21</v>
      </c>
      <c r="G59" s="8">
        <v>20.58</v>
      </c>
      <c r="H59" s="10">
        <v>0</v>
      </c>
      <c r="I59" s="9">
        <f t="shared" si="0"/>
        <v>0</v>
      </c>
      <c r="J59" s="5">
        <v>8</v>
      </c>
      <c r="K59" s="9">
        <f t="shared" si="1"/>
        <v>0</v>
      </c>
      <c r="L59" s="19">
        <f t="shared" si="2"/>
        <v>0</v>
      </c>
      <c r="M59" s="20"/>
    </row>
    <row r="60" spans="2:13" s="1" customFormat="1" ht="19.7" customHeight="1" x14ac:dyDescent="0.2">
      <c r="B60" s="5">
        <v>11</v>
      </c>
      <c r="C60" s="6" t="s">
        <v>25</v>
      </c>
      <c r="D60" s="6" t="s">
        <v>26</v>
      </c>
      <c r="E60" s="7" t="s">
        <v>27</v>
      </c>
      <c r="F60" s="6" t="s">
        <v>21</v>
      </c>
      <c r="G60" s="8">
        <v>0.4</v>
      </c>
      <c r="H60" s="10">
        <v>0</v>
      </c>
      <c r="I60" s="9">
        <f t="shared" si="0"/>
        <v>0</v>
      </c>
      <c r="J60" s="5">
        <v>8</v>
      </c>
      <c r="K60" s="9">
        <f t="shared" si="1"/>
        <v>0</v>
      </c>
      <c r="L60" s="19">
        <f t="shared" si="2"/>
        <v>0</v>
      </c>
      <c r="M60" s="20"/>
    </row>
    <row r="61" spans="2:13" s="1" customFormat="1" ht="19.7" customHeight="1" x14ac:dyDescent="0.2">
      <c r="B61" s="5">
        <v>12</v>
      </c>
      <c r="C61" s="6" t="s">
        <v>28</v>
      </c>
      <c r="D61" s="6" t="s">
        <v>29</v>
      </c>
      <c r="E61" s="7" t="s">
        <v>30</v>
      </c>
      <c r="F61" s="6" t="s">
        <v>21</v>
      </c>
      <c r="G61" s="8">
        <v>35.229999999999997</v>
      </c>
      <c r="H61" s="10">
        <v>0</v>
      </c>
      <c r="I61" s="9">
        <f t="shared" si="0"/>
        <v>0</v>
      </c>
      <c r="J61" s="5">
        <v>8</v>
      </c>
      <c r="K61" s="9">
        <f t="shared" si="1"/>
        <v>0</v>
      </c>
      <c r="L61" s="19">
        <f t="shared" si="2"/>
        <v>0</v>
      </c>
      <c r="M61" s="20"/>
    </row>
    <row r="62" spans="2:13" s="1" customFormat="1" ht="28.7" customHeight="1" x14ac:dyDescent="0.2">
      <c r="B62" s="5">
        <v>13</v>
      </c>
      <c r="C62" s="6" t="s">
        <v>31</v>
      </c>
      <c r="D62" s="6" t="s">
        <v>32</v>
      </c>
      <c r="E62" s="7" t="s">
        <v>33</v>
      </c>
      <c r="F62" s="6" t="s">
        <v>21</v>
      </c>
      <c r="G62" s="8">
        <v>0.8</v>
      </c>
      <c r="H62" s="10">
        <v>0</v>
      </c>
      <c r="I62" s="9">
        <f t="shared" si="0"/>
        <v>0</v>
      </c>
      <c r="J62" s="5">
        <v>8</v>
      </c>
      <c r="K62" s="9">
        <f t="shared" si="1"/>
        <v>0</v>
      </c>
      <c r="L62" s="19">
        <f t="shared" si="2"/>
        <v>0</v>
      </c>
      <c r="M62" s="20"/>
    </row>
    <row r="63" spans="2:13" s="1" customFormat="1" ht="19.7" customHeight="1" x14ac:dyDescent="0.2">
      <c r="B63" s="5">
        <v>14</v>
      </c>
      <c r="C63" s="6" t="s">
        <v>34</v>
      </c>
      <c r="D63" s="6" t="s">
        <v>35</v>
      </c>
      <c r="E63" s="7" t="s">
        <v>36</v>
      </c>
      <c r="F63" s="6" t="s">
        <v>37</v>
      </c>
      <c r="G63" s="8">
        <v>4.7699999999999996</v>
      </c>
      <c r="H63" s="10">
        <v>0</v>
      </c>
      <c r="I63" s="9">
        <f t="shared" si="0"/>
        <v>0</v>
      </c>
      <c r="J63" s="5">
        <v>8</v>
      </c>
      <c r="K63" s="9">
        <f t="shared" si="1"/>
        <v>0</v>
      </c>
      <c r="L63" s="19">
        <f t="shared" si="2"/>
        <v>0</v>
      </c>
      <c r="M63" s="20"/>
    </row>
    <row r="64" spans="2:13" s="1" customFormat="1" ht="19.7" customHeight="1" x14ac:dyDescent="0.2">
      <c r="B64" s="5">
        <v>15</v>
      </c>
      <c r="C64" s="6" t="s">
        <v>38</v>
      </c>
      <c r="D64" s="6" t="s">
        <v>39</v>
      </c>
      <c r="E64" s="7" t="s">
        <v>40</v>
      </c>
      <c r="F64" s="6" t="s">
        <v>37</v>
      </c>
      <c r="G64" s="8">
        <v>0.22</v>
      </c>
      <c r="H64" s="10">
        <v>0</v>
      </c>
      <c r="I64" s="9">
        <f t="shared" si="0"/>
        <v>0</v>
      </c>
      <c r="J64" s="5">
        <v>8</v>
      </c>
      <c r="K64" s="9">
        <f t="shared" si="1"/>
        <v>0</v>
      </c>
      <c r="L64" s="19">
        <f t="shared" si="2"/>
        <v>0</v>
      </c>
      <c r="M64" s="20"/>
    </row>
    <row r="65" spans="2:13" s="1" customFormat="1" ht="28.7" customHeight="1" x14ac:dyDescent="0.2">
      <c r="B65" s="5">
        <v>16</v>
      </c>
      <c r="C65" s="6" t="s">
        <v>41</v>
      </c>
      <c r="D65" s="6" t="s">
        <v>42</v>
      </c>
      <c r="E65" s="7" t="s">
        <v>43</v>
      </c>
      <c r="F65" s="6" t="s">
        <v>44</v>
      </c>
      <c r="G65" s="8">
        <v>17.62</v>
      </c>
      <c r="H65" s="10">
        <v>0</v>
      </c>
      <c r="I65" s="9">
        <f t="shared" si="0"/>
        <v>0</v>
      </c>
      <c r="J65" s="5">
        <v>8</v>
      </c>
      <c r="K65" s="9">
        <f t="shared" si="1"/>
        <v>0</v>
      </c>
      <c r="L65" s="19">
        <f t="shared" si="2"/>
        <v>0</v>
      </c>
      <c r="M65" s="20"/>
    </row>
    <row r="66" spans="2:13" s="1" customFormat="1" ht="28.7" customHeight="1" x14ac:dyDescent="0.2">
      <c r="B66" s="5">
        <v>17</v>
      </c>
      <c r="C66" s="6" t="s">
        <v>45</v>
      </c>
      <c r="D66" s="6" t="s">
        <v>46</v>
      </c>
      <c r="E66" s="7" t="s">
        <v>47</v>
      </c>
      <c r="F66" s="6" t="s">
        <v>44</v>
      </c>
      <c r="G66" s="8">
        <v>3.3</v>
      </c>
      <c r="H66" s="10">
        <v>0</v>
      </c>
      <c r="I66" s="9">
        <f t="shared" si="0"/>
        <v>0</v>
      </c>
      <c r="J66" s="5">
        <v>8</v>
      </c>
      <c r="K66" s="9">
        <f t="shared" si="1"/>
        <v>0</v>
      </c>
      <c r="L66" s="19">
        <f t="shared" si="2"/>
        <v>0</v>
      </c>
      <c r="M66" s="20"/>
    </row>
    <row r="67" spans="2:13" s="1" customFormat="1" ht="28.7" customHeight="1" x14ac:dyDescent="0.2">
      <c r="B67" s="5">
        <v>18</v>
      </c>
      <c r="C67" s="6" t="s">
        <v>48</v>
      </c>
      <c r="D67" s="6" t="s">
        <v>49</v>
      </c>
      <c r="E67" s="7" t="s">
        <v>50</v>
      </c>
      <c r="F67" s="6" t="s">
        <v>44</v>
      </c>
      <c r="G67" s="8">
        <v>233.18</v>
      </c>
      <c r="H67" s="10">
        <v>0</v>
      </c>
      <c r="I67" s="9">
        <f t="shared" si="0"/>
        <v>0</v>
      </c>
      <c r="J67" s="5">
        <v>8</v>
      </c>
      <c r="K67" s="9">
        <f t="shared" si="1"/>
        <v>0</v>
      </c>
      <c r="L67" s="19">
        <f t="shared" si="2"/>
        <v>0</v>
      </c>
      <c r="M67" s="20"/>
    </row>
    <row r="68" spans="2:13" s="1" customFormat="1" ht="28.7" customHeight="1" x14ac:dyDescent="0.2">
      <c r="B68" s="5">
        <v>19</v>
      </c>
      <c r="C68" s="6" t="s">
        <v>51</v>
      </c>
      <c r="D68" s="6" t="s">
        <v>52</v>
      </c>
      <c r="E68" s="7" t="s">
        <v>53</v>
      </c>
      <c r="F68" s="6" t="s">
        <v>44</v>
      </c>
      <c r="G68" s="8">
        <v>55.61</v>
      </c>
      <c r="H68" s="10">
        <v>0</v>
      </c>
      <c r="I68" s="9">
        <f t="shared" si="0"/>
        <v>0</v>
      </c>
      <c r="J68" s="5">
        <v>8</v>
      </c>
      <c r="K68" s="9">
        <f t="shared" si="1"/>
        <v>0</v>
      </c>
      <c r="L68" s="19">
        <f t="shared" si="2"/>
        <v>0</v>
      </c>
      <c r="M68" s="20"/>
    </row>
    <row r="69" spans="2:13" s="1" customFormat="1" ht="19.7" customHeight="1" x14ac:dyDescent="0.2">
      <c r="B69" s="5">
        <v>20</v>
      </c>
      <c r="C69" s="6" t="s">
        <v>54</v>
      </c>
      <c r="D69" s="6" t="s">
        <v>55</v>
      </c>
      <c r="E69" s="7" t="s">
        <v>56</v>
      </c>
      <c r="F69" s="6" t="s">
        <v>37</v>
      </c>
      <c r="G69" s="8">
        <v>352.92</v>
      </c>
      <c r="H69" s="10">
        <v>0</v>
      </c>
      <c r="I69" s="9">
        <f t="shared" si="0"/>
        <v>0</v>
      </c>
      <c r="J69" s="5">
        <v>8</v>
      </c>
      <c r="K69" s="9">
        <f t="shared" si="1"/>
        <v>0</v>
      </c>
      <c r="L69" s="19">
        <f t="shared" si="2"/>
        <v>0</v>
      </c>
      <c r="M69" s="20"/>
    </row>
    <row r="70" spans="2:13" s="1" customFormat="1" ht="19.7" customHeight="1" x14ac:dyDescent="0.2">
      <c r="B70" s="5">
        <v>21</v>
      </c>
      <c r="C70" s="6" t="s">
        <v>57</v>
      </c>
      <c r="D70" s="6" t="s">
        <v>58</v>
      </c>
      <c r="E70" s="7" t="s">
        <v>59</v>
      </c>
      <c r="F70" s="6" t="s">
        <v>37</v>
      </c>
      <c r="G70" s="8">
        <v>87.63</v>
      </c>
      <c r="H70" s="10">
        <v>0</v>
      </c>
      <c r="I70" s="9">
        <f t="shared" si="0"/>
        <v>0</v>
      </c>
      <c r="J70" s="5">
        <v>8</v>
      </c>
      <c r="K70" s="9">
        <f t="shared" si="1"/>
        <v>0</v>
      </c>
      <c r="L70" s="19">
        <f t="shared" si="2"/>
        <v>0</v>
      </c>
      <c r="M70" s="20"/>
    </row>
    <row r="71" spans="2:13" s="1" customFormat="1" ht="28.7" customHeight="1" x14ac:dyDescent="0.2">
      <c r="B71" s="5">
        <v>22</v>
      </c>
      <c r="C71" s="6" t="s">
        <v>60</v>
      </c>
      <c r="D71" s="6" t="s">
        <v>61</v>
      </c>
      <c r="E71" s="7" t="s">
        <v>62</v>
      </c>
      <c r="F71" s="6" t="s">
        <v>37</v>
      </c>
      <c r="G71" s="8">
        <v>18.36</v>
      </c>
      <c r="H71" s="10">
        <v>0</v>
      </c>
      <c r="I71" s="9">
        <f t="shared" si="0"/>
        <v>0</v>
      </c>
      <c r="J71" s="5">
        <v>8</v>
      </c>
      <c r="K71" s="9">
        <f t="shared" si="1"/>
        <v>0</v>
      </c>
      <c r="L71" s="19">
        <f t="shared" si="2"/>
        <v>0</v>
      </c>
      <c r="M71" s="20"/>
    </row>
    <row r="72" spans="2:13" s="1" customFormat="1" ht="19.7" customHeight="1" x14ac:dyDescent="0.2">
      <c r="B72" s="5">
        <v>23</v>
      </c>
      <c r="C72" s="6" t="s">
        <v>63</v>
      </c>
      <c r="D72" s="6" t="s">
        <v>64</v>
      </c>
      <c r="E72" s="7" t="s">
        <v>65</v>
      </c>
      <c r="F72" s="6" t="s">
        <v>37</v>
      </c>
      <c r="G72" s="8">
        <v>458.91</v>
      </c>
      <c r="H72" s="10">
        <v>0</v>
      </c>
      <c r="I72" s="9">
        <f t="shared" si="0"/>
        <v>0</v>
      </c>
      <c r="J72" s="5">
        <v>23</v>
      </c>
      <c r="K72" s="9">
        <f t="shared" si="1"/>
        <v>0</v>
      </c>
      <c r="L72" s="19">
        <f t="shared" si="2"/>
        <v>0</v>
      </c>
      <c r="M72" s="20"/>
    </row>
    <row r="73" spans="2:13" s="1" customFormat="1" ht="28.7" customHeight="1" x14ac:dyDescent="0.2">
      <c r="B73" s="5">
        <v>24</v>
      </c>
      <c r="C73" s="6" t="s">
        <v>66</v>
      </c>
      <c r="D73" s="6" t="s">
        <v>67</v>
      </c>
      <c r="E73" s="7" t="s">
        <v>68</v>
      </c>
      <c r="F73" s="6" t="s">
        <v>21</v>
      </c>
      <c r="G73" s="8">
        <v>74.8</v>
      </c>
      <c r="H73" s="10">
        <v>0</v>
      </c>
      <c r="I73" s="9">
        <f t="shared" si="0"/>
        <v>0</v>
      </c>
      <c r="J73" s="5">
        <v>8</v>
      </c>
      <c r="K73" s="9">
        <f t="shared" si="1"/>
        <v>0</v>
      </c>
      <c r="L73" s="19">
        <f t="shared" si="2"/>
        <v>0</v>
      </c>
      <c r="M73" s="20"/>
    </row>
    <row r="74" spans="2:13" s="1" customFormat="1" ht="28.7" customHeight="1" x14ac:dyDescent="0.2">
      <c r="B74" s="5">
        <v>25</v>
      </c>
      <c r="C74" s="6" t="s">
        <v>69</v>
      </c>
      <c r="D74" s="6" t="s">
        <v>70</v>
      </c>
      <c r="E74" s="7" t="s">
        <v>71</v>
      </c>
      <c r="F74" s="6" t="s">
        <v>21</v>
      </c>
      <c r="G74" s="8">
        <v>94.57</v>
      </c>
      <c r="H74" s="10">
        <v>0</v>
      </c>
      <c r="I74" s="9">
        <f t="shared" si="0"/>
        <v>0</v>
      </c>
      <c r="J74" s="5">
        <v>8</v>
      </c>
      <c r="K74" s="9">
        <f t="shared" si="1"/>
        <v>0</v>
      </c>
      <c r="L74" s="19">
        <f t="shared" si="2"/>
        <v>0</v>
      </c>
      <c r="M74" s="20"/>
    </row>
    <row r="75" spans="2:13" s="1" customFormat="1" ht="28.7" customHeight="1" x14ac:dyDescent="0.2">
      <c r="B75" s="5">
        <v>26</v>
      </c>
      <c r="C75" s="6" t="s">
        <v>72</v>
      </c>
      <c r="D75" s="6" t="s">
        <v>73</v>
      </c>
      <c r="E75" s="7" t="s">
        <v>74</v>
      </c>
      <c r="F75" s="6" t="s">
        <v>21</v>
      </c>
      <c r="G75" s="8">
        <v>32.090000000000003</v>
      </c>
      <c r="H75" s="10">
        <v>0</v>
      </c>
      <c r="I75" s="9">
        <f t="shared" si="0"/>
        <v>0</v>
      </c>
      <c r="J75" s="5">
        <v>8</v>
      </c>
      <c r="K75" s="9">
        <f t="shared" si="1"/>
        <v>0</v>
      </c>
      <c r="L75" s="19">
        <f t="shared" si="2"/>
        <v>0</v>
      </c>
      <c r="M75" s="20"/>
    </row>
    <row r="76" spans="2:13" s="1" customFormat="1" ht="19.7" customHeight="1" x14ac:dyDescent="0.2">
      <c r="B76" s="5">
        <v>27</v>
      </c>
      <c r="C76" s="6" t="s">
        <v>75</v>
      </c>
      <c r="D76" s="6" t="s">
        <v>76</v>
      </c>
      <c r="E76" s="7" t="s">
        <v>77</v>
      </c>
      <c r="F76" s="6" t="s">
        <v>21</v>
      </c>
      <c r="G76" s="8">
        <v>28.11</v>
      </c>
      <c r="H76" s="10">
        <v>0</v>
      </c>
      <c r="I76" s="9">
        <f t="shared" si="0"/>
        <v>0</v>
      </c>
      <c r="J76" s="5">
        <v>8</v>
      </c>
      <c r="K76" s="9">
        <f t="shared" si="1"/>
        <v>0</v>
      </c>
      <c r="L76" s="19">
        <f t="shared" si="2"/>
        <v>0</v>
      </c>
      <c r="M76" s="20"/>
    </row>
    <row r="77" spans="2:13" s="1" customFormat="1" ht="19.7" customHeight="1" x14ac:dyDescent="0.2">
      <c r="B77" s="5">
        <v>28</v>
      </c>
      <c r="C77" s="6" t="s">
        <v>78</v>
      </c>
      <c r="D77" s="6" t="s">
        <v>79</v>
      </c>
      <c r="E77" s="7" t="s">
        <v>80</v>
      </c>
      <c r="F77" s="6" t="s">
        <v>21</v>
      </c>
      <c r="G77" s="8">
        <v>196.25</v>
      </c>
      <c r="H77" s="10">
        <v>0</v>
      </c>
      <c r="I77" s="9">
        <f t="shared" si="0"/>
        <v>0</v>
      </c>
      <c r="J77" s="5">
        <v>8</v>
      </c>
      <c r="K77" s="9">
        <f t="shared" si="1"/>
        <v>0</v>
      </c>
      <c r="L77" s="19">
        <f t="shared" si="2"/>
        <v>0</v>
      </c>
      <c r="M77" s="20"/>
    </row>
    <row r="78" spans="2:13" s="1" customFormat="1" ht="28.7" customHeight="1" x14ac:dyDescent="0.2">
      <c r="B78" s="5">
        <v>29</v>
      </c>
      <c r="C78" s="6" t="s">
        <v>81</v>
      </c>
      <c r="D78" s="6" t="s">
        <v>82</v>
      </c>
      <c r="E78" s="7" t="s">
        <v>83</v>
      </c>
      <c r="F78" s="6" t="s">
        <v>21</v>
      </c>
      <c r="G78" s="8">
        <v>17.12</v>
      </c>
      <c r="H78" s="10">
        <v>0</v>
      </c>
      <c r="I78" s="9">
        <f t="shared" si="0"/>
        <v>0</v>
      </c>
      <c r="J78" s="5">
        <v>8</v>
      </c>
      <c r="K78" s="9">
        <f t="shared" si="1"/>
        <v>0</v>
      </c>
      <c r="L78" s="19">
        <f t="shared" si="2"/>
        <v>0</v>
      </c>
      <c r="M78" s="20"/>
    </row>
    <row r="79" spans="2:13" s="1" customFormat="1" ht="19.7" customHeight="1" x14ac:dyDescent="0.2">
      <c r="B79" s="5">
        <v>30</v>
      </c>
      <c r="C79" s="6" t="s">
        <v>84</v>
      </c>
      <c r="D79" s="6" t="s">
        <v>85</v>
      </c>
      <c r="E79" s="7" t="s">
        <v>86</v>
      </c>
      <c r="F79" s="6" t="s">
        <v>87</v>
      </c>
      <c r="G79" s="8">
        <v>154</v>
      </c>
      <c r="H79" s="10">
        <v>0</v>
      </c>
      <c r="I79" s="9">
        <f t="shared" si="0"/>
        <v>0</v>
      </c>
      <c r="J79" s="5">
        <v>8</v>
      </c>
      <c r="K79" s="9">
        <f t="shared" si="1"/>
        <v>0</v>
      </c>
      <c r="L79" s="19">
        <f t="shared" si="2"/>
        <v>0</v>
      </c>
      <c r="M79" s="20"/>
    </row>
    <row r="80" spans="2:13" s="1" customFormat="1" ht="19.7" customHeight="1" x14ac:dyDescent="0.2">
      <c r="B80" s="5">
        <v>31</v>
      </c>
      <c r="C80" s="6" t="s">
        <v>88</v>
      </c>
      <c r="D80" s="6" t="s">
        <v>89</v>
      </c>
      <c r="E80" s="7" t="s">
        <v>90</v>
      </c>
      <c r="F80" s="6" t="s">
        <v>87</v>
      </c>
      <c r="G80" s="8">
        <v>21</v>
      </c>
      <c r="H80" s="10">
        <v>0</v>
      </c>
      <c r="I80" s="9">
        <f t="shared" si="0"/>
        <v>0</v>
      </c>
      <c r="J80" s="5">
        <v>8</v>
      </c>
      <c r="K80" s="9">
        <f t="shared" si="1"/>
        <v>0</v>
      </c>
      <c r="L80" s="19">
        <f t="shared" si="2"/>
        <v>0</v>
      </c>
      <c r="M80" s="20"/>
    </row>
    <row r="81" spans="2:13" s="1" customFormat="1" ht="19.7" customHeight="1" x14ac:dyDescent="0.2">
      <c r="B81" s="5">
        <v>32</v>
      </c>
      <c r="C81" s="6" t="s">
        <v>91</v>
      </c>
      <c r="D81" s="6" t="s">
        <v>92</v>
      </c>
      <c r="E81" s="7" t="s">
        <v>93</v>
      </c>
      <c r="F81" s="6" t="s">
        <v>94</v>
      </c>
      <c r="G81" s="8">
        <v>21.2</v>
      </c>
      <c r="H81" s="10">
        <v>0</v>
      </c>
      <c r="I81" s="9">
        <f t="shared" si="0"/>
        <v>0</v>
      </c>
      <c r="J81" s="5">
        <v>23</v>
      </c>
      <c r="K81" s="9">
        <f t="shared" si="1"/>
        <v>0</v>
      </c>
      <c r="L81" s="19">
        <f t="shared" si="2"/>
        <v>0</v>
      </c>
      <c r="M81" s="20"/>
    </row>
    <row r="82" spans="2:13" s="1" customFormat="1" ht="19.7" customHeight="1" x14ac:dyDescent="0.2">
      <c r="B82" s="5">
        <v>33</v>
      </c>
      <c r="C82" s="6" t="s">
        <v>95</v>
      </c>
      <c r="D82" s="6" t="s">
        <v>96</v>
      </c>
      <c r="E82" s="7" t="s">
        <v>97</v>
      </c>
      <c r="F82" s="6" t="s">
        <v>87</v>
      </c>
      <c r="G82" s="8">
        <v>330</v>
      </c>
      <c r="H82" s="10">
        <v>0</v>
      </c>
      <c r="I82" s="9">
        <f t="shared" si="0"/>
        <v>0</v>
      </c>
      <c r="J82" s="5">
        <v>23</v>
      </c>
      <c r="K82" s="9">
        <f t="shared" si="1"/>
        <v>0</v>
      </c>
      <c r="L82" s="19">
        <f t="shared" si="2"/>
        <v>0</v>
      </c>
      <c r="M82" s="20"/>
    </row>
    <row r="83" spans="2:13" s="1" customFormat="1" ht="19.7" customHeight="1" x14ac:dyDescent="0.2">
      <c r="B83" s="5">
        <v>34</v>
      </c>
      <c r="C83" s="6" t="s">
        <v>98</v>
      </c>
      <c r="D83" s="6" t="s">
        <v>99</v>
      </c>
      <c r="E83" s="7" t="s">
        <v>100</v>
      </c>
      <c r="F83" s="6" t="s">
        <v>94</v>
      </c>
      <c r="G83" s="8">
        <v>4.38</v>
      </c>
      <c r="H83" s="10">
        <v>0</v>
      </c>
      <c r="I83" s="9">
        <f t="shared" si="0"/>
        <v>0</v>
      </c>
      <c r="J83" s="5">
        <v>23</v>
      </c>
      <c r="K83" s="9">
        <f t="shared" si="1"/>
        <v>0</v>
      </c>
      <c r="L83" s="19">
        <f t="shared" si="2"/>
        <v>0</v>
      </c>
      <c r="M83" s="20"/>
    </row>
    <row r="84" spans="2:13" s="1" customFormat="1" ht="19.7" customHeight="1" x14ac:dyDescent="0.2">
      <c r="B84" s="5">
        <v>35</v>
      </c>
      <c r="C84" s="6" t="s">
        <v>101</v>
      </c>
      <c r="D84" s="6" t="s">
        <v>102</v>
      </c>
      <c r="E84" s="7" t="s">
        <v>103</v>
      </c>
      <c r="F84" s="6" t="s">
        <v>104</v>
      </c>
      <c r="G84" s="8">
        <v>58</v>
      </c>
      <c r="H84" s="10">
        <v>0</v>
      </c>
      <c r="I84" s="9">
        <f t="shared" si="0"/>
        <v>0</v>
      </c>
      <c r="J84" s="5">
        <v>23</v>
      </c>
      <c r="K84" s="9">
        <f t="shared" si="1"/>
        <v>0</v>
      </c>
      <c r="L84" s="19">
        <f t="shared" si="2"/>
        <v>0</v>
      </c>
      <c r="M84" s="20"/>
    </row>
    <row r="85" spans="2:13" s="1" customFormat="1" ht="28.7" customHeight="1" x14ac:dyDescent="0.2">
      <c r="B85" s="5">
        <v>36</v>
      </c>
      <c r="C85" s="6" t="s">
        <v>105</v>
      </c>
      <c r="D85" s="6" t="s">
        <v>106</v>
      </c>
      <c r="E85" s="7" t="s">
        <v>107</v>
      </c>
      <c r="F85" s="6" t="s">
        <v>87</v>
      </c>
      <c r="G85" s="8">
        <v>25</v>
      </c>
      <c r="H85" s="10">
        <v>0</v>
      </c>
      <c r="I85" s="9">
        <f t="shared" si="0"/>
        <v>0</v>
      </c>
      <c r="J85" s="5">
        <v>8</v>
      </c>
      <c r="K85" s="9">
        <f t="shared" si="1"/>
        <v>0</v>
      </c>
      <c r="L85" s="19">
        <f t="shared" si="2"/>
        <v>0</v>
      </c>
      <c r="M85" s="20"/>
    </row>
    <row r="86" spans="2:13" s="1" customFormat="1" ht="28.7" customHeight="1" x14ac:dyDescent="0.2">
      <c r="B86" s="5">
        <v>37</v>
      </c>
      <c r="C86" s="6" t="s">
        <v>108</v>
      </c>
      <c r="D86" s="6" t="s">
        <v>109</v>
      </c>
      <c r="E86" s="7" t="s">
        <v>110</v>
      </c>
      <c r="F86" s="6" t="s">
        <v>87</v>
      </c>
      <c r="G86" s="8">
        <v>23</v>
      </c>
      <c r="H86" s="10">
        <v>0</v>
      </c>
      <c r="I86" s="9">
        <f t="shared" si="0"/>
        <v>0</v>
      </c>
      <c r="J86" s="5">
        <v>8</v>
      </c>
      <c r="K86" s="9">
        <f t="shared" si="1"/>
        <v>0</v>
      </c>
      <c r="L86" s="19">
        <f t="shared" si="2"/>
        <v>0</v>
      </c>
      <c r="M86" s="20"/>
    </row>
    <row r="87" spans="2:13" s="1" customFormat="1" ht="19.7" customHeight="1" x14ac:dyDescent="0.2">
      <c r="B87" s="5">
        <v>38</v>
      </c>
      <c r="C87" s="6" t="s">
        <v>111</v>
      </c>
      <c r="D87" s="6" t="s">
        <v>112</v>
      </c>
      <c r="E87" s="7" t="s">
        <v>113</v>
      </c>
      <c r="F87" s="6" t="s">
        <v>87</v>
      </c>
      <c r="G87" s="8">
        <v>227</v>
      </c>
      <c r="H87" s="10">
        <v>0</v>
      </c>
      <c r="I87" s="9">
        <f t="shared" si="0"/>
        <v>0</v>
      </c>
      <c r="J87" s="5">
        <v>8</v>
      </c>
      <c r="K87" s="9">
        <f t="shared" si="1"/>
        <v>0</v>
      </c>
      <c r="L87" s="19">
        <f t="shared" si="2"/>
        <v>0</v>
      </c>
      <c r="M87" s="20"/>
    </row>
    <row r="88" spans="2:13" s="1" customFormat="1" ht="19.7" customHeight="1" x14ac:dyDescent="0.2">
      <c r="B88" s="5">
        <v>39</v>
      </c>
      <c r="C88" s="6" t="s">
        <v>114</v>
      </c>
      <c r="D88" s="6" t="s">
        <v>115</v>
      </c>
      <c r="E88" s="7" t="s">
        <v>116</v>
      </c>
      <c r="F88" s="6" t="s">
        <v>21</v>
      </c>
      <c r="G88" s="8">
        <v>7.57</v>
      </c>
      <c r="H88" s="10">
        <v>0</v>
      </c>
      <c r="I88" s="9">
        <f t="shared" si="0"/>
        <v>0</v>
      </c>
      <c r="J88" s="5">
        <v>8</v>
      </c>
      <c r="K88" s="9">
        <f t="shared" si="1"/>
        <v>0</v>
      </c>
      <c r="L88" s="19">
        <f t="shared" si="2"/>
        <v>0</v>
      </c>
      <c r="M88" s="20"/>
    </row>
    <row r="89" spans="2:13" s="1" customFormat="1" ht="19.7" customHeight="1" x14ac:dyDescent="0.2">
      <c r="B89" s="5">
        <v>40</v>
      </c>
      <c r="C89" s="6" t="s">
        <v>117</v>
      </c>
      <c r="D89" s="6" t="s">
        <v>118</v>
      </c>
      <c r="E89" s="7" t="s">
        <v>119</v>
      </c>
      <c r="F89" s="6" t="s">
        <v>44</v>
      </c>
      <c r="G89" s="8">
        <v>21.75</v>
      </c>
      <c r="H89" s="10">
        <v>0</v>
      </c>
      <c r="I89" s="9">
        <f t="shared" si="0"/>
        <v>0</v>
      </c>
      <c r="J89" s="5">
        <v>8</v>
      </c>
      <c r="K89" s="9">
        <f t="shared" si="1"/>
        <v>0</v>
      </c>
      <c r="L89" s="19">
        <f t="shared" si="2"/>
        <v>0</v>
      </c>
      <c r="M89" s="20"/>
    </row>
    <row r="90" spans="2:13" s="1" customFormat="1" ht="28.7" customHeight="1" x14ac:dyDescent="0.2">
      <c r="B90" s="5">
        <v>41</v>
      </c>
      <c r="C90" s="6" t="s">
        <v>120</v>
      </c>
      <c r="D90" s="6" t="s">
        <v>121</v>
      </c>
      <c r="E90" s="7" t="s">
        <v>122</v>
      </c>
      <c r="F90" s="6" t="s">
        <v>104</v>
      </c>
      <c r="G90" s="8">
        <v>150</v>
      </c>
      <c r="H90" s="10">
        <v>0</v>
      </c>
      <c r="I90" s="9">
        <f t="shared" si="0"/>
        <v>0</v>
      </c>
      <c r="J90" s="5">
        <v>8</v>
      </c>
      <c r="K90" s="9">
        <f t="shared" si="1"/>
        <v>0</v>
      </c>
      <c r="L90" s="19">
        <f t="shared" si="2"/>
        <v>0</v>
      </c>
      <c r="M90" s="20"/>
    </row>
    <row r="91" spans="2:13" s="1" customFormat="1" ht="19.7" customHeight="1" x14ac:dyDescent="0.2">
      <c r="B91" s="5">
        <v>42</v>
      </c>
      <c r="C91" s="6" t="s">
        <v>123</v>
      </c>
      <c r="D91" s="6" t="s">
        <v>124</v>
      </c>
      <c r="E91" s="7" t="s">
        <v>125</v>
      </c>
      <c r="F91" s="6" t="s">
        <v>21</v>
      </c>
      <c r="G91" s="8">
        <v>3.99</v>
      </c>
      <c r="H91" s="10">
        <v>0</v>
      </c>
      <c r="I91" s="9">
        <f t="shared" si="0"/>
        <v>0</v>
      </c>
      <c r="J91" s="5">
        <v>8</v>
      </c>
      <c r="K91" s="9">
        <f t="shared" si="1"/>
        <v>0</v>
      </c>
      <c r="L91" s="19">
        <f t="shared" si="2"/>
        <v>0</v>
      </c>
      <c r="M91" s="20"/>
    </row>
    <row r="92" spans="2:13" s="1" customFormat="1" ht="19.7" customHeight="1" x14ac:dyDescent="0.2">
      <c r="B92" s="5">
        <v>43</v>
      </c>
      <c r="C92" s="6" t="s">
        <v>126</v>
      </c>
      <c r="D92" s="6" t="s">
        <v>127</v>
      </c>
      <c r="E92" s="7" t="s">
        <v>128</v>
      </c>
      <c r="F92" s="6" t="s">
        <v>21</v>
      </c>
      <c r="G92" s="8">
        <v>3.99</v>
      </c>
      <c r="H92" s="10">
        <v>0</v>
      </c>
      <c r="I92" s="9">
        <f t="shared" si="0"/>
        <v>0</v>
      </c>
      <c r="J92" s="5">
        <v>8</v>
      </c>
      <c r="K92" s="9">
        <f t="shared" si="1"/>
        <v>0</v>
      </c>
      <c r="L92" s="19">
        <f t="shared" si="2"/>
        <v>0</v>
      </c>
      <c r="M92" s="20"/>
    </row>
    <row r="93" spans="2:13" s="1" customFormat="1" ht="19.7" customHeight="1" x14ac:dyDescent="0.2">
      <c r="B93" s="5">
        <v>44</v>
      </c>
      <c r="C93" s="6" t="s">
        <v>129</v>
      </c>
      <c r="D93" s="6" t="s">
        <v>130</v>
      </c>
      <c r="E93" s="7" t="s">
        <v>131</v>
      </c>
      <c r="F93" s="6" t="s">
        <v>21</v>
      </c>
      <c r="G93" s="8">
        <v>0.89</v>
      </c>
      <c r="H93" s="10">
        <v>0</v>
      </c>
      <c r="I93" s="9">
        <f t="shared" si="0"/>
        <v>0</v>
      </c>
      <c r="J93" s="5">
        <v>8</v>
      </c>
      <c r="K93" s="9">
        <f t="shared" si="1"/>
        <v>0</v>
      </c>
      <c r="L93" s="19">
        <f t="shared" si="2"/>
        <v>0</v>
      </c>
      <c r="M93" s="20"/>
    </row>
    <row r="94" spans="2:13" s="1" customFormat="1" ht="19.7" customHeight="1" x14ac:dyDescent="0.2">
      <c r="B94" s="5">
        <v>45</v>
      </c>
      <c r="C94" s="6" t="s">
        <v>132</v>
      </c>
      <c r="D94" s="6" t="s">
        <v>133</v>
      </c>
      <c r="E94" s="7" t="s">
        <v>134</v>
      </c>
      <c r="F94" s="6" t="s">
        <v>21</v>
      </c>
      <c r="G94" s="8">
        <v>3.99</v>
      </c>
      <c r="H94" s="10">
        <v>0</v>
      </c>
      <c r="I94" s="9">
        <f t="shared" si="0"/>
        <v>0</v>
      </c>
      <c r="J94" s="5">
        <v>8</v>
      </c>
      <c r="K94" s="9">
        <f t="shared" si="1"/>
        <v>0</v>
      </c>
      <c r="L94" s="19">
        <f t="shared" si="2"/>
        <v>0</v>
      </c>
      <c r="M94" s="20"/>
    </row>
    <row r="95" spans="2:13" s="1" customFormat="1" ht="19.7" customHeight="1" x14ac:dyDescent="0.2">
      <c r="B95" s="5">
        <v>46</v>
      </c>
      <c r="C95" s="6" t="s">
        <v>135</v>
      </c>
      <c r="D95" s="6" t="s">
        <v>136</v>
      </c>
      <c r="E95" s="7" t="s">
        <v>137</v>
      </c>
      <c r="F95" s="6" t="s">
        <v>21</v>
      </c>
      <c r="G95" s="8">
        <v>0.5</v>
      </c>
      <c r="H95" s="10">
        <v>0</v>
      </c>
      <c r="I95" s="9">
        <f t="shared" si="0"/>
        <v>0</v>
      </c>
      <c r="J95" s="5">
        <v>8</v>
      </c>
      <c r="K95" s="9">
        <f t="shared" si="1"/>
        <v>0</v>
      </c>
      <c r="L95" s="19">
        <f t="shared" si="2"/>
        <v>0</v>
      </c>
      <c r="M95" s="20"/>
    </row>
    <row r="96" spans="2:13" s="1" customFormat="1" ht="19.7" customHeight="1" x14ac:dyDescent="0.2">
      <c r="B96" s="5">
        <v>47</v>
      </c>
      <c r="C96" s="6" t="s">
        <v>138</v>
      </c>
      <c r="D96" s="6" t="s">
        <v>139</v>
      </c>
      <c r="E96" s="7" t="s">
        <v>140</v>
      </c>
      <c r="F96" s="6" t="s">
        <v>21</v>
      </c>
      <c r="G96" s="8">
        <v>2.85</v>
      </c>
      <c r="H96" s="10">
        <v>0</v>
      </c>
      <c r="I96" s="9">
        <f t="shared" si="0"/>
        <v>0</v>
      </c>
      <c r="J96" s="5">
        <v>8</v>
      </c>
      <c r="K96" s="9">
        <f t="shared" si="1"/>
        <v>0</v>
      </c>
      <c r="L96" s="19">
        <f t="shared" si="2"/>
        <v>0</v>
      </c>
      <c r="M96" s="20"/>
    </row>
    <row r="97" spans="2:14" s="1" customFormat="1" ht="19.7" customHeight="1" x14ac:dyDescent="0.2">
      <c r="B97" s="5">
        <v>48</v>
      </c>
      <c r="C97" s="6" t="s">
        <v>141</v>
      </c>
      <c r="D97" s="6" t="s">
        <v>142</v>
      </c>
      <c r="E97" s="7" t="s">
        <v>143</v>
      </c>
      <c r="F97" s="6" t="s">
        <v>21</v>
      </c>
      <c r="G97" s="8">
        <v>2.11</v>
      </c>
      <c r="H97" s="10">
        <v>0</v>
      </c>
      <c r="I97" s="9">
        <f t="shared" si="0"/>
        <v>0</v>
      </c>
      <c r="J97" s="5">
        <v>8</v>
      </c>
      <c r="K97" s="9">
        <f t="shared" si="1"/>
        <v>0</v>
      </c>
      <c r="L97" s="19">
        <f t="shared" si="2"/>
        <v>0</v>
      </c>
      <c r="M97" s="20"/>
    </row>
    <row r="98" spans="2:14" s="1" customFormat="1" ht="28.7" customHeight="1" x14ac:dyDescent="0.2">
      <c r="B98" s="5">
        <v>49</v>
      </c>
      <c r="C98" s="6" t="s">
        <v>144</v>
      </c>
      <c r="D98" s="6" t="s">
        <v>145</v>
      </c>
      <c r="E98" s="7" t="s">
        <v>146</v>
      </c>
      <c r="F98" s="6" t="s">
        <v>147</v>
      </c>
      <c r="G98" s="8">
        <v>600</v>
      </c>
      <c r="H98" s="10">
        <v>0</v>
      </c>
      <c r="I98" s="9">
        <f t="shared" si="0"/>
        <v>0</v>
      </c>
      <c r="J98" s="5">
        <v>8</v>
      </c>
      <c r="K98" s="9">
        <f t="shared" si="1"/>
        <v>0</v>
      </c>
      <c r="L98" s="19">
        <f t="shared" si="2"/>
        <v>0</v>
      </c>
      <c r="M98" s="20"/>
    </row>
    <row r="99" spans="2:14" s="1" customFormat="1" ht="19.7" customHeight="1" x14ac:dyDescent="0.2">
      <c r="B99" s="5">
        <v>50</v>
      </c>
      <c r="C99" s="6" t="s">
        <v>148</v>
      </c>
      <c r="D99" s="6" t="s">
        <v>149</v>
      </c>
      <c r="E99" s="7" t="s">
        <v>150</v>
      </c>
      <c r="F99" s="6" t="s">
        <v>104</v>
      </c>
      <c r="G99" s="8">
        <v>1134</v>
      </c>
      <c r="H99" s="10">
        <v>0</v>
      </c>
      <c r="I99" s="9">
        <f t="shared" si="0"/>
        <v>0</v>
      </c>
      <c r="J99" s="5">
        <v>8</v>
      </c>
      <c r="K99" s="9">
        <f t="shared" si="1"/>
        <v>0</v>
      </c>
      <c r="L99" s="19">
        <f t="shared" si="2"/>
        <v>0</v>
      </c>
      <c r="M99" s="20"/>
    </row>
    <row r="100" spans="2:14" s="1" customFormat="1" ht="19.7" customHeight="1" x14ac:dyDescent="0.2">
      <c r="B100" s="5">
        <v>51</v>
      </c>
      <c r="C100" s="6" t="s">
        <v>151</v>
      </c>
      <c r="D100" s="6" t="s">
        <v>152</v>
      </c>
      <c r="E100" s="7" t="s">
        <v>153</v>
      </c>
      <c r="F100" s="6" t="s">
        <v>104</v>
      </c>
      <c r="G100" s="8">
        <v>182.45</v>
      </c>
      <c r="H100" s="10">
        <v>0</v>
      </c>
      <c r="I100" s="9">
        <f t="shared" si="0"/>
        <v>0</v>
      </c>
      <c r="J100" s="5">
        <v>8</v>
      </c>
      <c r="K100" s="9">
        <f t="shared" si="1"/>
        <v>0</v>
      </c>
      <c r="L100" s="19">
        <f t="shared" si="2"/>
        <v>0</v>
      </c>
      <c r="M100" s="20"/>
    </row>
    <row r="101" spans="2:14" s="1" customFormat="1" ht="19.7" customHeight="1" x14ac:dyDescent="0.2">
      <c r="B101" s="5">
        <v>52</v>
      </c>
      <c r="C101" s="6" t="s">
        <v>154</v>
      </c>
      <c r="D101" s="6" t="s">
        <v>155</v>
      </c>
      <c r="E101" s="7" t="s">
        <v>156</v>
      </c>
      <c r="F101" s="6" t="s">
        <v>104</v>
      </c>
      <c r="G101" s="8">
        <v>254</v>
      </c>
      <c r="H101" s="10">
        <v>0</v>
      </c>
      <c r="I101" s="9">
        <f t="shared" si="0"/>
        <v>0</v>
      </c>
      <c r="J101" s="5">
        <v>8</v>
      </c>
      <c r="K101" s="9">
        <f t="shared" si="1"/>
        <v>0</v>
      </c>
      <c r="L101" s="19">
        <f t="shared" si="2"/>
        <v>0</v>
      </c>
      <c r="M101" s="20"/>
    </row>
    <row r="102" spans="2:14" s="1" customFormat="1" ht="19.7" customHeight="1" x14ac:dyDescent="0.2">
      <c r="B102" s="5">
        <v>53</v>
      </c>
      <c r="C102" s="6" t="s">
        <v>157</v>
      </c>
      <c r="D102" s="6" t="s">
        <v>158</v>
      </c>
      <c r="E102" s="7" t="s">
        <v>159</v>
      </c>
      <c r="F102" s="6" t="s">
        <v>104</v>
      </c>
      <c r="G102" s="8">
        <v>424.75</v>
      </c>
      <c r="H102" s="10">
        <v>0</v>
      </c>
      <c r="I102" s="9">
        <f t="shared" si="0"/>
        <v>0</v>
      </c>
      <c r="J102" s="5">
        <v>8</v>
      </c>
      <c r="K102" s="9">
        <f t="shared" si="1"/>
        <v>0</v>
      </c>
      <c r="L102" s="19">
        <f t="shared" si="2"/>
        <v>0</v>
      </c>
      <c r="M102" s="20"/>
    </row>
    <row r="103" spans="2:14" s="1" customFormat="1" ht="55.9" customHeight="1" x14ac:dyDescent="0.2"/>
    <row r="104" spans="2:14" s="1" customFormat="1" ht="21.4" customHeight="1" x14ac:dyDescent="0.2">
      <c r="B104" s="14" t="s">
        <v>160</v>
      </c>
      <c r="C104" s="14"/>
      <c r="D104" s="14"/>
      <c r="E104" s="14"/>
      <c r="F104" s="29">
        <f>ROUND(I32+I37+I38+I43+I44+I49+I54+I55+I58+I59+I60+I61+I62+I63+I64+I65+I66+I67+I68+I69+I70+I71+I72+I73+I74+I75+I76+I77+I78+I79+I80+I81+I82+I83+I84+I85+I86+I87+I88+I89+I90+I91+I92+I93+I94+I95+I96+I97+I98+I99+I100+I101+I102,2)</f>
        <v>0</v>
      </c>
      <c r="G104" s="30"/>
      <c r="H104" s="30"/>
      <c r="I104" s="30"/>
      <c r="J104" s="30"/>
      <c r="K104" s="30"/>
      <c r="L104" s="30"/>
      <c r="M104" s="31"/>
    </row>
    <row r="105" spans="2:14" s="1" customFormat="1" ht="21.4" customHeight="1" x14ac:dyDescent="0.2">
      <c r="B105" s="14" t="s">
        <v>161</v>
      </c>
      <c r="C105" s="14"/>
      <c r="D105" s="14"/>
      <c r="E105" s="14"/>
      <c r="F105" s="32">
        <f>ROUND(L32+L37+L38+L43+L44+L49+L54+L55+L58+L59+L60+L61+L62+L63+L64+L65+L66+L67+L68+L69+L70+L71+L72+L73+L74+L75+L76+L77+L78+L79+L80+L81+L82+L83+L84+L85+L86+L87+L88+L89+L90+L91+L92+L93+L94+L95+L96+L97+L98+L99+L100+L101+L102,2)</f>
        <v>0</v>
      </c>
      <c r="G105" s="33"/>
      <c r="H105" s="33"/>
      <c r="I105" s="33"/>
      <c r="J105" s="33"/>
      <c r="K105" s="33"/>
      <c r="L105" s="33"/>
      <c r="M105" s="34"/>
    </row>
    <row r="106" spans="2:14" s="1" customFormat="1" ht="11.1" customHeight="1" x14ac:dyDescent="0.2"/>
    <row r="107" spans="2:14" s="1" customFormat="1" ht="80.099999999999994" customHeight="1" x14ac:dyDescent="0.2">
      <c r="B107" s="15" t="s">
        <v>180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</row>
    <row r="108" spans="2:14" s="1" customFormat="1" ht="2.65" customHeight="1" x14ac:dyDescent="0.2"/>
    <row r="109" spans="2:14" s="1" customFormat="1" ht="110.1" customHeight="1" x14ac:dyDescent="0.2">
      <c r="B109" s="15" t="s">
        <v>181</v>
      </c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</row>
    <row r="110" spans="2:14" s="1" customFormat="1" ht="5.25" customHeight="1" x14ac:dyDescent="0.2"/>
    <row r="111" spans="2:14" s="1" customFormat="1" ht="110.1" customHeight="1" x14ac:dyDescent="0.2">
      <c r="B111" s="16" t="s">
        <v>182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</row>
    <row r="112" spans="2:14" s="1" customFormat="1" ht="5.25" customHeight="1" x14ac:dyDescent="0.2"/>
    <row r="113" spans="2:14" s="1" customFormat="1" ht="37.9" customHeight="1" x14ac:dyDescent="0.2">
      <c r="B113" s="17" t="s">
        <v>162</v>
      </c>
      <c r="C113" s="17"/>
      <c r="D113" s="17"/>
      <c r="E113" s="17"/>
      <c r="F113" s="24" t="s">
        <v>163</v>
      </c>
      <c r="G113" s="24"/>
      <c r="H113" s="24"/>
      <c r="I113" s="24"/>
      <c r="J113" s="24"/>
      <c r="K113" s="24"/>
      <c r="L113" s="24"/>
    </row>
    <row r="114" spans="2:14" s="1" customFormat="1" ht="28.7" customHeight="1" x14ac:dyDescent="0.2"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</row>
    <row r="115" spans="2:14" s="1" customFormat="1" ht="28.7" customHeight="1" x14ac:dyDescent="0.2"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</row>
    <row r="116" spans="2:14" s="1" customFormat="1" ht="28.7" customHeight="1" x14ac:dyDescent="0.2"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</row>
    <row r="117" spans="2:14" s="1" customFormat="1" ht="28.7" customHeight="1" x14ac:dyDescent="0.2"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</row>
    <row r="118" spans="2:14" s="1" customFormat="1" ht="2.65" customHeight="1" x14ac:dyDescent="0.2"/>
    <row r="119" spans="2:14" s="1" customFormat="1" ht="203.1" customHeight="1" x14ac:dyDescent="0.2">
      <c r="B119" s="15" t="s">
        <v>183</v>
      </c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</row>
    <row r="120" spans="2:14" s="1" customFormat="1" ht="2.65" customHeight="1" x14ac:dyDescent="0.2"/>
    <row r="121" spans="2:14" s="1" customFormat="1" ht="36.950000000000003" customHeight="1" x14ac:dyDescent="0.2">
      <c r="B121" s="26" t="s">
        <v>184</v>
      </c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</row>
    <row r="122" spans="2:14" s="1" customFormat="1" ht="2.65" customHeight="1" x14ac:dyDescent="0.2"/>
    <row r="123" spans="2:14" s="1" customFormat="1" ht="37.9" customHeight="1" x14ac:dyDescent="0.2">
      <c r="B123" s="17" t="s">
        <v>164</v>
      </c>
      <c r="C123" s="17"/>
      <c r="D123" s="17"/>
      <c r="E123" s="17"/>
      <c r="F123" s="25" t="s">
        <v>165</v>
      </c>
      <c r="G123" s="25"/>
      <c r="H123" s="25"/>
      <c r="I123" s="25"/>
      <c r="J123" s="25"/>
      <c r="K123" s="25"/>
      <c r="L123" s="25"/>
    </row>
    <row r="124" spans="2:14" s="1" customFormat="1" ht="28.7" customHeight="1" x14ac:dyDescent="0.2"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</row>
    <row r="125" spans="2:14" s="1" customFormat="1" ht="28.7" customHeight="1" x14ac:dyDescent="0.2"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</row>
    <row r="126" spans="2:14" s="1" customFormat="1" ht="28.7" customHeight="1" x14ac:dyDescent="0.2"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</row>
    <row r="127" spans="2:14" s="1" customFormat="1" ht="28.7" customHeight="1" x14ac:dyDescent="0.2"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</row>
    <row r="128" spans="2:14" s="1" customFormat="1" ht="2.65" customHeight="1" x14ac:dyDescent="0.2"/>
    <row r="129" spans="2:14" s="1" customFormat="1" ht="159.94999999999999" customHeight="1" x14ac:dyDescent="0.2">
      <c r="B129" s="15" t="s">
        <v>185</v>
      </c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</row>
    <row r="130" spans="2:14" s="1" customFormat="1" ht="2.65" customHeight="1" x14ac:dyDescent="0.2"/>
    <row r="131" spans="2:14" s="1" customFormat="1" ht="54.95" customHeight="1" x14ac:dyDescent="0.2">
      <c r="B131" s="15" t="s">
        <v>186</v>
      </c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</row>
    <row r="132" spans="2:14" s="1" customFormat="1" ht="2.65" customHeight="1" x14ac:dyDescent="0.2"/>
    <row r="133" spans="2:14" s="1" customFormat="1" ht="60" customHeight="1" x14ac:dyDescent="0.2">
      <c r="B133" s="16" t="s">
        <v>187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</row>
    <row r="134" spans="2:14" s="1" customFormat="1" ht="2.65" customHeight="1" x14ac:dyDescent="0.2"/>
    <row r="135" spans="2:14" s="1" customFormat="1" ht="48" customHeight="1" x14ac:dyDescent="0.2">
      <c r="B135" s="16" t="s">
        <v>188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</row>
    <row r="136" spans="2:14" s="1" customFormat="1" ht="2.65" customHeight="1" x14ac:dyDescent="0.2"/>
    <row r="137" spans="2:14" s="1" customFormat="1" ht="125.1" customHeight="1" x14ac:dyDescent="0.2">
      <c r="B137" s="15" t="s">
        <v>189</v>
      </c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</row>
    <row r="138" spans="2:14" s="1" customFormat="1" ht="2.65" customHeight="1" x14ac:dyDescent="0.2"/>
    <row r="139" spans="2:14" s="1" customFormat="1" ht="84.95" customHeight="1" x14ac:dyDescent="0.2">
      <c r="B139" s="15" t="s">
        <v>190</v>
      </c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</row>
    <row r="140" spans="2:14" s="1" customFormat="1" ht="86.85" customHeight="1" x14ac:dyDescent="0.2"/>
    <row r="141" spans="2:14" s="1" customFormat="1" ht="17.649999999999999" customHeight="1" x14ac:dyDescent="0.2">
      <c r="I141" s="38" t="s">
        <v>191</v>
      </c>
      <c r="J141" s="38"/>
    </row>
    <row r="142" spans="2:14" s="1" customFormat="1" ht="145.15" customHeight="1" x14ac:dyDescent="0.2"/>
    <row r="143" spans="2:14" s="1" customFormat="1" ht="81.599999999999994" customHeight="1" x14ac:dyDescent="0.2">
      <c r="B143" s="21" t="s">
        <v>192</v>
      </c>
      <c r="C143" s="21"/>
      <c r="D143" s="21"/>
      <c r="E143" s="21"/>
      <c r="F143" s="21"/>
      <c r="G143" s="21"/>
      <c r="H143" s="21"/>
      <c r="I143" s="21"/>
      <c r="J143" s="21"/>
    </row>
    <row r="144" spans="2:14" s="1" customFormat="1" ht="28.7" customHeight="1" x14ac:dyDescent="0.2"/>
  </sheetData>
  <mergeCells count="117">
    <mergeCell ref="L99:M99"/>
    <mergeCell ref="I141:J141"/>
    <mergeCell ref="B129:N129"/>
    <mergeCell ref="B131:N131"/>
    <mergeCell ref="B133:N133"/>
    <mergeCell ref="B135:N135"/>
    <mergeCell ref="B137:N137"/>
    <mergeCell ref="B139:N139"/>
    <mergeCell ref="B125:E125"/>
    <mergeCell ref="B126:E126"/>
    <mergeCell ref="B127:E127"/>
    <mergeCell ref="F127:L127"/>
    <mergeCell ref="L60:M60"/>
    <mergeCell ref="L61:M61"/>
    <mergeCell ref="L62:M62"/>
    <mergeCell ref="B16:I16"/>
    <mergeCell ref="L92:M92"/>
    <mergeCell ref="L93:M93"/>
    <mergeCell ref="L94:M94"/>
    <mergeCell ref="L95:M95"/>
    <mergeCell ref="L96:M96"/>
    <mergeCell ref="L73:M73"/>
    <mergeCell ref="L74:M74"/>
    <mergeCell ref="L75:M75"/>
    <mergeCell ref="L76:M76"/>
    <mergeCell ref="I2:O2"/>
    <mergeCell ref="L100:M100"/>
    <mergeCell ref="L101:M101"/>
    <mergeCell ref="L102:M102"/>
    <mergeCell ref="L31:M31"/>
    <mergeCell ref="L32:M32"/>
    <mergeCell ref="L36:M36"/>
    <mergeCell ref="L37:M37"/>
    <mergeCell ref="L38:M38"/>
    <mergeCell ref="L42:M42"/>
    <mergeCell ref="L43:M43"/>
    <mergeCell ref="L44:M44"/>
    <mergeCell ref="L48:M48"/>
    <mergeCell ref="L49:M49"/>
    <mergeCell ref="L53:M53"/>
    <mergeCell ref="L54:M54"/>
    <mergeCell ref="L55:M55"/>
    <mergeCell ref="L57:M57"/>
    <mergeCell ref="L58:M58"/>
    <mergeCell ref="L59:M59"/>
    <mergeCell ref="B143:J143"/>
    <mergeCell ref="B24:L24"/>
    <mergeCell ref="B26:L26"/>
    <mergeCell ref="B29:K29"/>
    <mergeCell ref="B34:K34"/>
    <mergeCell ref="F113:L113"/>
    <mergeCell ref="F114:L114"/>
    <mergeCell ref="F115:L115"/>
    <mergeCell ref="F116:L116"/>
    <mergeCell ref="F117:L117"/>
    <mergeCell ref="F123:L123"/>
    <mergeCell ref="F124:L124"/>
    <mergeCell ref="F125:L125"/>
    <mergeCell ref="F126:L126"/>
    <mergeCell ref="B116:E116"/>
    <mergeCell ref="B117:E117"/>
    <mergeCell ref="B119:N119"/>
    <mergeCell ref="B121:N121"/>
    <mergeCell ref="B123:E123"/>
    <mergeCell ref="B124:E124"/>
    <mergeCell ref="B40:K40"/>
    <mergeCell ref="B46:K46"/>
    <mergeCell ref="B51:K51"/>
    <mergeCell ref="F104:M104"/>
    <mergeCell ref="B107:N107"/>
    <mergeCell ref="B109:N109"/>
    <mergeCell ref="B111:N111"/>
    <mergeCell ref="B113:E113"/>
    <mergeCell ref="B114:E114"/>
    <mergeCell ref="B115:E115"/>
    <mergeCell ref="L77:M77"/>
    <mergeCell ref="L78:M78"/>
    <mergeCell ref="L79:M79"/>
    <mergeCell ref="L80:M80"/>
    <mergeCell ref="L81:M81"/>
    <mergeCell ref="L82:M82"/>
    <mergeCell ref="L83:M83"/>
    <mergeCell ref="L84:M84"/>
    <mergeCell ref="L85:M85"/>
    <mergeCell ref="L86:M86"/>
    <mergeCell ref="L87:M87"/>
    <mergeCell ref="L88:M88"/>
    <mergeCell ref="L89:M89"/>
    <mergeCell ref="L90:M90"/>
    <mergeCell ref="L91:M91"/>
    <mergeCell ref="F105:M105"/>
    <mergeCell ref="L97:M97"/>
    <mergeCell ref="L98:M98"/>
    <mergeCell ref="B18:I18"/>
    <mergeCell ref="B20:I20"/>
    <mergeCell ref="B22:I22"/>
    <mergeCell ref="B3:E3"/>
    <mergeCell ref="B5:E5"/>
    <mergeCell ref="B7:E7"/>
    <mergeCell ref="B10:D11"/>
    <mergeCell ref="B104:E104"/>
    <mergeCell ref="B105:E105"/>
    <mergeCell ref="B4:D4"/>
    <mergeCell ref="B6:D6"/>
    <mergeCell ref="B8:D8"/>
    <mergeCell ref="E14:G14"/>
    <mergeCell ref="G11:N12"/>
    <mergeCell ref="L63:M63"/>
    <mergeCell ref="L64:M64"/>
    <mergeCell ref="L65:M65"/>
    <mergeCell ref="L66:M66"/>
    <mergeCell ref="L67:M67"/>
    <mergeCell ref="L68:M68"/>
    <mergeCell ref="L69:M69"/>
    <mergeCell ref="L70:M70"/>
    <mergeCell ref="L71:M71"/>
    <mergeCell ref="L72:M72"/>
  </mergeCells>
  <pageMargins left="0.7" right="0.7" top="0.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Arkadiusz Sikorski Nadleśnictwo Przedbórz</cp:lastModifiedBy>
  <dcterms:created xsi:type="dcterms:W3CDTF">2023-10-12T12:21:18Z</dcterms:created>
  <dcterms:modified xsi:type="dcterms:W3CDTF">2023-10-17T07:25:35Z</dcterms:modified>
</cp:coreProperties>
</file>