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\\VMINROLDATA\Wydział Informacji Rynkowej i Statystyki Rolnej$\!!! WYMIANA\4 Mleko\Biuletyny Mleko\Biuletyny_2022\"/>
    </mc:Choice>
  </mc:AlternateContent>
  <bookViews>
    <workbookView xWindow="-270" yWindow="-15" windowWidth="9315" windowHeight="5655"/>
  </bookViews>
  <sheets>
    <sheet name="INFO" sheetId="6" r:id="rId1"/>
    <sheet name="c. sprzedaży produkty stałe" sheetId="2" r:id="rId2"/>
    <sheet name="c. sprzedaży sery i twarogi" sheetId="5" r:id="rId3"/>
    <sheet name="c.sprzedaży produkty płynne" sheetId="4" r:id="rId4"/>
    <sheet name="preparaty mlekopodobne" sheetId="22" r:id="rId5"/>
    <sheet name="Ceny zakupu - sieci handlowe" sheetId="24" r:id="rId6"/>
    <sheet name="Skup mleka " sheetId="7" r:id="rId7"/>
    <sheet name="Miesięczne ceny skupu mleka" sheetId="28" r:id="rId8"/>
    <sheet name="Skup mleka ekologicznego" sheetId="26" r:id="rId9"/>
    <sheet name="Tab. tygodniowa" sheetId="10" r:id="rId10"/>
    <sheet name="Dynamika zmiany cen" sheetId="18" r:id="rId11"/>
    <sheet name="% wskaźnik zmiany cen" sheetId="3" r:id="rId12"/>
    <sheet name="Średnie miesięczne ceny" sheetId="20" r:id="rId13"/>
    <sheet name="Średnie miesięczne -wykresy" sheetId="8" r:id="rId14"/>
    <sheet name="Polska a UE" sheetId="9" r:id="rId15"/>
    <sheet name="Handel zagraniczny-ogółem" sheetId="14" r:id="rId16"/>
    <sheet name="Handel zagr. wg krajów " sheetId="15" r:id="rId17"/>
  </sheets>
  <definedNames>
    <definedName name="_xlnm.Print_Area" localSheetId="16">'Handel zagr. wg krajów '!#REF!</definedName>
  </definedNames>
  <calcPr calcId="162913"/>
</workbook>
</file>

<file path=xl/calcChain.xml><?xml version="1.0" encoding="utf-8"?>
<calcChain xmlns="http://schemas.openxmlformats.org/spreadsheetml/2006/main">
  <c r="F13" i="24" l="1"/>
  <c r="F12" i="24"/>
  <c r="F11" i="24"/>
  <c r="F10" i="24"/>
  <c r="M11" i="22" l="1"/>
  <c r="J10" i="14" l="1"/>
  <c r="K10" i="14"/>
  <c r="L10" i="14"/>
  <c r="M10" i="14"/>
  <c r="N10" i="14"/>
  <c r="O10" i="14"/>
  <c r="P11" i="14" l="1"/>
  <c r="Q11" i="14"/>
  <c r="R11" i="14"/>
  <c r="S11" i="14"/>
  <c r="P12" i="14"/>
  <c r="Q12" i="14"/>
  <c r="R12" i="14"/>
  <c r="S12" i="14"/>
  <c r="P13" i="14"/>
  <c r="Q13" i="14"/>
  <c r="R13" i="14"/>
  <c r="S13" i="14"/>
  <c r="P14" i="14"/>
  <c r="Q14" i="14"/>
  <c r="R14" i="14"/>
  <c r="S14" i="14"/>
  <c r="P15" i="14"/>
  <c r="Q15" i="14"/>
  <c r="R15" i="14"/>
  <c r="S15" i="14"/>
  <c r="P16" i="14"/>
  <c r="Q16" i="14"/>
  <c r="R16" i="14"/>
  <c r="S16" i="14"/>
  <c r="D22" i="14" l="1"/>
  <c r="Q10" i="14" l="1"/>
  <c r="P10" i="14"/>
  <c r="D34" i="14"/>
  <c r="Q52" i="14" l="1"/>
  <c r="Q51" i="14"/>
  <c r="Q50" i="14"/>
  <c r="Q49" i="14"/>
  <c r="Q48" i="14"/>
  <c r="Q47" i="14"/>
  <c r="P52" i="14"/>
  <c r="P51" i="14"/>
  <c r="P50" i="14"/>
  <c r="P49" i="14"/>
  <c r="P48" i="14"/>
  <c r="P47" i="14"/>
  <c r="Q40" i="14"/>
  <c r="Q39" i="14"/>
  <c r="Q38" i="14"/>
  <c r="Q37" i="14"/>
  <c r="Q36" i="14"/>
  <c r="Q35" i="14"/>
  <c r="P40" i="14"/>
  <c r="P39" i="14"/>
  <c r="P38" i="14"/>
  <c r="P37" i="14"/>
  <c r="P36" i="14"/>
  <c r="P35" i="14"/>
  <c r="P26" i="14" l="1"/>
  <c r="K22" i="14"/>
  <c r="Q28" i="14" l="1"/>
  <c r="P28" i="14"/>
  <c r="Q27" i="14"/>
  <c r="P27" i="14"/>
  <c r="Q26" i="14"/>
  <c r="Q25" i="14"/>
  <c r="P25" i="14"/>
  <c r="Q24" i="14"/>
  <c r="P24" i="14"/>
  <c r="Q23" i="14"/>
  <c r="P23" i="14"/>
  <c r="P34" i="14" l="1"/>
  <c r="Q34" i="14"/>
  <c r="P46" i="14" l="1"/>
  <c r="Q46" i="14"/>
  <c r="R24" i="14" l="1"/>
  <c r="R25" i="14"/>
  <c r="R26" i="14"/>
  <c r="R27" i="14"/>
  <c r="R28" i="14"/>
  <c r="R23" i="14"/>
  <c r="S23" i="14"/>
  <c r="S28" i="14"/>
  <c r="S27" i="14"/>
  <c r="F34" i="14" l="1"/>
  <c r="S26" i="14" l="1"/>
  <c r="S25" i="14"/>
  <c r="S24" i="14"/>
  <c r="I22" i="14" l="1"/>
  <c r="M22" i="14" l="1"/>
  <c r="L22" i="14"/>
  <c r="M46" i="14" l="1"/>
  <c r="L46" i="14"/>
  <c r="G46" i="14"/>
  <c r="F46" i="14"/>
  <c r="H34" i="14"/>
  <c r="I34" i="14"/>
  <c r="D10" i="14"/>
  <c r="E10" i="14"/>
  <c r="F10" i="14"/>
  <c r="G10" i="14"/>
  <c r="H10" i="14"/>
  <c r="I10" i="14"/>
  <c r="E22" i="14"/>
  <c r="F22" i="14"/>
  <c r="G22" i="14"/>
  <c r="H22" i="14"/>
  <c r="J22" i="14"/>
  <c r="N22" i="14"/>
  <c r="O22" i="14"/>
  <c r="P22" i="14"/>
  <c r="Q22" i="14"/>
  <c r="S22" i="14"/>
  <c r="E34" i="14"/>
  <c r="G34" i="14"/>
  <c r="J34" i="14"/>
  <c r="K34" i="14"/>
  <c r="L34" i="14"/>
  <c r="M34" i="14"/>
  <c r="N34" i="14"/>
  <c r="O34" i="14"/>
  <c r="R35" i="14"/>
  <c r="R36" i="14"/>
  <c r="R37" i="14"/>
  <c r="R38" i="14"/>
  <c r="R39" i="14"/>
  <c r="R40" i="14"/>
  <c r="S35" i="14"/>
  <c r="S36" i="14"/>
  <c r="S37" i="14"/>
  <c r="S38" i="14"/>
  <c r="S39" i="14"/>
  <c r="S40" i="14"/>
  <c r="D46" i="14"/>
  <c r="E46" i="14"/>
  <c r="H46" i="14"/>
  <c r="I46" i="14"/>
  <c r="J46" i="14"/>
  <c r="K46" i="14"/>
  <c r="N46" i="14"/>
  <c r="O46" i="14"/>
  <c r="R47" i="14"/>
  <c r="R48" i="14"/>
  <c r="R49" i="14"/>
  <c r="R50" i="14"/>
  <c r="R51" i="14"/>
  <c r="R52" i="14"/>
  <c r="S47" i="14"/>
  <c r="S48" i="14"/>
  <c r="S49" i="14"/>
  <c r="S50" i="14"/>
  <c r="S51" i="14"/>
  <c r="S52" i="14"/>
  <c r="R10" i="14" l="1"/>
  <c r="R34" i="14"/>
  <c r="S34" i="14"/>
  <c r="R22" i="14"/>
  <c r="S10" i="14"/>
  <c r="S46" i="14"/>
  <c r="R46" i="14"/>
</calcChain>
</file>

<file path=xl/sharedStrings.xml><?xml version="1.0" encoding="utf-8"?>
<sst xmlns="http://schemas.openxmlformats.org/spreadsheetml/2006/main" count="1756" uniqueCount="327">
  <si>
    <t>TOWAR</t>
  </si>
  <si>
    <t>POLSKA</t>
  </si>
  <si>
    <t xml:space="preserve">MINISTERSTWO ROLNICTWA I ROZWOJU WSI </t>
  </si>
  <si>
    <t xml:space="preserve"> ZINTEGROWANY SYSTEM ROLNICZEJ INFORMACJI RYNKOWEJ</t>
  </si>
  <si>
    <t>(podstawa prawna: ustawa o rolniczych badaniach rynkowych z dnia 30 marca 2001 r.)</t>
  </si>
  <si>
    <t>Wydawca:</t>
  </si>
  <si>
    <t>ul. Wspólna 30</t>
  </si>
  <si>
    <t>00-930 Warszawa</t>
  </si>
  <si>
    <t xml:space="preserve">Autor: </t>
  </si>
  <si>
    <t>MAKROREGION</t>
  </si>
  <si>
    <t>PÓŁNOCNY</t>
  </si>
  <si>
    <t>CENTRALNY</t>
  </si>
  <si>
    <t>POŁUDNIOWO-WSCHODNI</t>
  </si>
  <si>
    <t>ZACHODNI</t>
  </si>
  <si>
    <t>ceny [%]</t>
  </si>
  <si>
    <r>
      <t xml:space="preserve">Daty podane w tabelach oznaczają </t>
    </r>
    <r>
      <rPr>
        <b/>
        <u/>
        <sz val="12"/>
        <rFont val="Arial CE"/>
        <family val="2"/>
        <charset val="238"/>
      </rPr>
      <t>ostatni dzień</t>
    </r>
    <r>
      <rPr>
        <u/>
        <sz val="12"/>
        <rFont val="Arial CE"/>
        <family val="2"/>
        <charset val="238"/>
      </rPr>
      <t xml:space="preserve"> </t>
    </r>
    <r>
      <rPr>
        <sz val="12"/>
        <rFont val="Arial CE"/>
        <family val="2"/>
        <charset val="238"/>
      </rPr>
      <t>analizowanego tygodnia (poniedziałek - niedziela)</t>
    </r>
  </si>
  <si>
    <t>Internet:</t>
  </si>
  <si>
    <t>strona ZSRIR</t>
  </si>
  <si>
    <t>E-mail:</t>
  </si>
  <si>
    <t>biuletyn@minrol.gov.pl</t>
  </si>
  <si>
    <t xml:space="preserve">E-mail </t>
  </si>
  <si>
    <t>Dariusz.Banasiewicz@minrol.gov.pl</t>
  </si>
  <si>
    <t>RYNEK MLEKA</t>
  </si>
  <si>
    <t xml:space="preserve"> Średnie ceny liczone są jako średnia ważona za 100 kg.</t>
  </si>
  <si>
    <t>Ogółem</t>
  </si>
  <si>
    <t>Mleko spożywcze UHT</t>
  </si>
  <si>
    <t>Cena [zł/100kg]</t>
  </si>
  <si>
    <t>--</t>
  </si>
  <si>
    <t>Mleko w proszku</t>
  </si>
  <si>
    <t>pełne</t>
  </si>
  <si>
    <t>odtłuszczone</t>
  </si>
  <si>
    <t>Mleko zagęszczone</t>
  </si>
  <si>
    <t>słodzone</t>
  </si>
  <si>
    <t>niesłodzone</t>
  </si>
  <si>
    <t>Serwatka w proszku</t>
  </si>
  <si>
    <t>Laktoza</t>
  </si>
  <si>
    <t>Kazeina i kazeiniany</t>
  </si>
  <si>
    <t>Bezwodny tłuszcz mleczny</t>
  </si>
  <si>
    <t>Masło 82% tł., 16% wody</t>
  </si>
  <si>
    <t>Masło</t>
  </si>
  <si>
    <t>Rodzaj</t>
  </si>
  <si>
    <t>Zawartość</t>
  </si>
  <si>
    <t>tłuszczu</t>
  </si>
  <si>
    <t>do 0,5%</t>
  </si>
  <si>
    <t>1,5-1,8%</t>
  </si>
  <si>
    <t>2%</t>
  </si>
  <si>
    <t>3,2%</t>
  </si>
  <si>
    <t>od 3,5%</t>
  </si>
  <si>
    <t>Jogurt naturalny</t>
  </si>
  <si>
    <t>Kefir</t>
  </si>
  <si>
    <t>Śmietana i śmietanka</t>
  </si>
  <si>
    <t>10-29%</t>
  </si>
  <si>
    <t>pow. 29%</t>
  </si>
  <si>
    <t>twaróg min. 40% tł.</t>
  </si>
  <si>
    <t>I</t>
  </si>
  <si>
    <t>SERY DOJRZEWAJĄCE</t>
  </si>
  <si>
    <t>PODLASKI, ZAMOJSKI, MORSKI</t>
  </si>
  <si>
    <t>PARMEZAN</t>
  </si>
  <si>
    <t>RADAMER</t>
  </si>
  <si>
    <t>Ser typu MOZZARELLA</t>
  </si>
  <si>
    <t>Ser typu FETA</t>
  </si>
  <si>
    <t>SERY PLEŚNIOWE</t>
  </si>
  <si>
    <t>SERY i TWAROGI ŚWIEŻE</t>
  </si>
  <si>
    <t>serek granulowany min. 40% tł.</t>
  </si>
  <si>
    <t>KRAJ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</si>
  <si>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</si>
  <si>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</si>
  <si>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</si>
  <si>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</si>
  <si>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</si>
  <si>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</si>
  <si>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</si>
  <si>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</si>
  <si>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</si>
  <si>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</si>
  <si>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</si>
  <si>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Francja</t>
  </si>
  <si>
    <t>Niemcy</t>
  </si>
  <si>
    <t>Polska</t>
  </si>
  <si>
    <t>Słowacja</t>
  </si>
  <si>
    <t>Czechy</t>
  </si>
  <si>
    <t>Średnie miesięczne ceny skupu mleka surowego</t>
  </si>
  <si>
    <t>Mleko spożywcze pasteryzowane</t>
  </si>
  <si>
    <t>Towar</t>
  </si>
  <si>
    <t>Cena zł/100kg</t>
  </si>
  <si>
    <t>Cena EUR/100kg</t>
  </si>
  <si>
    <t>Masło Ekstra w blokach</t>
  </si>
  <si>
    <t>Mleko odtłuszczone w proszku</t>
  </si>
  <si>
    <t>Mleko pełne w proszku</t>
  </si>
  <si>
    <t>Ser Edamski</t>
  </si>
  <si>
    <t>Ser Gouda</t>
  </si>
  <si>
    <t>Średni kurs EUR</t>
  </si>
  <si>
    <t>nld</t>
  </si>
  <si>
    <t>I-2005</t>
  </si>
  <si>
    <t>dane wstępne</t>
  </si>
  <si>
    <t>I-2006</t>
  </si>
  <si>
    <t>EKSPORT/WYWÓZ</t>
  </si>
  <si>
    <t>IMPORT/PRZYWÓZ</t>
  </si>
  <si>
    <t>CN</t>
  </si>
  <si>
    <t>Nazwa towaru</t>
  </si>
  <si>
    <t>Wartość [tys. EUR]</t>
  </si>
  <si>
    <t>Wolumen [tony]</t>
  </si>
  <si>
    <r>
      <t xml:space="preserve">RAZEM  </t>
    </r>
    <r>
      <rPr>
        <b/>
        <i/>
        <sz val="12"/>
        <rFont val="Times New Roman CE"/>
      </rPr>
      <t>produkty mleczarskie</t>
    </r>
  </si>
  <si>
    <t>0401</t>
  </si>
  <si>
    <t>0402</t>
  </si>
  <si>
    <t xml:space="preserve">Mleko i śmietana, zagęszczone </t>
  </si>
  <si>
    <t>0403</t>
  </si>
  <si>
    <t>Maślanka, mleko zsiadłe i śmietana kwaśna, jogurt</t>
  </si>
  <si>
    <t>0404</t>
  </si>
  <si>
    <t>Serwatka, nawet zagęszczona, lub zawierająca dodatek cukru</t>
  </si>
  <si>
    <t>0405</t>
  </si>
  <si>
    <t>Masło oraz inne tłuszcze otrzymywanie z mleka</t>
  </si>
  <si>
    <t>0406</t>
  </si>
  <si>
    <t>Sery i twarogi</t>
  </si>
  <si>
    <t>OGÓŁEM</t>
  </si>
  <si>
    <t>Dane Komisji Europejskiej</t>
  </si>
  <si>
    <t>SALDO</t>
  </si>
  <si>
    <t>UWAGA: Dane w trakcie weryfikacji - mogą być obarczone istotnymi błędami</t>
  </si>
  <si>
    <r>
      <t xml:space="preserve">HANDEL ZAGRANICZNY PRODUKTAMI MLECZNYMI </t>
    </r>
    <r>
      <rPr>
        <b/>
        <vertAlign val="superscript"/>
        <sz val="10"/>
        <rFont val="Arial CE"/>
        <charset val="238"/>
      </rPr>
      <t>*</t>
    </r>
  </si>
  <si>
    <r>
      <t xml:space="preserve">* </t>
    </r>
    <r>
      <rPr>
        <sz val="10"/>
        <rFont val="Arial CE"/>
        <charset val="238"/>
      </rPr>
      <t>źródło: Ministerstwo Finansów</t>
    </r>
  </si>
  <si>
    <r>
      <t xml:space="preserve">Daty podane w tabelach oznaczają </t>
    </r>
    <r>
      <rPr>
        <b/>
        <u/>
        <sz val="11"/>
        <rFont val="Arial CE"/>
        <family val="2"/>
        <charset val="238"/>
      </rPr>
      <t>ostatni dzień</t>
    </r>
    <r>
      <rPr>
        <u/>
        <sz val="11"/>
        <rFont val="Arial CE"/>
        <family val="2"/>
        <charset val="238"/>
      </rPr>
      <t xml:space="preserve"> </t>
    </r>
    <r>
      <rPr>
        <sz val="11"/>
        <rFont val="Arial CE"/>
        <family val="2"/>
        <charset val="238"/>
      </rPr>
      <t>analizowanego tygodnia (poniedziałek - niedziela)</t>
    </r>
  </si>
  <si>
    <t>EKSPORT</t>
  </si>
  <si>
    <t>IMPORT</t>
  </si>
  <si>
    <t>Kraj</t>
  </si>
  <si>
    <t>Wolumen   [tony]</t>
  </si>
  <si>
    <t>Włochy</t>
  </si>
  <si>
    <t>Irlandia</t>
  </si>
  <si>
    <t>Hiszpania</t>
  </si>
  <si>
    <t>Litwa</t>
  </si>
  <si>
    <t>Republika Czeska</t>
  </si>
  <si>
    <t>Austria</t>
  </si>
  <si>
    <t>Belgia</t>
  </si>
  <si>
    <t>Arabia Saudyjska</t>
  </si>
  <si>
    <t>Węgry</t>
  </si>
  <si>
    <t>Bułgaria</t>
  </si>
  <si>
    <t>Dania</t>
  </si>
  <si>
    <t>Wielka Brytania</t>
  </si>
  <si>
    <t>Finlandia</t>
  </si>
  <si>
    <t>Rumunia</t>
  </si>
  <si>
    <t>Mleko o standardowych parametrach</t>
  </si>
  <si>
    <t>I-2007</t>
  </si>
  <si>
    <t xml:space="preserve">Miesięczna zmiana </t>
  </si>
  <si>
    <t>Portugalia</t>
  </si>
  <si>
    <t>I-2008</t>
  </si>
  <si>
    <t>Szwecja</t>
  </si>
  <si>
    <t>I-2009</t>
  </si>
  <si>
    <t>Łotwa</t>
  </si>
  <si>
    <t>TYGODNIOWA ZMIANA CENY WYBRANYCH PRZETWORÓW MLECZARSKICH.</t>
  </si>
  <si>
    <t>I-2010</t>
  </si>
  <si>
    <t>Wartość [tys. PLN]</t>
  </si>
  <si>
    <t>Algieria</t>
  </si>
  <si>
    <t>Masło Ekstra konfekcjonowane</t>
  </si>
  <si>
    <t>I-2011</t>
  </si>
  <si>
    <t>NIEMCY</t>
  </si>
  <si>
    <t>I-2012</t>
  </si>
  <si>
    <t>Grecja</t>
  </si>
  <si>
    <t>I-2013</t>
  </si>
  <si>
    <t>Chiny</t>
  </si>
  <si>
    <t xml:space="preserve">Mleko i śmietana, nie zagęszczone </t>
  </si>
  <si>
    <t>Cena</t>
  </si>
  <si>
    <t>Dynamika w skali</t>
  </si>
  <si>
    <t>miesiąc temu</t>
  </si>
  <si>
    <t>początek roku</t>
  </si>
  <si>
    <t>rok temu</t>
  </si>
  <si>
    <t>2 lata temu</t>
  </si>
  <si>
    <t>miesiąca</t>
  </si>
  <si>
    <t>roku</t>
  </si>
  <si>
    <t>2 lat</t>
  </si>
  <si>
    <t>Mleko w proszku odtłuszczone</t>
  </si>
  <si>
    <t>Mleko w proszku pełne</t>
  </si>
  <si>
    <t>Masło w blokach</t>
  </si>
  <si>
    <t>Masło konfekcjonowane</t>
  </si>
  <si>
    <t xml:space="preserve"> Zmiana cen wybranych produktów mleczarskich ( w zł/100kg) w skali tygodnia, miesiąca, początku roku, roku i dwóch lat.</t>
  </si>
  <si>
    <t>Estonia</t>
  </si>
  <si>
    <t>I -14</t>
  </si>
  <si>
    <t>Filipiny</t>
  </si>
  <si>
    <t>I-15</t>
  </si>
  <si>
    <t>Serbia</t>
  </si>
  <si>
    <t>I-16</t>
  </si>
  <si>
    <t>Mleko surowe do skupu         o standardowych parametrach</t>
  </si>
  <si>
    <t>Chorwacja</t>
  </si>
  <si>
    <t>Republika Południowej Afryki</t>
  </si>
  <si>
    <t>Mleko surowe do skupu                o standardowych parametrach</t>
  </si>
  <si>
    <t>Cypr</t>
  </si>
  <si>
    <t>Izrael</t>
  </si>
  <si>
    <t>Malta</t>
  </si>
  <si>
    <t>Luksemburg</t>
  </si>
  <si>
    <t>Słowenia</t>
  </si>
  <si>
    <t>UK</t>
  </si>
  <si>
    <t xml:space="preserve">Węgry </t>
  </si>
  <si>
    <t>UE</t>
  </si>
  <si>
    <t>I-17</t>
  </si>
  <si>
    <t>Ukraina</t>
  </si>
  <si>
    <r>
      <t>*</t>
    </r>
    <r>
      <rPr>
        <sz val="9"/>
        <rFont val="Times New Roman"/>
        <family val="1"/>
        <charset val="238"/>
      </rPr>
      <t xml:space="preserve">Źródło:clal.it, FranceAgriMer, prodzuivel.nl  </t>
    </r>
  </si>
  <si>
    <r>
      <t xml:space="preserve">Biuletyn „Rynek mleka” ukazuje się w każdy </t>
    </r>
    <r>
      <rPr>
        <b/>
        <sz val="10"/>
        <rFont val="Arial CE"/>
        <family val="2"/>
        <charset val="238"/>
      </rPr>
      <t>czwartek.</t>
    </r>
  </si>
  <si>
    <t xml:space="preserve">Tygodniowa zmiana </t>
  </si>
  <si>
    <t>I-18</t>
  </si>
  <si>
    <t>-</t>
  </si>
  <si>
    <t>Libia</t>
  </si>
  <si>
    <t>Indonezja</t>
  </si>
  <si>
    <t xml:space="preserve">według ważniejszych krajów </t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</si>
  <si>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surowego</t>
    </r>
    <r>
      <rPr>
        <b/>
        <sz val="13"/>
        <rFont val="Times New Roman"/>
        <family val="1"/>
        <charset val="238"/>
      </rPr>
      <t xml:space="preserve"> </t>
    </r>
    <r>
      <rPr>
        <b/>
        <sz val="13"/>
        <color rgb="FF0000FF"/>
        <rFont val="Times New Roman"/>
        <family val="1"/>
        <charset val="238"/>
      </rPr>
      <t>mleka i śmietany</t>
    </r>
    <r>
      <rPr>
        <b/>
        <sz val="13"/>
        <rFont val="Times New Roman"/>
        <family val="1"/>
        <charset val="238"/>
      </rPr>
      <t xml:space="preserve"> (kod 0401) 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</si>
  <si>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 xml:space="preserve">surowego mleka i śmietany </t>
    </r>
    <r>
      <rPr>
        <b/>
        <sz val="13"/>
        <rFont val="Times New Roman"/>
        <family val="1"/>
        <charset val="238"/>
      </rPr>
      <t xml:space="preserve">(kod 0401) </t>
    </r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</si>
  <si>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mleka i śmietany zagęszczonych, m.in. w proszku</t>
    </r>
    <r>
      <rPr>
        <b/>
        <sz val="13"/>
        <rFont val="Times New Roman"/>
        <family val="1"/>
        <charset val="238"/>
      </rPr>
      <t xml:space="preserve"> (kod CN 0402) 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</si>
  <si>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>mleka i śmietany zagęszczonych, m.in. w proszku</t>
    </r>
    <r>
      <rPr>
        <b/>
        <sz val="13"/>
        <rFont val="Times New Roman"/>
        <family val="1"/>
        <charset val="238"/>
      </rPr>
      <t xml:space="preserve"> (kod CN 0402) </t>
    </r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</si>
  <si>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masła oraz innych tłuszczy otrzymywanych z mleka</t>
    </r>
    <r>
      <rPr>
        <b/>
        <sz val="13"/>
        <color rgb="FFFF0000"/>
        <rFont val="Times New Roman"/>
        <family val="1"/>
        <charset val="238"/>
      </rPr>
      <t xml:space="preserve"> </t>
    </r>
    <r>
      <rPr>
        <b/>
        <sz val="13"/>
        <color theme="1"/>
        <rFont val="Times New Roman"/>
        <family val="1"/>
        <charset val="238"/>
      </rPr>
      <t>(kod CN 0405)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</si>
  <si>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>masła oraz innych tłuszczy otrzymywanych z mleka</t>
    </r>
    <r>
      <rPr>
        <b/>
        <sz val="13"/>
        <color theme="1"/>
        <rFont val="Times New Roman"/>
        <family val="1"/>
        <charset val="238"/>
      </rPr>
      <t xml:space="preserve"> (kod CN 0405)</t>
    </r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</si>
  <si>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serów i twarogów</t>
    </r>
    <r>
      <rPr>
        <b/>
        <sz val="13"/>
        <rFont val="Times New Roman"/>
        <family val="1"/>
        <charset val="238"/>
      </rPr>
      <t xml:space="preserve"> (kod CN 0406) 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</si>
  <si>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>serów i twarogów</t>
    </r>
    <r>
      <rPr>
        <b/>
        <sz val="13"/>
        <rFont val="Times New Roman"/>
        <family val="1"/>
        <charset val="238"/>
      </rPr>
      <t xml:space="preserve">  (kod CN 0406) </t>
    </r>
  </si>
  <si>
    <r>
      <t xml:space="preserve">Polski eksport </t>
    </r>
    <r>
      <rPr>
        <b/>
        <sz val="12"/>
        <color rgb="FF0B44E5"/>
        <rFont val="Times New Roman"/>
        <family val="1"/>
        <charset val="238"/>
      </rPr>
      <t>maślanki, mleka zsiadłego i śmietany kwaśnej, jogurtu</t>
    </r>
    <r>
      <rPr>
        <b/>
        <sz val="12"/>
        <rFont val="Times New Roman"/>
        <family val="1"/>
        <charset val="238"/>
      </rPr>
      <t xml:space="preserve"> (kod CN 0403) </t>
    </r>
  </si>
  <si>
    <r>
      <t xml:space="preserve">Polski import </t>
    </r>
    <r>
      <rPr>
        <b/>
        <sz val="12"/>
        <color rgb="FF0B44E5"/>
        <rFont val="Times New Roman"/>
        <family val="1"/>
        <charset val="238"/>
      </rPr>
      <t>maślanki, mleka zsiadłego i śmietany kwaśnej, jogurtu</t>
    </r>
    <r>
      <rPr>
        <b/>
        <sz val="12"/>
        <rFont val="Times New Roman"/>
        <family val="1"/>
        <charset val="238"/>
      </rPr>
      <t xml:space="preserve"> (kod CN 0403) </t>
    </r>
  </si>
  <si>
    <r>
      <t xml:space="preserve">Polski eksport </t>
    </r>
    <r>
      <rPr>
        <b/>
        <sz val="12"/>
        <color rgb="FF0B44E5"/>
        <rFont val="Times New Roman"/>
        <family val="1"/>
        <charset val="238"/>
      </rPr>
      <t>serwatki, nawet zagęszczonej, lub zawierającej dodatek cukru</t>
    </r>
    <r>
      <rPr>
        <b/>
        <sz val="12"/>
        <rFont val="Times New Roman"/>
        <family val="1"/>
        <charset val="238"/>
      </rPr>
      <t xml:space="preserve"> (kod CN 0404) </t>
    </r>
  </si>
  <si>
    <r>
      <t xml:space="preserve">Polski import </t>
    </r>
    <r>
      <rPr>
        <b/>
        <sz val="12"/>
        <color rgb="FF0B44E5"/>
        <rFont val="Times New Roman"/>
        <family val="1"/>
        <charset val="238"/>
      </rPr>
      <t>serwatki, nawet zagęszczonej, lub zawierającej dodatek cukru</t>
    </r>
    <r>
      <rPr>
        <b/>
        <sz val="12"/>
        <rFont val="Times New Roman"/>
        <family val="1"/>
        <charset val="238"/>
      </rPr>
      <t xml:space="preserve"> (kod CN 0404) </t>
    </r>
  </si>
  <si>
    <t>Malezja</t>
  </si>
  <si>
    <t>Tajlandia</t>
  </si>
  <si>
    <t>Białoruś</t>
  </si>
  <si>
    <t>I-19</t>
  </si>
  <si>
    <t>Pakistan</t>
  </si>
  <si>
    <t>Zintegrowany System Rolniczej Informacji Rynkowej (ZSRIR)</t>
  </si>
  <si>
    <t>Ministerstwo Rolnictwa i Rozwoju Wsi</t>
  </si>
  <si>
    <t>Zintegrowanego Systemu Rolniczej Informacji Rynkowej (ZSRIR) - Ministerstwa Rolnictwa i Rozwoju Wsi</t>
  </si>
  <si>
    <t>(publikowanie danych możliwe wyłącznie z podaniem źródła)</t>
  </si>
  <si>
    <t>CENA SPRZEDAŻY [zł/100 kg]</t>
  </si>
  <si>
    <t>ROK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</si>
  <si>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</si>
  <si>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</si>
  <si>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</si>
  <si>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</si>
  <si>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</si>
  <si>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</si>
  <si>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</si>
  <si>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</si>
  <si>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</si>
  <si>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</si>
  <si>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</si>
  <si>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</si>
  <si>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JOGURT NATURALNY</t>
  </si>
  <si>
    <t>2017</t>
  </si>
  <si>
    <t>2018</t>
  </si>
  <si>
    <t>2019</t>
  </si>
  <si>
    <t>KEFIR</t>
  </si>
  <si>
    <t>MLEKO SPOŻYWCZE UHT</t>
  </si>
  <si>
    <t>ŚMIETANA I ŚMIETANKA</t>
  </si>
  <si>
    <t>MASŁO 82% tł,16%wody\konfekcjonowane</t>
  </si>
  <si>
    <t>SER typu GOUDA - dojrzewający w blokach pow.1kg</t>
  </si>
  <si>
    <t>SER typu EDAMSKI - dojrzewający w blokach pow.1kg</t>
  </si>
  <si>
    <t>Średnie, miesięczne ceny netto wybranych produktów rolnych monitorowanych w ramach</t>
  </si>
  <si>
    <t>Dariusz Banasiewicz, tel. (022) 623-12- 01;</t>
  </si>
  <si>
    <r>
      <t>Ceny sprzedaży netto (bez VAT) odtłuszczonego mleka w proszku i masła ekstra w blokach</t>
    </r>
    <r>
      <rPr>
        <b/>
        <u/>
        <vertAlign val="superscript"/>
        <sz val="10"/>
        <rFont val="Arial CE"/>
        <charset val="238"/>
      </rPr>
      <t>*</t>
    </r>
    <r>
      <rPr>
        <b/>
        <u/>
        <sz val="10"/>
        <rFont val="Arial CE"/>
        <charset val="238"/>
      </rPr>
      <t>.</t>
    </r>
  </si>
  <si>
    <t>ŚREDNIA WAŻONA CENA SKUPU MLEKA NETTO (bez VAT) O STANDARDOWYCH PARAMETRACH  (d. KL. EKSTRA) w zł/100kg</t>
  </si>
  <si>
    <t>Niderlandy</t>
  </si>
  <si>
    <t>NIDERLANDY</t>
  </si>
  <si>
    <t>w blokach</t>
  </si>
  <si>
    <t>konfekcjonowane</t>
  </si>
  <si>
    <t>Masło 80% tł., 16%wody, 2% soli</t>
  </si>
  <si>
    <t xml:space="preserve"> Rodzaj</t>
  </si>
  <si>
    <t>typu EDAMSKI</t>
  </si>
  <si>
    <t>typu GOUDA</t>
  </si>
  <si>
    <t>typu CHEDDAR</t>
  </si>
  <si>
    <t>typu EMENTALER</t>
  </si>
  <si>
    <t>2019r.</t>
  </si>
  <si>
    <t>Zjedn.Emiraty Arabskie</t>
  </si>
  <si>
    <t>Maroko</t>
  </si>
  <si>
    <t>Wydział Informacji Rynkowej</t>
  </si>
  <si>
    <t>I-20</t>
  </si>
  <si>
    <t>Holandia</t>
  </si>
  <si>
    <t xml:space="preserve"> tyg. zmiana </t>
  </si>
  <si>
    <t xml:space="preserve">tygodniowa zmiana </t>
  </si>
  <si>
    <t>tyg. zmiana kursu</t>
  </si>
  <si>
    <t>Republika Korei</t>
  </si>
  <si>
    <t xml:space="preserve"> tygodnia</t>
  </si>
  <si>
    <t>2020r.</t>
  </si>
  <si>
    <t>Miesięczna zmiana ceny (%)</t>
  </si>
  <si>
    <t>białko %</t>
  </si>
  <si>
    <t>tłuszcz %</t>
  </si>
  <si>
    <t>Zmiana ceny [%] w 2021r. względem:</t>
  </si>
  <si>
    <t>UNIA EUROPEJSKA-27</t>
  </si>
  <si>
    <t>Dominikana</t>
  </si>
  <si>
    <t>Rosja</t>
  </si>
  <si>
    <t>Wietnam</t>
  </si>
  <si>
    <t>Departament Rynków Rolnych.</t>
  </si>
  <si>
    <t>Ministerstwo Rolnictwa i Rozwoju Wsi, Departament Rynków Rolnych.</t>
  </si>
  <si>
    <t>Japonia</t>
  </si>
  <si>
    <t>Turcja</t>
  </si>
  <si>
    <r>
      <t xml:space="preserve">Daty podane w tabelach oznaczają </t>
    </r>
    <r>
      <rPr>
        <b/>
        <u/>
        <sz val="14"/>
        <rFont val="Times New Roman"/>
        <family val="1"/>
        <charset val="238"/>
      </rPr>
      <t>ostatni dzień</t>
    </r>
    <r>
      <rPr>
        <u/>
        <sz val="14"/>
        <rFont val="Times New Roman"/>
        <family val="1"/>
        <charset val="238"/>
      </rPr>
      <t xml:space="preserve"> </t>
    </r>
    <r>
      <rPr>
        <sz val="14"/>
        <rFont val="Times New Roman"/>
        <family val="1"/>
        <charset val="238"/>
      </rPr>
      <t>analizowanego tygodnia (poniedziałek - niedziela)</t>
    </r>
  </si>
  <si>
    <t>MASŁO KONFEKCJONOWANE</t>
  </si>
  <si>
    <t>200-300g</t>
  </si>
  <si>
    <t>MLEKO UHT</t>
  </si>
  <si>
    <t>3,2% tł.</t>
  </si>
  <si>
    <t xml:space="preserve"> EDAMSKI</t>
  </si>
  <si>
    <t xml:space="preserve"> GOUDA</t>
  </si>
  <si>
    <t xml:space="preserve">tydzień     temu </t>
  </si>
  <si>
    <t>Tygodniowa zmiana ceny (%)</t>
  </si>
  <si>
    <t>Preparat mleczno-tłuszczowy w proszku tł. max 30% i białko min.23%.</t>
  </si>
  <si>
    <t>Nigeria</t>
  </si>
  <si>
    <t>Ghana</t>
  </si>
  <si>
    <t>Mleko ekologiczne</t>
  </si>
  <si>
    <t>ŚREDNIA WAŻONA CENA SKUPU MLEKA EKOLOGICZNEGO NETTO (bez VAT)  w zł/100kg</t>
  </si>
  <si>
    <t xml:space="preserve">                                                                                                                                                                                MONITOROWANYCH W RAMACH ZSRIR w 2021r.</t>
  </si>
  <si>
    <t xml:space="preserve">                                                                                                                                                                                MIESIĘCZNY WSKAŹNIK ZMIANY CENY PRODUKTÓW MLECZARSKICH  </t>
  </si>
  <si>
    <t>Kosowo</t>
  </si>
  <si>
    <t>listopad</t>
  </si>
  <si>
    <t>I-XI 2020r.</t>
  </si>
  <si>
    <t>I-XI 2021r*.</t>
  </si>
  <si>
    <t>Handel zagraniczny produktami mlecznymi w okresie: I-XI  2021r. - dane wstępne</t>
  </si>
  <si>
    <t>I - XI 2020r</t>
  </si>
  <si>
    <t>I - XI 2021r</t>
  </si>
  <si>
    <t>Myanmar (Birma)</t>
  </si>
  <si>
    <t>XI-2021</t>
  </si>
  <si>
    <t>XI-2020</t>
  </si>
  <si>
    <t>OKRES: I.2017 - XII.2021   (ceny bez VAT)</t>
  </si>
  <si>
    <t>23.01.2022</t>
  </si>
  <si>
    <t>grudzień</t>
  </si>
  <si>
    <t>grudzień 2021</t>
  </si>
  <si>
    <t>grudzień 2020</t>
  </si>
  <si>
    <t>grudzień 2019</t>
  </si>
  <si>
    <r>
      <t>Mleko surowe</t>
    </r>
    <r>
      <rPr>
        <b/>
        <sz val="11"/>
        <rFont val="Times New Roman"/>
        <family val="1"/>
        <charset val="238"/>
      </rPr>
      <t xml:space="preserve"> skup    grudzień 21</t>
    </r>
  </si>
  <si>
    <t>Aktualna     17-23.01</t>
  </si>
  <si>
    <t>NR 4 / 2022</t>
  </si>
  <si>
    <t xml:space="preserve"> 4 lutego 2022r.</t>
  </si>
  <si>
    <t>Notowania z okresu:  24-30.01.2022r.</t>
  </si>
  <si>
    <t>Ceny sprzedaży NETTO (bez VAT) wybranych produktów mleczarskich za okres: 24-30.01.2022r.</t>
  </si>
  <si>
    <t>30.01.2022</t>
  </si>
  <si>
    <t>WERSJA SKRÓCONA</t>
  </si>
  <si>
    <t>2022-01-23</t>
  </si>
  <si>
    <t>Ceny sprzedaży NETTO (bez VAT) wybranych preparatów mlekopodobnych za okres: 24-30.01.2022r.</t>
  </si>
  <si>
    <t>Ceny zakupu NETTO (bez VAT) płacone przez podmioty handlu detalicznego, wybranych produktów mleczarskich za okres: 24-30.01.2022r.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</si>
</sst>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#,##0.0"/>
    <numFmt numFmtId="165" formatCode="0.0"/>
    <numFmt numFmtId="166" formatCode="d/mm"/>
    <numFmt numFmtId="167" formatCode="#,##0.000"/>
    <numFmt numFmtId="168" formatCode="#,##0.0000"/>
    <numFmt numFmtId="169" formatCode="#,###,##0"/>
    <numFmt numFmtId="170" formatCode="0.000"/>
    <numFmt numFmtId="171" formatCode="[$-415]mmmm\ yy;@"/>
  </numFmts>
  <fonts count="122" x14ac:knownFonts="1">
    <font>
      <sz val="10"/>
      <name val="Arial CE"/>
      <charset val="238"/>
    </font>
    <font>
      <sz val="10"/>
      <name val="Arial CE"/>
      <charset val="238"/>
    </font>
    <font>
      <sz val="14"/>
      <name val="Times New Roman CE"/>
      <family val="1"/>
      <charset val="238"/>
    </font>
    <font>
      <sz val="12"/>
      <name val="Times New Roman"/>
      <family val="1"/>
      <charset val="238"/>
    </font>
    <font>
      <b/>
      <sz val="10"/>
      <name val="Arial CE"/>
      <family val="2"/>
      <charset val="238"/>
    </font>
    <font>
      <u/>
      <sz val="10"/>
      <color indexed="12"/>
      <name val="Arial CE"/>
      <charset val="238"/>
    </font>
    <font>
      <b/>
      <sz val="14"/>
      <name val="Times New Roman CE"/>
      <family val="1"/>
      <charset val="238"/>
    </font>
    <font>
      <b/>
      <sz val="11"/>
      <name val="Times New Roman CE"/>
      <family val="1"/>
      <charset val="238"/>
    </font>
    <font>
      <sz val="11"/>
      <name val="Times New Roman CE"/>
      <family val="1"/>
      <charset val="238"/>
    </font>
    <font>
      <b/>
      <sz val="10"/>
      <name val="Times New Roman CE"/>
      <family val="1"/>
      <charset val="238"/>
    </font>
    <font>
      <sz val="12"/>
      <name val="Arial CE"/>
      <family val="2"/>
      <charset val="238"/>
    </font>
    <font>
      <u/>
      <sz val="12"/>
      <name val="Arial CE"/>
      <family val="2"/>
      <charset val="238"/>
    </font>
    <font>
      <b/>
      <u/>
      <sz val="12"/>
      <name val="Arial CE"/>
      <family val="2"/>
      <charset val="238"/>
    </font>
    <font>
      <u/>
      <sz val="10"/>
      <color indexed="12"/>
      <name val="Arial CE"/>
      <family val="2"/>
      <charset val="238"/>
    </font>
    <font>
      <sz val="10"/>
      <name val="Times New Roman CE"/>
      <family val="1"/>
      <charset val="238"/>
    </font>
    <font>
      <b/>
      <i/>
      <sz val="12"/>
      <name val="Times New Roman CE"/>
      <family val="1"/>
      <charset val="238"/>
    </font>
    <font>
      <sz val="11"/>
      <name val="Times New Roman"/>
      <family val="1"/>
      <charset val="238"/>
    </font>
    <font>
      <sz val="8"/>
      <name val="Arial CE"/>
      <charset val="238"/>
    </font>
    <font>
      <sz val="10"/>
      <name val="Times New Roman"/>
      <family val="1"/>
      <charset val="238"/>
    </font>
    <font>
      <b/>
      <sz val="12"/>
      <name val="Times New Roman CE"/>
      <family val="1"/>
      <charset val="238"/>
    </font>
    <font>
      <b/>
      <sz val="8"/>
      <name val="Times New Roman CE"/>
      <family val="1"/>
      <charset val="238"/>
    </font>
    <font>
      <sz val="9"/>
      <name val="Times New Roman"/>
      <family val="1"/>
      <charset val="238"/>
    </font>
    <font>
      <b/>
      <u/>
      <sz val="10"/>
      <name val="Arial CE"/>
      <charset val="238"/>
    </font>
    <font>
      <b/>
      <sz val="12"/>
      <name val="Arial CE"/>
      <charset val="238"/>
    </font>
    <font>
      <b/>
      <u/>
      <vertAlign val="superscript"/>
      <sz val="10"/>
      <name val="Arial CE"/>
      <charset val="238"/>
    </font>
    <font>
      <vertAlign val="superscript"/>
      <sz val="14"/>
      <name val="Arial CE"/>
      <charset val="238"/>
    </font>
    <font>
      <b/>
      <sz val="10"/>
      <name val="Times New Roman"/>
      <family val="1"/>
      <charset val="238"/>
    </font>
    <font>
      <sz val="12"/>
      <name val="Times New Roman CE"/>
      <family val="1"/>
      <charset val="238"/>
    </font>
    <font>
      <b/>
      <i/>
      <sz val="12"/>
      <name val="Times New Roman"/>
      <family val="1"/>
      <charset val="238"/>
    </font>
    <font>
      <b/>
      <sz val="10"/>
      <name val="Arial CE"/>
      <charset val="238"/>
    </font>
    <font>
      <sz val="10"/>
      <name val="Times New Roman CE"/>
      <charset val="238"/>
    </font>
    <font>
      <b/>
      <sz val="10"/>
      <name val="Times New Roman CE"/>
      <charset val="238"/>
    </font>
    <font>
      <b/>
      <sz val="14"/>
      <name val="Arial CE"/>
      <charset val="238"/>
    </font>
    <font>
      <b/>
      <i/>
      <sz val="12"/>
      <name val="Times New Roman CE"/>
      <charset val="238"/>
    </font>
    <font>
      <b/>
      <sz val="12"/>
      <name val="Times New Roman CE"/>
    </font>
    <font>
      <b/>
      <i/>
      <sz val="12"/>
      <name val="Times New Roman CE"/>
    </font>
    <font>
      <b/>
      <sz val="10"/>
      <name val="Times New Roman CE"/>
    </font>
    <font>
      <b/>
      <sz val="8"/>
      <name val="Arial CE"/>
      <charset val="238"/>
    </font>
    <font>
      <sz val="10"/>
      <name val="Times New Roman CE"/>
    </font>
    <font>
      <b/>
      <sz val="22"/>
      <color indexed="12"/>
      <name val="Times New Roman"/>
      <family val="1"/>
      <charset val="238"/>
    </font>
    <font>
      <b/>
      <vertAlign val="superscript"/>
      <sz val="10"/>
      <name val="Arial CE"/>
      <charset val="238"/>
    </font>
    <font>
      <vertAlign val="superscript"/>
      <sz val="10"/>
      <name val="Arial CE"/>
      <charset val="238"/>
    </font>
    <font>
      <b/>
      <i/>
      <sz val="14"/>
      <name val="Times New Roman"/>
      <family val="1"/>
      <charset val="238"/>
    </font>
    <font>
      <b/>
      <sz val="12"/>
      <name val="Times New Roman CE"/>
      <charset val="238"/>
    </font>
    <font>
      <sz val="12"/>
      <name val="Times New Roman CE"/>
      <charset val="238"/>
    </font>
    <font>
      <b/>
      <i/>
      <sz val="9"/>
      <name val="Times New Roman CE"/>
      <family val="1"/>
      <charset val="238"/>
    </font>
    <font>
      <sz val="11"/>
      <name val="Arial CE"/>
      <family val="2"/>
      <charset val="238"/>
    </font>
    <font>
      <b/>
      <u/>
      <sz val="11"/>
      <name val="Arial CE"/>
      <family val="2"/>
      <charset val="238"/>
    </font>
    <font>
      <u/>
      <sz val="11"/>
      <name val="Arial CE"/>
      <family val="2"/>
      <charset val="238"/>
    </font>
    <font>
      <sz val="10"/>
      <name val="Arial CE"/>
    </font>
    <font>
      <b/>
      <sz val="12"/>
      <name val="Times New Roman"/>
      <family val="1"/>
      <charset val="238"/>
    </font>
    <font>
      <sz val="12"/>
      <name val="Arial CE"/>
      <charset val="238"/>
    </font>
    <font>
      <vertAlign val="superscript"/>
      <sz val="12"/>
      <name val="Times"/>
      <family val="1"/>
    </font>
    <font>
      <b/>
      <vertAlign val="superscript"/>
      <sz val="12"/>
      <name val="Times New Roman"/>
      <family val="1"/>
      <charset val="238"/>
    </font>
    <font>
      <b/>
      <sz val="13"/>
      <name val="Times New Roman"/>
      <family val="1"/>
      <charset val="238"/>
    </font>
    <font>
      <sz val="13"/>
      <name val="Times New Roman"/>
      <family val="1"/>
      <charset val="238"/>
    </font>
    <font>
      <b/>
      <sz val="16"/>
      <name val="Times New Roman"/>
      <family val="1"/>
      <charset val="238"/>
    </font>
    <font>
      <b/>
      <sz val="11"/>
      <name val="Times New Roman"/>
      <family val="1"/>
      <charset val="238"/>
    </font>
    <font>
      <sz val="10"/>
      <color indexed="10"/>
      <name val="Arial CE"/>
      <charset val="238"/>
    </font>
    <font>
      <vertAlign val="superscript"/>
      <sz val="16"/>
      <name val="Times"/>
      <family val="1"/>
    </font>
    <font>
      <i/>
      <sz val="10"/>
      <name val="Arial CE"/>
      <charset val="238"/>
    </font>
    <font>
      <sz val="14"/>
      <name val="Arial CE"/>
      <charset val="238"/>
    </font>
    <font>
      <sz val="12"/>
      <color indexed="8"/>
      <name val="Times New Roman"/>
      <family val="2"/>
      <charset val="238"/>
    </font>
    <font>
      <sz val="12"/>
      <color indexed="9"/>
      <name val="Times New Roman"/>
      <family val="2"/>
      <charset val="238"/>
    </font>
    <font>
      <sz val="12"/>
      <color indexed="62"/>
      <name val="Times New Roman"/>
      <family val="2"/>
      <charset val="238"/>
    </font>
    <font>
      <b/>
      <sz val="12"/>
      <color indexed="63"/>
      <name val="Times New Roman"/>
      <family val="2"/>
      <charset val="238"/>
    </font>
    <font>
      <sz val="12"/>
      <color indexed="17"/>
      <name val="Times New Roman"/>
      <family val="2"/>
      <charset val="238"/>
    </font>
    <font>
      <sz val="12"/>
      <color indexed="52"/>
      <name val="Times New Roman"/>
      <family val="2"/>
      <charset val="238"/>
    </font>
    <font>
      <b/>
      <sz val="12"/>
      <color indexed="9"/>
      <name val="Times New Roman"/>
      <family val="2"/>
      <charset val="238"/>
    </font>
    <font>
      <b/>
      <sz val="15"/>
      <color indexed="56"/>
      <name val="Times New Roman"/>
      <family val="2"/>
      <charset val="238"/>
    </font>
    <font>
      <b/>
      <sz val="13"/>
      <color indexed="56"/>
      <name val="Times New Roman"/>
      <family val="2"/>
      <charset val="238"/>
    </font>
    <font>
      <b/>
      <sz val="11"/>
      <color indexed="56"/>
      <name val="Times New Roman"/>
      <family val="2"/>
      <charset val="238"/>
    </font>
    <font>
      <sz val="12"/>
      <color indexed="60"/>
      <name val="Times New Roman"/>
      <family val="2"/>
      <charset val="238"/>
    </font>
    <font>
      <b/>
      <sz val="12"/>
      <color indexed="52"/>
      <name val="Times New Roman"/>
      <family val="2"/>
      <charset val="238"/>
    </font>
    <font>
      <b/>
      <sz val="12"/>
      <color indexed="8"/>
      <name val="Times New Roman"/>
      <family val="2"/>
      <charset val="238"/>
    </font>
    <font>
      <i/>
      <sz val="12"/>
      <color indexed="23"/>
      <name val="Times New Roman"/>
      <family val="2"/>
      <charset val="238"/>
    </font>
    <font>
      <sz val="12"/>
      <color indexed="10"/>
      <name val="Times New Roman"/>
      <family val="2"/>
      <charset val="238"/>
    </font>
    <font>
      <b/>
      <sz val="18"/>
      <color indexed="56"/>
      <name val="Cambria"/>
      <family val="2"/>
      <charset val="238"/>
    </font>
    <font>
      <sz val="12"/>
      <color indexed="20"/>
      <name val="Times New Roman"/>
      <family val="2"/>
      <charset val="238"/>
    </font>
    <font>
      <sz val="10"/>
      <name val="Arial"/>
      <family val="2"/>
      <charset val="238"/>
    </font>
    <font>
      <b/>
      <sz val="8"/>
      <name val="Times New Roman CE"/>
      <charset val="238"/>
    </font>
    <font>
      <sz val="8"/>
      <name val="Times New Roman CE"/>
      <family val="1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9"/>
      <name val="Times New Roman CE"/>
      <family val="1"/>
      <charset val="238"/>
    </font>
    <font>
      <b/>
      <sz val="14"/>
      <name val="Times New Roman"/>
      <family val="1"/>
      <charset val="238"/>
    </font>
    <font>
      <b/>
      <i/>
      <sz val="10"/>
      <name val="Arial CE"/>
      <charset val="238"/>
    </font>
    <font>
      <b/>
      <sz val="13"/>
      <color rgb="FF0000FF"/>
      <name val="Times New Roman"/>
      <family val="1"/>
      <charset val="238"/>
    </font>
    <font>
      <i/>
      <sz val="13"/>
      <name val="Times New Roman"/>
      <family val="1"/>
      <charset val="238"/>
    </font>
    <font>
      <b/>
      <sz val="13"/>
      <color rgb="FFFF0000"/>
      <name val="Times New Roman"/>
      <family val="1"/>
      <charset val="238"/>
    </font>
    <font>
      <b/>
      <sz val="13"/>
      <color theme="1"/>
      <name val="Times New Roman"/>
      <family val="1"/>
      <charset val="238"/>
    </font>
    <font>
      <b/>
      <sz val="18"/>
      <name val="Times New Roman"/>
      <family val="1"/>
      <charset val="238"/>
    </font>
    <font>
      <sz val="12"/>
      <color indexed="10"/>
      <name val="Times New Roman"/>
      <family val="1"/>
      <charset val="238"/>
    </font>
    <font>
      <i/>
      <sz val="11"/>
      <name val="Times New Roman CE"/>
      <charset val="238"/>
    </font>
    <font>
      <i/>
      <sz val="10"/>
      <name val="Times New Roman"/>
      <family val="1"/>
      <charset val="238"/>
    </font>
    <font>
      <b/>
      <sz val="13"/>
      <color rgb="FF0B44E5"/>
      <name val="Times New Roman"/>
      <family val="1"/>
      <charset val="238"/>
    </font>
    <font>
      <b/>
      <sz val="12"/>
      <color rgb="FF0B44E5"/>
      <name val="Times New Roman"/>
      <family val="1"/>
      <charset val="238"/>
    </font>
    <font>
      <sz val="10"/>
      <color rgb="FFFF0000"/>
      <name val="Arial CE"/>
      <charset val="238"/>
    </font>
    <font>
      <b/>
      <i/>
      <sz val="12"/>
      <color theme="1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i/>
      <sz val="11"/>
      <color rgb="FFFF0000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sz val="12"/>
      <color rgb="FF0000FF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name val="Times New Roman CE"/>
      <charset val="238"/>
    </font>
    <font>
      <b/>
      <sz val="11"/>
      <color indexed="8"/>
      <name val="Times New Roman CE"/>
      <charset val="238"/>
    </font>
    <font>
      <b/>
      <sz val="12"/>
      <color indexed="8"/>
      <name val="Times New Roman"/>
      <family val="1"/>
      <charset val="238"/>
    </font>
    <font>
      <b/>
      <sz val="12"/>
      <color indexed="8"/>
      <name val="Times New Roman CE"/>
      <charset val="238"/>
    </font>
    <font>
      <b/>
      <i/>
      <sz val="12"/>
      <name val="Arial CE"/>
      <charset val="238"/>
    </font>
    <font>
      <i/>
      <sz val="12"/>
      <name val="Arial CE"/>
      <charset val="238"/>
    </font>
    <font>
      <b/>
      <i/>
      <sz val="10"/>
      <color rgb="FFC00000"/>
      <name val="Arial CE"/>
      <charset val="238"/>
    </font>
    <font>
      <b/>
      <i/>
      <sz val="11"/>
      <name val="Times New Roman CE"/>
      <charset val="238"/>
    </font>
    <font>
      <b/>
      <sz val="10"/>
      <color rgb="FFFF0000"/>
      <name val="Arial CE"/>
      <charset val="238"/>
    </font>
    <font>
      <sz val="14"/>
      <name val="Times New Roman"/>
      <family val="1"/>
      <charset val="238"/>
    </font>
    <font>
      <b/>
      <u/>
      <sz val="14"/>
      <name val="Times New Roman"/>
      <family val="1"/>
      <charset val="238"/>
    </font>
    <font>
      <u/>
      <sz val="14"/>
      <name val="Times New Roman"/>
      <family val="1"/>
      <charset val="238"/>
    </font>
    <font>
      <b/>
      <sz val="10"/>
      <color indexed="8"/>
      <name val="Times New Roman CE"/>
      <charset val="238"/>
    </font>
    <font>
      <sz val="8"/>
      <name val="Arial CE"/>
      <family val="2"/>
      <charset val="238"/>
    </font>
    <font>
      <sz val="8"/>
      <color indexed="8"/>
      <name val="Arial CE"/>
      <family val="2"/>
      <charset val="238"/>
    </font>
    <font>
      <i/>
      <sz val="14"/>
      <name val="Times New Roman"/>
      <family val="1"/>
      <charset val="238"/>
    </font>
  </fonts>
  <fills count="3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rgb="FFFFFF00"/>
      </patternFill>
    </fill>
    <fill>
      <patternFill patternType="solid">
        <fgColor indexed="13"/>
        <bgColor indexed="34"/>
      </patternFill>
    </fill>
    <fill>
      <patternFill patternType="solid">
        <fgColor indexed="42"/>
        <bgColor indexed="27"/>
      </patternFill>
    </fill>
    <fill>
      <patternFill patternType="solid">
        <fgColor indexed="9"/>
        <bgColor indexed="26"/>
      </patternFill>
    </fill>
  </fills>
  <borders count="17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</borders>
  <cellStyleXfs count="53">
    <xf numFmtId="0" fontId="0" fillId="0" borderId="0"/>
    <xf numFmtId="0" fontId="62" fillId="2" borderId="0" applyNumberFormat="0" applyBorder="0" applyAlignment="0" applyProtection="0"/>
    <xf numFmtId="0" fontId="62" fillId="3" borderId="0" applyNumberFormat="0" applyBorder="0" applyAlignment="0" applyProtection="0"/>
    <xf numFmtId="0" fontId="62" fillId="4" borderId="0" applyNumberFormat="0" applyBorder="0" applyAlignment="0" applyProtection="0"/>
    <xf numFmtId="0" fontId="62" fillId="5" borderId="0" applyNumberFormat="0" applyBorder="0" applyAlignment="0" applyProtection="0"/>
    <xf numFmtId="0" fontId="62" fillId="6" borderId="0" applyNumberFormat="0" applyBorder="0" applyAlignment="0" applyProtection="0"/>
    <xf numFmtId="0" fontId="62" fillId="7" borderId="0" applyNumberFormat="0" applyBorder="0" applyAlignment="0" applyProtection="0"/>
    <xf numFmtId="0" fontId="62" fillId="8" borderId="0" applyNumberFormat="0" applyBorder="0" applyAlignment="0" applyProtection="0"/>
    <xf numFmtId="0" fontId="62" fillId="9" borderId="0" applyNumberFormat="0" applyBorder="0" applyAlignment="0" applyProtection="0"/>
    <xf numFmtId="0" fontId="62" fillId="10" borderId="0" applyNumberFormat="0" applyBorder="0" applyAlignment="0" applyProtection="0"/>
    <xf numFmtId="0" fontId="62" fillId="5" borderId="0" applyNumberFormat="0" applyBorder="0" applyAlignment="0" applyProtection="0"/>
    <xf numFmtId="0" fontId="62" fillId="8" borderId="0" applyNumberFormat="0" applyBorder="0" applyAlignment="0" applyProtection="0"/>
    <xf numFmtId="0" fontId="62" fillId="11" borderId="0" applyNumberFormat="0" applyBorder="0" applyAlignment="0" applyProtection="0"/>
    <xf numFmtId="0" fontId="63" fillId="12" borderId="0" applyNumberFormat="0" applyBorder="0" applyAlignment="0" applyProtection="0"/>
    <xf numFmtId="0" fontId="63" fillId="9" borderId="0" applyNumberFormat="0" applyBorder="0" applyAlignment="0" applyProtection="0"/>
    <xf numFmtId="0" fontId="63" fillId="10" borderId="0" applyNumberFormat="0" applyBorder="0" applyAlignment="0" applyProtection="0"/>
    <xf numFmtId="0" fontId="63" fillId="13" borderId="0" applyNumberFormat="0" applyBorder="0" applyAlignment="0" applyProtection="0"/>
    <xf numFmtId="0" fontId="63" fillId="14" borderId="0" applyNumberFormat="0" applyBorder="0" applyAlignment="0" applyProtection="0"/>
    <xf numFmtId="0" fontId="63" fillId="15" borderId="0" applyNumberFormat="0" applyBorder="0" applyAlignment="0" applyProtection="0"/>
    <xf numFmtId="0" fontId="63" fillId="16" borderId="0" applyNumberFormat="0" applyBorder="0" applyAlignment="0" applyProtection="0"/>
    <xf numFmtId="0" fontId="63" fillId="17" borderId="0" applyNumberFormat="0" applyBorder="0" applyAlignment="0" applyProtection="0"/>
    <xf numFmtId="0" fontId="63" fillId="18" borderId="0" applyNumberFormat="0" applyBorder="0" applyAlignment="0" applyProtection="0"/>
    <xf numFmtId="0" fontId="63" fillId="13" borderId="0" applyNumberFormat="0" applyBorder="0" applyAlignment="0" applyProtection="0"/>
    <xf numFmtId="0" fontId="63" fillId="14" borderId="0" applyNumberFormat="0" applyBorder="0" applyAlignment="0" applyProtection="0"/>
    <xf numFmtId="0" fontId="63" fillId="19" borderId="0" applyNumberFormat="0" applyBorder="0" applyAlignment="0" applyProtection="0"/>
    <xf numFmtId="0" fontId="64" fillId="7" borderId="1" applyNumberFormat="0" applyAlignment="0" applyProtection="0"/>
    <xf numFmtId="0" fontId="65" fillId="20" borderId="2" applyNumberFormat="0" applyAlignment="0" applyProtection="0"/>
    <xf numFmtId="0" fontId="66" fillId="4" borderId="0" applyNumberFormat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67" fillId="0" borderId="3" applyNumberFormat="0" applyFill="0" applyAlignment="0" applyProtection="0"/>
    <xf numFmtId="0" fontId="68" fillId="21" borderId="4" applyNumberFormat="0" applyAlignment="0" applyProtection="0"/>
    <xf numFmtId="0" fontId="69" fillId="0" borderId="5" applyNumberFormat="0" applyFill="0" applyAlignment="0" applyProtection="0"/>
    <xf numFmtId="0" fontId="70" fillId="0" borderId="6" applyNumberFormat="0" applyFill="0" applyAlignment="0" applyProtection="0"/>
    <xf numFmtId="0" fontId="71" fillId="0" borderId="7" applyNumberFormat="0" applyFill="0" applyAlignment="0" applyProtection="0"/>
    <xf numFmtId="0" fontId="71" fillId="0" borderId="0" applyNumberFormat="0" applyFill="0" applyBorder="0" applyAlignment="0" applyProtection="0"/>
    <xf numFmtId="0" fontId="72" fillId="22" borderId="0" applyNumberFormat="0" applyBorder="0" applyAlignment="0" applyProtection="0"/>
    <xf numFmtId="0" fontId="49" fillId="0" borderId="0"/>
    <xf numFmtId="0" fontId="79" fillId="0" borderId="0"/>
    <xf numFmtId="0" fontId="49" fillId="0" borderId="0"/>
    <xf numFmtId="0" fontId="49" fillId="0" borderId="0"/>
    <xf numFmtId="0" fontId="1" fillId="0" borderId="0"/>
    <xf numFmtId="0" fontId="1" fillId="0" borderId="0"/>
    <xf numFmtId="0" fontId="73" fillId="20" borderId="1" applyNumberFormat="0" applyAlignment="0" applyProtection="0"/>
    <xf numFmtId="0" fontId="74" fillId="0" borderId="8" applyNumberFormat="0" applyFill="0" applyAlignment="0" applyProtection="0"/>
    <xf numFmtId="0" fontId="7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62" fillId="23" borderId="9" applyNumberFormat="0" applyFont="0" applyAlignment="0" applyProtection="0"/>
    <xf numFmtId="0" fontId="78" fillId="3" borderId="0" applyNumberFormat="0" applyBorder="0" applyAlignment="0" applyProtection="0"/>
    <xf numFmtId="0" fontId="1" fillId="0" borderId="0"/>
    <xf numFmtId="0" fontId="82" fillId="0" borderId="0"/>
    <xf numFmtId="0" fontId="79" fillId="0" borderId="0"/>
    <xf numFmtId="0" fontId="49" fillId="0" borderId="0"/>
  </cellStyleXfs>
  <cellXfs count="710">
    <xf numFmtId="0" fontId="0" fillId="0" borderId="0" xfId="0"/>
    <xf numFmtId="0" fontId="4" fillId="0" borderId="0" xfId="0" applyFont="1"/>
    <xf numFmtId="0" fontId="6" fillId="0" borderId="0" xfId="0" applyFont="1"/>
    <xf numFmtId="0" fontId="7" fillId="0" borderId="11" xfId="0" applyFont="1" applyBorder="1" applyAlignment="1">
      <alignment horizontal="centerContinuous"/>
    </xf>
    <xf numFmtId="0" fontId="7" fillId="0" borderId="12" xfId="0" applyFont="1" applyBorder="1" applyAlignment="1">
      <alignment horizontal="centerContinuous"/>
    </xf>
    <xf numFmtId="0" fontId="7" fillId="0" borderId="13" xfId="0" applyFont="1" applyBorder="1" applyAlignment="1">
      <alignment horizontal="centerContinuous"/>
    </xf>
    <xf numFmtId="0" fontId="7" fillId="0" borderId="14" xfId="0" applyFont="1" applyBorder="1" applyAlignment="1">
      <alignment horizontal="centerContinuous"/>
    </xf>
    <xf numFmtId="0" fontId="7" fillId="0" borderId="15" xfId="0" applyFont="1" applyBorder="1" applyAlignment="1">
      <alignment horizontal="centerContinuous"/>
    </xf>
    <xf numFmtId="0" fontId="10" fillId="0" borderId="0" xfId="0" applyFont="1"/>
    <xf numFmtId="0" fontId="5" fillId="0" borderId="0" xfId="28" applyAlignment="1" applyProtection="1"/>
    <xf numFmtId="0" fontId="13" fillId="0" borderId="0" xfId="28" applyFont="1" applyAlignment="1" applyProtection="1"/>
    <xf numFmtId="0" fontId="8" fillId="0" borderId="17" xfId="0" applyFont="1" applyFill="1" applyBorder="1" applyAlignment="1">
      <alignment horizontal="centerContinuous" vertical="center" wrapText="1"/>
    </xf>
    <xf numFmtId="0" fontId="19" fillId="0" borderId="17" xfId="0" applyFont="1" applyBorder="1" applyAlignment="1">
      <alignment horizontal="center" vertical="center"/>
    </xf>
    <xf numFmtId="166" fontId="20" fillId="0" borderId="41" xfId="0" applyNumberFormat="1" applyFont="1" applyBorder="1" applyAlignment="1">
      <alignment horizontal="centerContinuous" vertical="center" wrapText="1"/>
    </xf>
    <xf numFmtId="166" fontId="20" fillId="0" borderId="42" xfId="0" applyNumberFormat="1" applyFont="1" applyBorder="1" applyAlignment="1">
      <alignment horizontal="centerContinuous" vertical="center" wrapText="1"/>
    </xf>
    <xf numFmtId="0" fontId="18" fillId="25" borderId="25" xfId="0" applyFont="1" applyFill="1" applyBorder="1" applyAlignment="1">
      <alignment vertical="center" wrapText="1"/>
    </xf>
    <xf numFmtId="167" fontId="21" fillId="25" borderId="43" xfId="0" applyNumberFormat="1" applyFont="1" applyFill="1" applyBorder="1" applyAlignment="1">
      <alignment vertical="center" wrapText="1"/>
    </xf>
    <xf numFmtId="167" fontId="21" fillId="25" borderId="36" xfId="0" applyNumberFormat="1" applyFont="1" applyFill="1" applyBorder="1" applyAlignment="1">
      <alignment vertical="center" wrapText="1"/>
    </xf>
    <xf numFmtId="0" fontId="18" fillId="25" borderId="28" xfId="0" applyFont="1" applyFill="1" applyBorder="1" applyAlignment="1">
      <alignment vertical="center" wrapText="1"/>
    </xf>
    <xf numFmtId="167" fontId="21" fillId="25" borderId="37" xfId="0" applyNumberFormat="1" applyFont="1" applyFill="1" applyBorder="1" applyAlignment="1">
      <alignment vertical="center" wrapText="1"/>
    </xf>
    <xf numFmtId="167" fontId="21" fillId="25" borderId="40" xfId="0" applyNumberFormat="1" applyFont="1" applyFill="1" applyBorder="1" applyAlignment="1">
      <alignment vertical="center" wrapText="1"/>
    </xf>
    <xf numFmtId="0" fontId="18" fillId="25" borderId="27" xfId="0" applyFont="1" applyFill="1" applyBorder="1" applyAlignment="1">
      <alignment vertical="center" wrapText="1"/>
    </xf>
    <xf numFmtId="167" fontId="21" fillId="25" borderId="44" xfId="0" applyNumberFormat="1" applyFont="1" applyFill="1" applyBorder="1" applyAlignment="1">
      <alignment vertical="center" wrapText="1"/>
    </xf>
    <xf numFmtId="167" fontId="21" fillId="25" borderId="33" xfId="0" applyNumberFormat="1" applyFont="1" applyFill="1" applyBorder="1" applyAlignment="1">
      <alignment vertical="center" wrapText="1"/>
    </xf>
    <xf numFmtId="0" fontId="22" fillId="0" borderId="0" xfId="0" applyFont="1"/>
    <xf numFmtId="0" fontId="23" fillId="0" borderId="0" xfId="0" applyFont="1"/>
    <xf numFmtId="0" fontId="25" fillId="0" borderId="0" xfId="0" applyFont="1"/>
    <xf numFmtId="0" fontId="7" fillId="0" borderId="30" xfId="0" applyFont="1" applyBorder="1" applyAlignment="1">
      <alignment horizontal="centerContinuous"/>
    </xf>
    <xf numFmtId="0" fontId="0" fillId="0" borderId="45" xfId="0" applyBorder="1"/>
    <xf numFmtId="0" fontId="29" fillId="0" borderId="0" xfId="0" applyFont="1"/>
    <xf numFmtId="0" fontId="0" fillId="26" borderId="47" xfId="0" applyFill="1" applyBorder="1"/>
    <xf numFmtId="0" fontId="0" fillId="0" borderId="0" xfId="0" applyFill="1"/>
    <xf numFmtId="0" fontId="32" fillId="0" borderId="0" xfId="0" applyFont="1"/>
    <xf numFmtId="0" fontId="7" fillId="0" borderId="49" xfId="0" applyFont="1" applyBorder="1" applyAlignment="1">
      <alignment horizontal="centerContinuous" vertical="center"/>
    </xf>
    <xf numFmtId="0" fontId="9" fillId="0" borderId="49" xfId="0" applyFont="1" applyBorder="1" applyAlignment="1">
      <alignment horizontal="centerContinuous" vertical="center"/>
    </xf>
    <xf numFmtId="0" fontId="9" fillId="0" borderId="50" xfId="0" applyFont="1" applyBorder="1" applyAlignment="1">
      <alignment horizontal="centerContinuous" vertical="center"/>
    </xf>
    <xf numFmtId="0" fontId="9" fillId="0" borderId="43" xfId="0" applyFont="1" applyBorder="1" applyAlignment="1">
      <alignment horizontal="centerContinuous" vertical="center"/>
    </xf>
    <xf numFmtId="0" fontId="9" fillId="0" borderId="52" xfId="0" applyFont="1" applyBorder="1" applyAlignment="1">
      <alignment horizontal="centerContinuous" vertical="center"/>
    </xf>
    <xf numFmtId="169" fontId="14" fillId="0" borderId="54" xfId="0" applyNumberFormat="1" applyFont="1" applyBorder="1"/>
    <xf numFmtId="169" fontId="14" fillId="24" borderId="54" xfId="0" applyNumberFormat="1" applyFont="1" applyFill="1" applyBorder="1"/>
    <xf numFmtId="169" fontId="14" fillId="0" borderId="55" xfId="0" applyNumberFormat="1" applyFont="1" applyBorder="1"/>
    <xf numFmtId="169" fontId="14" fillId="24" borderId="55" xfId="0" applyNumberFormat="1" applyFont="1" applyFill="1" applyBorder="1"/>
    <xf numFmtId="0" fontId="37" fillId="0" borderId="47" xfId="0" applyFont="1" applyBorder="1" applyAlignment="1">
      <alignment horizontal="center"/>
    </xf>
    <xf numFmtId="0" fontId="9" fillId="0" borderId="34" xfId="0" applyFont="1" applyBorder="1" applyAlignment="1">
      <alignment horizontal="centerContinuous" vertical="center"/>
    </xf>
    <xf numFmtId="0" fontId="9" fillId="0" borderId="36" xfId="0" applyFont="1" applyBorder="1" applyAlignment="1">
      <alignment horizontal="centerContinuous" vertical="center"/>
    </xf>
    <xf numFmtId="0" fontId="39" fillId="0" borderId="0" xfId="0" applyFont="1"/>
    <xf numFmtId="0" fontId="41" fillId="0" borderId="0" xfId="0" applyFont="1"/>
    <xf numFmtId="0" fontId="8" fillId="0" borderId="0" xfId="0" applyFont="1"/>
    <xf numFmtId="0" fontId="42" fillId="0" borderId="0" xfId="0" applyFont="1" applyAlignment="1">
      <alignment horizontal="center"/>
    </xf>
    <xf numFmtId="0" fontId="45" fillId="0" borderId="44" xfId="0" applyFont="1" applyBorder="1" applyAlignment="1">
      <alignment horizontal="center"/>
    </xf>
    <xf numFmtId="0" fontId="45" fillId="24" borderId="44" xfId="0" applyFont="1" applyFill="1" applyBorder="1" applyAlignment="1">
      <alignment horizontal="center"/>
    </xf>
    <xf numFmtId="0" fontId="45" fillId="24" borderId="56" xfId="0" applyFont="1" applyFill="1" applyBorder="1" applyAlignment="1">
      <alignment horizontal="center"/>
    </xf>
    <xf numFmtId="0" fontId="45" fillId="24" borderId="33" xfId="0" applyFont="1" applyFill="1" applyBorder="1" applyAlignment="1">
      <alignment horizontal="center"/>
    </xf>
    <xf numFmtId="0" fontId="46" fillId="0" borderId="0" xfId="0" applyFont="1"/>
    <xf numFmtId="0" fontId="1" fillId="0" borderId="0" xfId="40"/>
    <xf numFmtId="164" fontId="21" fillId="25" borderId="36" xfId="0" applyNumberFormat="1" applyFont="1" applyFill="1" applyBorder="1" applyAlignment="1">
      <alignment vertical="center" wrapText="1"/>
    </xf>
    <xf numFmtId="164" fontId="21" fillId="25" borderId="40" xfId="0" applyNumberFormat="1" applyFont="1" applyFill="1" applyBorder="1" applyAlignment="1">
      <alignment vertical="center" wrapText="1"/>
    </xf>
    <xf numFmtId="164" fontId="21" fillId="25" borderId="33" xfId="0" applyNumberFormat="1" applyFont="1" applyFill="1" applyBorder="1" applyAlignment="1">
      <alignment vertical="center" wrapText="1"/>
    </xf>
    <xf numFmtId="0" fontId="50" fillId="0" borderId="0" xfId="0" applyFont="1"/>
    <xf numFmtId="0" fontId="52" fillId="0" borderId="0" xfId="0" applyFont="1"/>
    <xf numFmtId="166" fontId="20" fillId="0" borderId="42" xfId="0" applyNumberFormat="1" applyFont="1" applyBorder="1" applyAlignment="1">
      <alignment horizontal="center" vertical="center" wrapText="1"/>
    </xf>
    <xf numFmtId="0" fontId="0" fillId="0" borderId="47" xfId="0" applyBorder="1"/>
    <xf numFmtId="0" fontId="0" fillId="0" borderId="0" xfId="0" applyAlignment="1">
      <alignment horizontal="left"/>
    </xf>
    <xf numFmtId="166" fontId="20" fillId="0" borderId="42" xfId="0" applyNumberFormat="1" applyFont="1" applyBorder="1" applyAlignment="1">
      <alignment horizontal="center" vertical="center"/>
    </xf>
    <xf numFmtId="0" fontId="9" fillId="0" borderId="11" xfId="0" applyFont="1" applyBorder="1" applyAlignment="1">
      <alignment horizontal="centerContinuous" vertical="center"/>
    </xf>
    <xf numFmtId="0" fontId="9" fillId="0" borderId="30" xfId="0" applyFont="1" applyBorder="1" applyAlignment="1">
      <alignment horizontal="centerContinuous" vertical="center"/>
    </xf>
    <xf numFmtId="0" fontId="9" fillId="0" borderId="35" xfId="0" applyFont="1" applyBorder="1" applyAlignment="1">
      <alignment horizontal="centerContinuous" vertical="center"/>
    </xf>
    <xf numFmtId="0" fontId="45" fillId="0" borderId="44" xfId="0" applyFont="1" applyFill="1" applyBorder="1" applyAlignment="1">
      <alignment horizontal="center"/>
    </xf>
    <xf numFmtId="0" fontId="45" fillId="0" borderId="32" xfId="0" applyFont="1" applyFill="1" applyBorder="1" applyAlignment="1">
      <alignment horizontal="center"/>
    </xf>
    <xf numFmtId="169" fontId="14" fillId="0" borderId="54" xfId="0" applyNumberFormat="1" applyFont="1" applyFill="1" applyBorder="1"/>
    <xf numFmtId="169" fontId="14" fillId="0" borderId="62" xfId="0" applyNumberFormat="1" applyFont="1" applyFill="1" applyBorder="1"/>
    <xf numFmtId="169" fontId="14" fillId="24" borderId="63" xfId="0" applyNumberFormat="1" applyFont="1" applyFill="1" applyBorder="1"/>
    <xf numFmtId="169" fontId="14" fillId="0" borderId="55" xfId="0" applyNumberFormat="1" applyFont="1" applyFill="1" applyBorder="1"/>
    <xf numFmtId="169" fontId="14" fillId="0" borderId="64" xfId="0" applyNumberFormat="1" applyFont="1" applyFill="1" applyBorder="1"/>
    <xf numFmtId="169" fontId="14" fillId="24" borderId="65" xfId="0" applyNumberFormat="1" applyFont="1" applyFill="1" applyBorder="1"/>
    <xf numFmtId="0" fontId="9" fillId="0" borderId="48" xfId="0" applyFont="1" applyBorder="1" applyAlignment="1">
      <alignment wrapText="1"/>
    </xf>
    <xf numFmtId="0" fontId="7" fillId="0" borderId="51" xfId="0" applyFont="1" applyBorder="1" applyAlignment="1">
      <alignment horizontal="center" wrapText="1"/>
    </xf>
    <xf numFmtId="0" fontId="14" fillId="0" borderId="53" xfId="0" applyFont="1" applyBorder="1" applyAlignment="1">
      <alignment wrapText="1"/>
    </xf>
    <xf numFmtId="0" fontId="54" fillId="0" borderId="0" xfId="40" applyFont="1"/>
    <xf numFmtId="0" fontId="55" fillId="0" borderId="0" xfId="40" applyFont="1"/>
    <xf numFmtId="0" fontId="56" fillId="0" borderId="46" xfId="40" applyFont="1" applyBorder="1" applyAlignment="1">
      <alignment horizontal="centerContinuous"/>
    </xf>
    <xf numFmtId="0" fontId="56" fillId="0" borderId="61" xfId="40" applyFont="1" applyBorder="1" applyAlignment="1">
      <alignment horizontal="centerContinuous"/>
    </xf>
    <xf numFmtId="0" fontId="56" fillId="0" borderId="58" xfId="40" applyFont="1" applyBorder="1" applyAlignment="1">
      <alignment horizontal="centerContinuous"/>
    </xf>
    <xf numFmtId="0" fontId="18" fillId="0" borderId="0" xfId="40" applyFont="1"/>
    <xf numFmtId="0" fontId="57" fillId="0" borderId="70" xfId="40" applyFont="1" applyBorder="1" applyAlignment="1">
      <alignment horizontal="center" vertical="center"/>
    </xf>
    <xf numFmtId="0" fontId="57" fillId="0" borderId="71" xfId="40" applyFont="1" applyFill="1" applyBorder="1" applyAlignment="1">
      <alignment horizontal="center" vertical="center" wrapText="1"/>
    </xf>
    <xf numFmtId="0" fontId="57" fillId="24" borderId="72" xfId="40" applyFont="1" applyFill="1" applyBorder="1" applyAlignment="1">
      <alignment horizontal="center" vertical="center" wrapText="1"/>
    </xf>
    <xf numFmtId="0" fontId="57" fillId="0" borderId="73" xfId="40" applyFont="1" applyBorder="1" applyAlignment="1">
      <alignment horizontal="center" vertical="center" wrapText="1"/>
    </xf>
    <xf numFmtId="0" fontId="26" fillId="0" borderId="0" xfId="40" applyFont="1"/>
    <xf numFmtId="169" fontId="36" fillId="0" borderId="78" xfId="0" applyNumberFormat="1" applyFont="1" applyFill="1" applyBorder="1"/>
    <xf numFmtId="169" fontId="36" fillId="24" borderId="79" xfId="0" applyNumberFormat="1" applyFont="1" applyFill="1" applyBorder="1"/>
    <xf numFmtId="169" fontId="14" fillId="0" borderId="0" xfId="0" applyNumberFormat="1" applyFont="1" applyFill="1" applyBorder="1"/>
    <xf numFmtId="169" fontId="38" fillId="24" borderId="63" xfId="0" applyNumberFormat="1" applyFont="1" applyFill="1" applyBorder="1"/>
    <xf numFmtId="169" fontId="38" fillId="24" borderId="65" xfId="0" applyNumberFormat="1" applyFont="1" applyFill="1" applyBorder="1"/>
    <xf numFmtId="169" fontId="14" fillId="0" borderId="62" xfId="0" applyNumberFormat="1" applyFont="1" applyBorder="1"/>
    <xf numFmtId="169" fontId="14" fillId="0" borderId="64" xfId="0" applyNumberFormat="1" applyFont="1" applyBorder="1"/>
    <xf numFmtId="169" fontId="36" fillId="24" borderId="80" xfId="0" applyNumberFormat="1" applyFont="1" applyFill="1" applyBorder="1"/>
    <xf numFmtId="169" fontId="36" fillId="0" borderId="80" xfId="0" applyNumberFormat="1" applyFont="1" applyFill="1" applyBorder="1"/>
    <xf numFmtId="169" fontId="36" fillId="0" borderId="80" xfId="0" applyNumberFormat="1" applyFont="1" applyBorder="1"/>
    <xf numFmtId="0" fontId="58" fillId="0" borderId="0" xfId="0" applyFont="1" applyFill="1"/>
    <xf numFmtId="0" fontId="59" fillId="0" borderId="0" xfId="0" applyFont="1"/>
    <xf numFmtId="169" fontId="0" fillId="0" borderId="0" xfId="0" applyNumberFormat="1" applyFill="1"/>
    <xf numFmtId="0" fontId="60" fillId="0" borderId="0" xfId="0" applyFont="1"/>
    <xf numFmtId="0" fontId="61" fillId="0" borderId="0" xfId="0" applyFont="1"/>
    <xf numFmtId="0" fontId="45" fillId="0" borderId="37" xfId="0" applyFont="1" applyFill="1" applyBorder="1" applyAlignment="1">
      <alignment horizontal="center"/>
    </xf>
    <xf numFmtId="0" fontId="45" fillId="24" borderId="37" xfId="0" applyFont="1" applyFill="1" applyBorder="1" applyAlignment="1">
      <alignment horizontal="center"/>
    </xf>
    <xf numFmtId="169" fontId="36" fillId="24" borderId="85" xfId="0" applyNumberFormat="1" applyFont="1" applyFill="1" applyBorder="1"/>
    <xf numFmtId="0" fontId="45" fillId="0" borderId="37" xfId="0" applyFont="1" applyBorder="1" applyAlignment="1">
      <alignment horizontal="center"/>
    </xf>
    <xf numFmtId="0" fontId="45" fillId="24" borderId="86" xfId="0" applyFont="1" applyFill="1" applyBorder="1" applyAlignment="1">
      <alignment horizontal="center"/>
    </xf>
    <xf numFmtId="169" fontId="31" fillId="0" borderId="80" xfId="0" applyNumberFormat="1" applyFont="1" applyFill="1" applyBorder="1"/>
    <xf numFmtId="169" fontId="31" fillId="24" borderId="80" xfId="0" applyNumberFormat="1" applyFont="1" applyFill="1" applyBorder="1"/>
    <xf numFmtId="169" fontId="36" fillId="0" borderId="90" xfId="0" applyNumberFormat="1" applyFont="1" applyBorder="1"/>
    <xf numFmtId="0" fontId="45" fillId="0" borderId="59" xfId="0" applyFont="1" applyBorder="1" applyAlignment="1">
      <alignment horizontal="center"/>
    </xf>
    <xf numFmtId="169" fontId="36" fillId="0" borderId="78" xfId="0" applyNumberFormat="1" applyFont="1" applyBorder="1"/>
    <xf numFmtId="0" fontId="45" fillId="0" borderId="32" xfId="0" applyFont="1" applyBorder="1" applyAlignment="1">
      <alignment horizontal="center"/>
    </xf>
    <xf numFmtId="0" fontId="36" fillId="0" borderId="96" xfId="0" applyFont="1" applyBorder="1" applyAlignment="1">
      <alignment horizontal="centerContinuous" wrapText="1"/>
    </xf>
    <xf numFmtId="169" fontId="36" fillId="24" borderId="96" xfId="0" applyNumberFormat="1" applyFont="1" applyFill="1" applyBorder="1"/>
    <xf numFmtId="169" fontId="14" fillId="24" borderId="97" xfId="0" applyNumberFormat="1" applyFont="1" applyFill="1" applyBorder="1"/>
    <xf numFmtId="169" fontId="14" fillId="24" borderId="98" xfId="0" applyNumberFormat="1" applyFont="1" applyFill="1" applyBorder="1"/>
    <xf numFmtId="0" fontId="7" fillId="0" borderId="23" xfId="0" applyFont="1" applyBorder="1" applyAlignment="1">
      <alignment horizontal="centerContinuous" vertical="center"/>
    </xf>
    <xf numFmtId="0" fontId="0" fillId="0" borderId="0" xfId="0" applyBorder="1"/>
    <xf numFmtId="0" fontId="16" fillId="0" borderId="19" xfId="0" applyFont="1" applyBorder="1" applyAlignment="1">
      <alignment horizontal="center" vertical="center" wrapText="1"/>
    </xf>
    <xf numFmtId="0" fontId="16" fillId="0" borderId="92" xfId="0" quotePrefix="1" applyFont="1" applyBorder="1" applyAlignment="1">
      <alignment horizontal="center" vertical="center" wrapText="1"/>
    </xf>
    <xf numFmtId="10" fontId="16" fillId="0" borderId="92" xfId="0" quotePrefix="1" applyNumberFormat="1" applyFont="1" applyBorder="1" applyAlignment="1">
      <alignment horizontal="center" vertical="center" wrapText="1"/>
    </xf>
    <xf numFmtId="10" fontId="16" fillId="0" borderId="87" xfId="0" quotePrefix="1" applyNumberFormat="1" applyFont="1" applyBorder="1" applyAlignment="1">
      <alignment horizontal="center" vertical="center" wrapText="1"/>
    </xf>
    <xf numFmtId="0" fontId="16" fillId="0" borderId="87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3" fillId="0" borderId="88" xfId="0" applyFont="1" applyBorder="1" applyAlignment="1">
      <alignment vertical="center" wrapText="1"/>
    </xf>
    <xf numFmtId="0" fontId="14" fillId="0" borderId="97" xfId="38" applyFont="1" applyBorder="1"/>
    <xf numFmtId="169" fontId="14" fillId="0" borderId="54" xfId="38" applyNumberFormat="1" applyFont="1" applyBorder="1"/>
    <xf numFmtId="169" fontId="14" fillId="24" borderId="54" xfId="38" applyNumberFormat="1" applyFont="1" applyFill="1" applyBorder="1"/>
    <xf numFmtId="169" fontId="14" fillId="24" borderId="97" xfId="38" applyNumberFormat="1" applyFont="1" applyFill="1" applyBorder="1"/>
    <xf numFmtId="169" fontId="38" fillId="24" borderId="63" xfId="38" applyNumberFormat="1" applyFont="1" applyFill="1" applyBorder="1"/>
    <xf numFmtId="0" fontId="14" fillId="0" borderId="97" xfId="0" applyFont="1" applyBorder="1"/>
    <xf numFmtId="0" fontId="14" fillId="0" borderId="98" xfId="0" applyFont="1" applyBorder="1"/>
    <xf numFmtId="0" fontId="14" fillId="0" borderId="98" xfId="38" applyFont="1" applyBorder="1"/>
    <xf numFmtId="169" fontId="14" fillId="0" borderId="55" xfId="38" applyNumberFormat="1" applyFont="1" applyBorder="1"/>
    <xf numFmtId="169" fontId="14" fillId="24" borderId="55" xfId="38" applyNumberFormat="1" applyFont="1" applyFill="1" applyBorder="1"/>
    <xf numFmtId="169" fontId="14" fillId="24" borderId="98" xfId="38" applyNumberFormat="1" applyFont="1" applyFill="1" applyBorder="1"/>
    <xf numFmtId="169" fontId="38" fillId="24" borderId="65" xfId="38" applyNumberFormat="1" applyFont="1" applyFill="1" applyBorder="1"/>
    <xf numFmtId="49" fontId="34" fillId="0" borderId="0" xfId="0" applyNumberFormat="1" applyFont="1" applyBorder="1" applyAlignment="1">
      <alignment horizontal="centerContinuous"/>
    </xf>
    <xf numFmtId="0" fontId="36" fillId="0" borderId="100" xfId="0" applyFont="1" applyBorder="1" applyAlignment="1">
      <alignment horizontal="centerContinuous" wrapText="1"/>
    </xf>
    <xf numFmtId="0" fontId="8" fillId="0" borderId="0" xfId="0" applyFont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 wrapText="1"/>
    </xf>
    <xf numFmtId="0" fontId="79" fillId="0" borderId="0" xfId="37"/>
    <xf numFmtId="0" fontId="79" fillId="0" borderId="0" xfId="37" applyBorder="1"/>
    <xf numFmtId="169" fontId="0" fillId="0" borderId="0" xfId="0" applyNumberFormat="1"/>
    <xf numFmtId="0" fontId="51" fillId="0" borderId="0" xfId="0" applyFont="1"/>
    <xf numFmtId="169" fontId="14" fillId="0" borderId="62" xfId="38" applyNumberFormat="1" applyFont="1" applyBorder="1"/>
    <xf numFmtId="169" fontId="14" fillId="0" borderId="64" xfId="38" applyNumberFormat="1" applyFont="1" applyBorder="1"/>
    <xf numFmtId="49" fontId="14" fillId="0" borderId="101" xfId="0" applyNumberFormat="1" applyFont="1" applyBorder="1"/>
    <xf numFmtId="0" fontId="0" fillId="0" borderId="100" xfId="0" applyBorder="1"/>
    <xf numFmtId="49" fontId="9" fillId="0" borderId="11" xfId="0" applyNumberFormat="1" applyFont="1" applyBorder="1"/>
    <xf numFmtId="49" fontId="7" fillId="0" borderId="0" xfId="0" applyNumberFormat="1" applyFont="1" applyBorder="1" applyAlignment="1">
      <alignment horizontal="center"/>
    </xf>
    <xf numFmtId="49" fontId="14" fillId="0" borderId="45" xfId="0" applyNumberFormat="1" applyFont="1" applyBorder="1" applyAlignment="1"/>
    <xf numFmtId="49" fontId="14" fillId="0" borderId="62" xfId="0" applyNumberFormat="1" applyFont="1" applyBorder="1"/>
    <xf numFmtId="49" fontId="14" fillId="0" borderId="64" xfId="0" applyNumberFormat="1" applyFont="1" applyBorder="1"/>
    <xf numFmtId="49" fontId="34" fillId="0" borderId="11" xfId="0" applyNumberFormat="1" applyFont="1" applyBorder="1" applyAlignment="1">
      <alignment horizontal="centerContinuous"/>
    </xf>
    <xf numFmtId="49" fontId="14" fillId="0" borderId="62" xfId="38" applyNumberFormat="1" applyFont="1" applyBorder="1"/>
    <xf numFmtId="49" fontId="14" fillId="0" borderId="64" xfId="38" applyNumberFormat="1" applyFont="1" applyBorder="1"/>
    <xf numFmtId="164" fontId="38" fillId="0" borderId="0" xfId="0" applyNumberFormat="1" applyFont="1" applyFill="1" applyBorder="1"/>
    <xf numFmtId="0" fontId="0" fillId="0" borderId="58" xfId="0" applyBorder="1"/>
    <xf numFmtId="0" fontId="0" fillId="0" borderId="21" xfId="0" applyBorder="1"/>
    <xf numFmtId="0" fontId="0" fillId="0" borderId="31" xfId="0" applyBorder="1"/>
    <xf numFmtId="3" fontId="0" fillId="0" borderId="0" xfId="0" applyNumberFormat="1"/>
    <xf numFmtId="0" fontId="83" fillId="0" borderId="0" xfId="37" applyFont="1"/>
    <xf numFmtId="169" fontId="14" fillId="24" borderId="84" xfId="38" applyNumberFormat="1" applyFont="1" applyFill="1" applyBorder="1"/>
    <xf numFmtId="169" fontId="14" fillId="24" borderId="103" xfId="38" applyNumberFormat="1" applyFont="1" applyFill="1" applyBorder="1"/>
    <xf numFmtId="169" fontId="36" fillId="0" borderId="104" xfId="0" applyNumberFormat="1" applyFont="1" applyBorder="1"/>
    <xf numFmtId="169" fontId="38" fillId="0" borderId="105" xfId="38" applyNumberFormat="1" applyFont="1" applyBorder="1"/>
    <xf numFmtId="169" fontId="38" fillId="0" borderId="106" xfId="38" applyNumberFormat="1" applyFont="1" applyBorder="1"/>
    <xf numFmtId="169" fontId="14" fillId="24" borderId="84" xfId="0" applyNumberFormat="1" applyFont="1" applyFill="1" applyBorder="1"/>
    <xf numFmtId="169" fontId="14" fillId="24" borderId="103" xfId="0" applyNumberFormat="1" applyFont="1" applyFill="1" applyBorder="1"/>
    <xf numFmtId="169" fontId="38" fillId="0" borderId="105" xfId="0" applyNumberFormat="1" applyFont="1" applyBorder="1"/>
    <xf numFmtId="169" fontId="38" fillId="0" borderId="106" xfId="0" applyNumberFormat="1" applyFont="1" applyBorder="1"/>
    <xf numFmtId="0" fontId="3" fillId="0" borderId="0" xfId="0" applyFont="1" applyAlignment="1">
      <alignment vertical="center"/>
    </xf>
    <xf numFmtId="0" fontId="86" fillId="0" borderId="0" xfId="0" applyFont="1"/>
    <xf numFmtId="0" fontId="36" fillId="0" borderId="85" xfId="0" applyFont="1" applyBorder="1" applyAlignment="1">
      <alignment horizontal="centerContinuous"/>
    </xf>
    <xf numFmtId="0" fontId="14" fillId="0" borderId="84" xfId="38" applyFont="1" applyBorder="1"/>
    <xf numFmtId="0" fontId="14" fillId="0" borderId="103" xfId="38" applyFont="1" applyBorder="1"/>
    <xf numFmtId="169" fontId="14" fillId="0" borderId="105" xfId="38" applyNumberFormat="1" applyFont="1" applyBorder="1"/>
    <xf numFmtId="169" fontId="14" fillId="0" borderId="106" xfId="38" applyNumberFormat="1" applyFont="1" applyBorder="1"/>
    <xf numFmtId="0" fontId="45" fillId="0" borderId="59" xfId="0" applyFont="1" applyFill="1" applyBorder="1" applyAlignment="1">
      <alignment horizontal="center"/>
    </xf>
    <xf numFmtId="0" fontId="45" fillId="24" borderId="40" xfId="0" applyFont="1" applyFill="1" applyBorder="1" applyAlignment="1">
      <alignment horizontal="center"/>
    </xf>
    <xf numFmtId="169" fontId="36" fillId="0" borderId="24" xfId="0" applyNumberFormat="1" applyFont="1" applyBorder="1"/>
    <xf numFmtId="169" fontId="36" fillId="24" borderId="34" xfId="0" applyNumberFormat="1" applyFont="1" applyFill="1" applyBorder="1"/>
    <xf numFmtId="0" fontId="50" fillId="0" borderId="47" xfId="40" applyFont="1" applyBorder="1" applyAlignment="1">
      <alignment vertical="center"/>
    </xf>
    <xf numFmtId="3" fontId="50" fillId="0" borderId="17" xfId="39" applyNumberFormat="1" applyFont="1" applyBorder="1"/>
    <xf numFmtId="3" fontId="50" fillId="24" borderId="61" xfId="39" applyNumberFormat="1" applyFont="1" applyFill="1" applyBorder="1"/>
    <xf numFmtId="3" fontId="50" fillId="0" borderId="42" xfId="39" applyNumberFormat="1" applyFont="1" applyBorder="1"/>
    <xf numFmtId="0" fontId="50" fillId="0" borderId="16" xfId="40" applyFont="1" applyBorder="1" applyAlignment="1">
      <alignment vertical="center"/>
    </xf>
    <xf numFmtId="3" fontId="50" fillId="0" borderId="57" xfId="39" applyNumberFormat="1" applyFont="1" applyBorder="1"/>
    <xf numFmtId="3" fontId="50" fillId="24" borderId="41" xfId="39" applyNumberFormat="1" applyFont="1" applyFill="1" applyBorder="1"/>
    <xf numFmtId="4" fontId="3" fillId="0" borderId="26" xfId="39" applyNumberFormat="1" applyFont="1" applyBorder="1"/>
    <xf numFmtId="3" fontId="3" fillId="0" borderId="74" xfId="40" applyNumberFormat="1" applyFont="1" applyBorder="1"/>
    <xf numFmtId="3" fontId="3" fillId="24" borderId="74" xfId="40" applyNumberFormat="1" applyFont="1" applyFill="1" applyBorder="1"/>
    <xf numFmtId="4" fontId="3" fillId="0" borderId="74" xfId="39" applyNumberFormat="1" applyFont="1" applyBorder="1"/>
    <xf numFmtId="3" fontId="3" fillId="0" borderId="74" xfId="39" applyNumberFormat="1" applyFont="1" applyBorder="1"/>
    <xf numFmtId="3" fontId="3" fillId="24" borderId="75" xfId="39" applyNumberFormat="1" applyFont="1" applyFill="1" applyBorder="1"/>
    <xf numFmtId="3" fontId="3" fillId="0" borderId="39" xfId="39" applyNumberFormat="1" applyFont="1" applyBorder="1"/>
    <xf numFmtId="4" fontId="3" fillId="0" borderId="25" xfId="39" applyNumberFormat="1" applyFont="1" applyBorder="1"/>
    <xf numFmtId="3" fontId="3" fillId="0" borderId="43" xfId="40" applyNumberFormat="1" applyFont="1" applyBorder="1"/>
    <xf numFmtId="3" fontId="3" fillId="24" borderId="43" xfId="40" applyNumberFormat="1" applyFont="1" applyFill="1" applyBorder="1"/>
    <xf numFmtId="4" fontId="3" fillId="0" borderId="43" xfId="39" applyNumberFormat="1" applyFont="1" applyBorder="1"/>
    <xf numFmtId="3" fontId="3" fillId="0" borderId="43" xfId="39" applyNumberFormat="1" applyFont="1" applyBorder="1"/>
    <xf numFmtId="3" fontId="3" fillId="24" borderId="76" xfId="39" applyNumberFormat="1" applyFont="1" applyFill="1" applyBorder="1"/>
    <xf numFmtId="3" fontId="3" fillId="0" borderId="36" xfId="39" applyNumberFormat="1" applyFont="1" applyBorder="1"/>
    <xf numFmtId="4" fontId="3" fillId="0" borderId="27" xfId="39" applyNumberFormat="1" applyFont="1" applyBorder="1"/>
    <xf numFmtId="3" fontId="3" fillId="0" borderId="44" xfId="40" applyNumberFormat="1" applyFont="1" applyBorder="1"/>
    <xf numFmtId="3" fontId="3" fillId="24" borderId="44" xfId="40" applyNumberFormat="1" applyFont="1" applyFill="1" applyBorder="1"/>
    <xf numFmtId="4" fontId="3" fillId="0" borderId="44" xfId="39" applyNumberFormat="1" applyFont="1" applyBorder="1"/>
    <xf numFmtId="3" fontId="3" fillId="0" borderId="44" xfId="39" applyNumberFormat="1" applyFont="1" applyBorder="1"/>
    <xf numFmtId="3" fontId="3" fillId="24" borderId="77" xfId="39" applyNumberFormat="1" applyFont="1" applyFill="1" applyBorder="1"/>
    <xf numFmtId="3" fontId="3" fillId="0" borderId="33" xfId="39" applyNumberFormat="1" applyFont="1" applyBorder="1"/>
    <xf numFmtId="0" fontId="85" fillId="0" borderId="66" xfId="40" applyFont="1" applyBorder="1" applyAlignment="1">
      <alignment horizontal="centerContinuous"/>
    </xf>
    <xf numFmtId="0" fontId="85" fillId="0" borderId="67" xfId="40" applyFont="1" applyBorder="1" applyAlignment="1">
      <alignment horizontal="centerContinuous"/>
    </xf>
    <xf numFmtId="0" fontId="85" fillId="0" borderId="68" xfId="40" applyFont="1" applyBorder="1" applyAlignment="1">
      <alignment horizontal="centerContinuous"/>
    </xf>
    <xf numFmtId="0" fontId="85" fillId="0" borderId="69" xfId="40" applyFont="1" applyBorder="1" applyAlignment="1">
      <alignment horizontal="centerContinuous"/>
    </xf>
    <xf numFmtId="0" fontId="88" fillId="0" borderId="0" xfId="40" applyFont="1"/>
    <xf numFmtId="0" fontId="91" fillId="0" borderId="0" xfId="0" applyFont="1"/>
    <xf numFmtId="0" fontId="92" fillId="0" borderId="0" xfId="0" applyFont="1" applyFill="1"/>
    <xf numFmtId="1" fontId="8" fillId="24" borderId="24" xfId="0" applyNumberFormat="1" applyFont="1" applyFill="1" applyBorder="1" applyAlignment="1">
      <alignment horizontal="right" vertical="center" wrapText="1"/>
    </xf>
    <xf numFmtId="1" fontId="8" fillId="24" borderId="25" xfId="0" applyNumberFormat="1" applyFont="1" applyFill="1" applyBorder="1" applyAlignment="1">
      <alignment horizontal="right" vertical="center" wrapText="1"/>
    </xf>
    <xf numFmtId="1" fontId="8" fillId="24" borderId="28" xfId="0" applyNumberFormat="1" applyFont="1" applyFill="1" applyBorder="1" applyAlignment="1">
      <alignment horizontal="right" vertical="center" wrapText="1"/>
    </xf>
    <xf numFmtId="1" fontId="8" fillId="24" borderId="29" xfId="0" applyNumberFormat="1" applyFont="1" applyFill="1" applyBorder="1" applyAlignment="1">
      <alignment horizontal="right" vertical="center" wrapText="1"/>
    </xf>
    <xf numFmtId="3" fontId="8" fillId="24" borderId="24" xfId="0" applyNumberFormat="1" applyFont="1" applyFill="1" applyBorder="1" applyAlignment="1">
      <alignment horizontal="right" vertical="center" wrapText="1"/>
    </xf>
    <xf numFmtId="3" fontId="8" fillId="24" borderId="25" xfId="0" applyNumberFormat="1" applyFont="1" applyFill="1" applyBorder="1" applyAlignment="1">
      <alignment horizontal="right" vertical="center" wrapText="1"/>
    </xf>
    <xf numFmtId="3" fontId="8" fillId="24" borderId="28" xfId="0" applyNumberFormat="1" applyFont="1" applyFill="1" applyBorder="1" applyAlignment="1">
      <alignment horizontal="right" vertical="center" wrapText="1"/>
    </xf>
    <xf numFmtId="3" fontId="8" fillId="24" borderId="27" xfId="0" applyNumberFormat="1" applyFont="1" applyFill="1" applyBorder="1" applyAlignment="1">
      <alignment horizontal="right" vertical="center" wrapText="1"/>
    </xf>
    <xf numFmtId="3" fontId="8" fillId="24" borderId="26" xfId="0" applyNumberFormat="1" applyFont="1" applyFill="1" applyBorder="1" applyAlignment="1">
      <alignment horizontal="right" vertical="center" wrapText="1"/>
    </xf>
    <xf numFmtId="3" fontId="8" fillId="0" borderId="95" xfId="0" applyNumberFormat="1" applyFont="1" applyBorder="1" applyAlignment="1">
      <alignment horizontal="right" vertical="center" wrapText="1"/>
    </xf>
    <xf numFmtId="3" fontId="8" fillId="0" borderId="99" xfId="0" applyNumberFormat="1" applyFont="1" applyBorder="1" applyAlignment="1">
      <alignment horizontal="right" vertical="center" wrapText="1"/>
    </xf>
    <xf numFmtId="3" fontId="8" fillId="0" borderId="102" xfId="0" applyNumberFormat="1" applyFont="1" applyBorder="1" applyAlignment="1">
      <alignment horizontal="right" vertical="center" wrapText="1"/>
    </xf>
    <xf numFmtId="3" fontId="8" fillId="0" borderId="83" xfId="0" applyNumberFormat="1" applyFont="1" applyBorder="1" applyAlignment="1">
      <alignment horizontal="right" vertical="center" wrapText="1"/>
    </xf>
    <xf numFmtId="3" fontId="8" fillId="0" borderId="82" xfId="0" applyNumberFormat="1" applyFont="1" applyBorder="1" applyAlignment="1">
      <alignment horizontal="right" vertical="center" wrapText="1"/>
    </xf>
    <xf numFmtId="1" fontId="8" fillId="24" borderId="15" xfId="0" applyNumberFormat="1" applyFont="1" applyFill="1" applyBorder="1" applyAlignment="1">
      <alignment horizontal="right" vertical="center" wrapText="1"/>
    </xf>
    <xf numFmtId="1" fontId="7" fillId="24" borderId="17" xfId="0" applyNumberFormat="1" applyFont="1" applyFill="1" applyBorder="1" applyAlignment="1">
      <alignment horizontal="right" vertical="center" wrapText="1"/>
    </xf>
    <xf numFmtId="4" fontId="3" fillId="0" borderId="0" xfId="39" applyNumberFormat="1" applyFont="1" applyBorder="1"/>
    <xf numFmtId="3" fontId="3" fillId="0" borderId="0" xfId="40" applyNumberFormat="1" applyFont="1" applyBorder="1"/>
    <xf numFmtId="3" fontId="3" fillId="0" borderId="0" xfId="39" applyNumberFormat="1" applyFont="1" applyBorder="1"/>
    <xf numFmtId="4" fontId="50" fillId="0" borderId="0" xfId="39" applyNumberFormat="1" applyFont="1" applyBorder="1"/>
    <xf numFmtId="0" fontId="1" fillId="0" borderId="0" xfId="40" applyFill="1"/>
    <xf numFmtId="4" fontId="50" fillId="0" borderId="0" xfId="39" applyNumberFormat="1" applyFont="1" applyFill="1" applyBorder="1"/>
    <xf numFmtId="3" fontId="3" fillId="0" borderId="0" xfId="40" applyNumberFormat="1" applyFont="1" applyFill="1" applyBorder="1"/>
    <xf numFmtId="4" fontId="3" fillId="0" borderId="0" xfId="39" applyNumberFormat="1" applyFont="1" applyFill="1" applyBorder="1"/>
    <xf numFmtId="3" fontId="3" fillId="0" borderId="0" xfId="39" applyNumberFormat="1" applyFont="1" applyFill="1" applyBorder="1"/>
    <xf numFmtId="0" fontId="95" fillId="0" borderId="0" xfId="40" applyFont="1"/>
    <xf numFmtId="3" fontId="50" fillId="0" borderId="0" xfId="40" applyNumberFormat="1" applyFont="1" applyFill="1" applyBorder="1"/>
    <xf numFmtId="3" fontId="50" fillId="0" borderId="0" xfId="39" applyNumberFormat="1" applyFont="1" applyFill="1" applyBorder="1"/>
    <xf numFmtId="3" fontId="50" fillId="0" borderId="0" xfId="39" applyNumberFormat="1" applyFont="1" applyBorder="1"/>
    <xf numFmtId="0" fontId="0" fillId="0" borderId="61" xfId="0" applyBorder="1"/>
    <xf numFmtId="0" fontId="97" fillId="0" borderId="0" xfId="0" applyFont="1" applyFill="1"/>
    <xf numFmtId="169" fontId="38" fillId="0" borderId="25" xfId="38" applyNumberFormat="1" applyFont="1" applyBorder="1"/>
    <xf numFmtId="169" fontId="38" fillId="24" borderId="36" xfId="38" applyNumberFormat="1" applyFont="1" applyFill="1" applyBorder="1"/>
    <xf numFmtId="169" fontId="38" fillId="0" borderId="27" xfId="38" applyNumberFormat="1" applyFont="1" applyBorder="1"/>
    <xf numFmtId="169" fontId="38" fillId="24" borderId="33" xfId="38" applyNumberFormat="1" applyFont="1" applyFill="1" applyBorder="1"/>
    <xf numFmtId="169" fontId="36" fillId="0" borderId="24" xfId="0" applyNumberFormat="1" applyFont="1" applyFill="1" applyBorder="1"/>
    <xf numFmtId="169" fontId="14" fillId="0" borderId="25" xfId="0" applyNumberFormat="1" applyFont="1" applyFill="1" applyBorder="1"/>
    <xf numFmtId="169" fontId="14" fillId="24" borderId="36" xfId="0" applyNumberFormat="1" applyFont="1" applyFill="1" applyBorder="1"/>
    <xf numFmtId="169" fontId="14" fillId="0" borderId="27" xfId="0" applyNumberFormat="1" applyFont="1" applyFill="1" applyBorder="1"/>
    <xf numFmtId="169" fontId="14" fillId="24" borderId="33" xfId="0" applyNumberFormat="1" applyFont="1" applyFill="1" applyBorder="1"/>
    <xf numFmtId="0" fontId="98" fillId="0" borderId="0" xfId="0" applyFont="1"/>
    <xf numFmtId="0" fontId="99" fillId="0" borderId="0" xfId="0" applyFont="1"/>
    <xf numFmtId="0" fontId="85" fillId="0" borderId="0" xfId="51" applyFont="1"/>
    <xf numFmtId="0" fontId="100" fillId="0" borderId="0" xfId="0" applyFont="1"/>
    <xf numFmtId="0" fontId="101" fillId="0" borderId="0" xfId="0" applyFont="1"/>
    <xf numFmtId="0" fontId="102" fillId="0" borderId="0" xfId="0" applyFont="1"/>
    <xf numFmtId="14" fontId="103" fillId="0" borderId="0" xfId="0" applyNumberFormat="1" applyFont="1" applyAlignment="1">
      <alignment horizontal="left"/>
    </xf>
    <xf numFmtId="14" fontId="0" fillId="0" borderId="0" xfId="0" applyNumberFormat="1" applyAlignment="1">
      <alignment horizontal="left"/>
    </xf>
    <xf numFmtId="170" fontId="0" fillId="0" borderId="0" xfId="0" applyNumberFormat="1"/>
    <xf numFmtId="170" fontId="104" fillId="0" borderId="0" xfId="0" applyNumberFormat="1" applyFont="1" applyBorder="1" applyAlignment="1">
      <alignment horizontal="centerContinuous"/>
    </xf>
    <xf numFmtId="170" fontId="104" fillId="0" borderId="31" xfId="0" applyNumberFormat="1" applyFont="1" applyBorder="1" applyAlignment="1">
      <alignment horizontal="centerContinuous"/>
    </xf>
    <xf numFmtId="2" fontId="0" fillId="0" borderId="43" xfId="0" applyNumberFormat="1" applyBorder="1"/>
    <xf numFmtId="2" fontId="0" fillId="0" borderId="36" xfId="0" applyNumberFormat="1" applyBorder="1"/>
    <xf numFmtId="2" fontId="0" fillId="0" borderId="44" xfId="0" applyNumberFormat="1" applyBorder="1"/>
    <xf numFmtId="2" fontId="0" fillId="0" borderId="44" xfId="0" quotePrefix="1" applyNumberFormat="1" applyBorder="1"/>
    <xf numFmtId="2" fontId="0" fillId="0" borderId="33" xfId="0" applyNumberFormat="1" applyBorder="1"/>
    <xf numFmtId="0" fontId="105" fillId="0" borderId="25" xfId="0" applyFont="1" applyBorder="1" applyAlignment="1">
      <alignment horizontal="left" indent="1"/>
    </xf>
    <xf numFmtId="0" fontId="105" fillId="0" borderId="27" xfId="0" applyFont="1" applyBorder="1" applyAlignment="1">
      <alignment horizontal="left" indent="1"/>
    </xf>
    <xf numFmtId="0" fontId="0" fillId="0" borderId="31" xfId="0" applyFont="1" applyBorder="1"/>
    <xf numFmtId="0" fontId="8" fillId="0" borderId="81" xfId="0" applyFont="1" applyBorder="1" applyAlignment="1">
      <alignment horizontal="center" vertical="center" wrapText="1"/>
    </xf>
    <xf numFmtId="4" fontId="8" fillId="24" borderId="15" xfId="0" applyNumberFormat="1" applyFont="1" applyFill="1" applyBorder="1" applyAlignment="1">
      <alignment horizontal="right" vertical="center" wrapText="1"/>
    </xf>
    <xf numFmtId="4" fontId="8" fillId="0" borderId="30" xfId="0" applyNumberFormat="1" applyFont="1" applyBorder="1" applyAlignment="1">
      <alignment horizontal="right" vertical="center" wrapText="1"/>
    </xf>
    <xf numFmtId="164" fontId="8" fillId="0" borderId="30" xfId="0" applyNumberFormat="1" applyFont="1" applyBorder="1" applyAlignment="1">
      <alignment horizontal="right" vertical="center" wrapText="1"/>
    </xf>
    <xf numFmtId="4" fontId="8" fillId="24" borderId="25" xfId="0" applyNumberFormat="1" applyFont="1" applyFill="1" applyBorder="1" applyAlignment="1">
      <alignment horizontal="right" vertical="center" wrapText="1"/>
    </xf>
    <xf numFmtId="4" fontId="8" fillId="0" borderId="99" xfId="0" applyNumberFormat="1" applyFont="1" applyBorder="1" applyAlignment="1">
      <alignment horizontal="right" vertical="center" wrapText="1"/>
    </xf>
    <xf numFmtId="164" fontId="8" fillId="0" borderId="99" xfId="0" applyNumberFormat="1" applyFont="1" applyBorder="1" applyAlignment="1">
      <alignment horizontal="right" vertical="center" wrapText="1"/>
    </xf>
    <xf numFmtId="164" fontId="8" fillId="0" borderId="82" xfId="0" applyNumberFormat="1" applyFont="1" applyBorder="1" applyAlignment="1">
      <alignment horizontal="right" vertical="center" wrapText="1"/>
    </xf>
    <xf numFmtId="3" fontId="7" fillId="24" borderId="17" xfId="0" applyNumberFormat="1" applyFont="1" applyFill="1" applyBorder="1" applyAlignment="1">
      <alignment horizontal="right" vertical="center" wrapText="1"/>
    </xf>
    <xf numFmtId="3" fontId="7" fillId="0" borderId="58" xfId="0" applyNumberFormat="1" applyFont="1" applyBorder="1" applyAlignment="1">
      <alignment horizontal="right" vertical="center" wrapText="1"/>
    </xf>
    <xf numFmtId="164" fontId="7" fillId="0" borderId="58" xfId="0" applyNumberFormat="1" applyFont="1" applyBorder="1" applyAlignment="1">
      <alignment horizontal="right" vertical="center" wrapText="1"/>
    </xf>
    <xf numFmtId="3" fontId="8" fillId="24" borderId="15" xfId="0" applyNumberFormat="1" applyFont="1" applyFill="1" applyBorder="1" applyAlignment="1">
      <alignment horizontal="right" vertical="center" wrapText="1"/>
    </xf>
    <xf numFmtId="3" fontId="8" fillId="0" borderId="30" xfId="0" applyNumberFormat="1" applyFont="1" applyBorder="1" applyAlignment="1">
      <alignment horizontal="right" vertical="center" wrapText="1"/>
    </xf>
    <xf numFmtId="164" fontId="8" fillId="0" borderId="95" xfId="0" applyNumberFormat="1" applyFont="1" applyBorder="1" applyAlignment="1">
      <alignment horizontal="right" vertical="center" wrapText="1"/>
    </xf>
    <xf numFmtId="3" fontId="8" fillId="24" borderId="29" xfId="0" applyNumberFormat="1" applyFont="1" applyFill="1" applyBorder="1" applyAlignment="1">
      <alignment horizontal="right" vertical="center" wrapText="1"/>
    </xf>
    <xf numFmtId="3" fontId="8" fillId="0" borderId="31" xfId="0" applyNumberFormat="1" applyFont="1" applyBorder="1" applyAlignment="1">
      <alignment horizontal="right" vertical="center" wrapText="1"/>
    </xf>
    <xf numFmtId="164" fontId="8" fillId="0" borderId="31" xfId="0" applyNumberFormat="1" applyFont="1" applyBorder="1" applyAlignment="1">
      <alignment horizontal="right" vertical="center" wrapText="1"/>
    </xf>
    <xf numFmtId="3" fontId="106" fillId="24" borderId="17" xfId="0" applyNumberFormat="1" applyFont="1" applyFill="1" applyBorder="1" applyAlignment="1">
      <alignment horizontal="right" vertical="center" wrapText="1"/>
    </xf>
    <xf numFmtId="3" fontId="106" fillId="0" borderId="58" xfId="0" applyNumberFormat="1" applyFont="1" applyBorder="1" applyAlignment="1">
      <alignment horizontal="right" vertical="center" wrapText="1"/>
    </xf>
    <xf numFmtId="164" fontId="106" fillId="0" borderId="58" xfId="0" applyNumberFormat="1" applyFont="1" applyBorder="1" applyAlignment="1">
      <alignment horizontal="right" vertical="center" wrapText="1"/>
    </xf>
    <xf numFmtId="1" fontId="8" fillId="0" borderId="30" xfId="0" applyNumberFormat="1" applyFont="1" applyBorder="1" applyAlignment="1">
      <alignment horizontal="right" vertical="center" wrapText="1"/>
    </xf>
    <xf numFmtId="164" fontId="8" fillId="0" borderId="12" xfId="0" applyNumberFormat="1" applyFont="1" applyBorder="1" applyAlignment="1">
      <alignment horizontal="right" vertical="center" wrapText="1"/>
    </xf>
    <xf numFmtId="1" fontId="8" fillId="0" borderId="99" xfId="0" applyNumberFormat="1" applyFont="1" applyBorder="1" applyAlignment="1">
      <alignment horizontal="right" vertical="center" wrapText="1"/>
    </xf>
    <xf numFmtId="164" fontId="8" fillId="0" borderId="35" xfId="0" applyNumberFormat="1" applyFont="1" applyBorder="1" applyAlignment="1">
      <alignment horizontal="right" vertical="center" wrapText="1"/>
    </xf>
    <xf numFmtId="1" fontId="8" fillId="0" borderId="82" xfId="0" applyNumberFormat="1" applyFont="1" applyBorder="1" applyAlignment="1">
      <alignment horizontal="right" vertical="center" wrapText="1"/>
    </xf>
    <xf numFmtId="164" fontId="8" fillId="0" borderId="59" xfId="0" applyNumberFormat="1" applyFont="1" applyBorder="1" applyAlignment="1">
      <alignment horizontal="right" vertical="center" wrapText="1"/>
    </xf>
    <xf numFmtId="1" fontId="7" fillId="0" borderId="58" xfId="0" applyNumberFormat="1" applyFont="1" applyBorder="1" applyAlignment="1">
      <alignment horizontal="right" vertical="center" wrapText="1"/>
    </xf>
    <xf numFmtId="164" fontId="7" fillId="0" borderId="16" xfId="0" applyNumberFormat="1" applyFont="1" applyBorder="1" applyAlignment="1">
      <alignment horizontal="right" vertical="center" wrapText="1"/>
    </xf>
    <xf numFmtId="1" fontId="8" fillId="24" borderId="17" xfId="0" applyNumberFormat="1" applyFont="1" applyFill="1" applyBorder="1" applyAlignment="1">
      <alignment horizontal="right" vertical="center" wrapText="1"/>
    </xf>
    <xf numFmtId="1" fontId="8" fillId="0" borderId="58" xfId="0" applyNumberFormat="1" applyFont="1" applyBorder="1" applyAlignment="1">
      <alignment horizontal="right" vertical="center" wrapText="1"/>
    </xf>
    <xf numFmtId="164" fontId="8" fillId="0" borderId="16" xfId="0" applyNumberFormat="1" applyFont="1" applyBorder="1" applyAlignment="1">
      <alignment horizontal="right" vertical="center" wrapText="1"/>
    </xf>
    <xf numFmtId="164" fontId="8" fillId="0" borderId="58" xfId="0" applyNumberFormat="1" applyFont="1" applyBorder="1" applyAlignment="1">
      <alignment horizontal="right" vertical="center" wrapText="1"/>
    </xf>
    <xf numFmtId="1" fontId="8" fillId="0" borderId="95" xfId="0" applyNumberFormat="1" applyFont="1" applyBorder="1" applyAlignment="1">
      <alignment horizontal="right" vertical="center" wrapText="1"/>
    </xf>
    <xf numFmtId="164" fontId="8" fillId="0" borderId="23" xfId="0" applyNumberFormat="1" applyFont="1" applyBorder="1" applyAlignment="1">
      <alignment horizontal="right" vertical="center" wrapText="1"/>
    </xf>
    <xf numFmtId="1" fontId="8" fillId="0" borderId="31" xfId="0" applyNumberFormat="1" applyFont="1" applyBorder="1" applyAlignment="1">
      <alignment horizontal="right" vertical="center" wrapText="1"/>
    </xf>
    <xf numFmtId="164" fontId="8" fillId="0" borderId="60" xfId="0" applyNumberFormat="1" applyFont="1" applyBorder="1" applyAlignment="1">
      <alignment horizontal="right" vertical="center" wrapText="1"/>
    </xf>
    <xf numFmtId="0" fontId="8" fillId="0" borderId="45" xfId="0" applyFont="1" applyBorder="1" applyAlignment="1">
      <alignment horizontal="center" vertical="center" wrapText="1"/>
    </xf>
    <xf numFmtId="164" fontId="8" fillId="0" borderId="107" xfId="0" applyNumberFormat="1" applyFont="1" applyBorder="1" applyAlignment="1">
      <alignment horizontal="right" vertical="center" wrapText="1"/>
    </xf>
    <xf numFmtId="164" fontId="8" fillId="0" borderId="108" xfId="0" applyNumberFormat="1" applyFont="1" applyBorder="1" applyAlignment="1">
      <alignment horizontal="right" vertical="center" wrapText="1"/>
    </xf>
    <xf numFmtId="164" fontId="8" fillId="0" borderId="109" xfId="0" applyNumberFormat="1" applyFont="1" applyBorder="1" applyAlignment="1">
      <alignment horizontal="right" vertical="center" wrapText="1"/>
    </xf>
    <xf numFmtId="164" fontId="8" fillId="0" borderId="110" xfId="0" applyNumberFormat="1" applyFont="1" applyBorder="1" applyAlignment="1">
      <alignment horizontal="right" vertical="center" wrapText="1"/>
    </xf>
    <xf numFmtId="164" fontId="8" fillId="0" borderId="102" xfId="0" applyNumberFormat="1" applyFont="1" applyBorder="1" applyAlignment="1">
      <alignment horizontal="right" vertical="center" wrapText="1"/>
    </xf>
    <xf numFmtId="164" fontId="8" fillId="0" borderId="111" xfId="0" applyNumberFormat="1" applyFont="1" applyBorder="1" applyAlignment="1">
      <alignment horizontal="right" vertical="center" wrapText="1"/>
    </xf>
    <xf numFmtId="164" fontId="8" fillId="0" borderId="83" xfId="0" applyNumberFormat="1" applyFont="1" applyBorder="1" applyAlignment="1">
      <alignment horizontal="right" vertical="center" wrapText="1"/>
    </xf>
    <xf numFmtId="3" fontId="15" fillId="24" borderId="17" xfId="0" applyNumberFormat="1" applyFont="1" applyFill="1" applyBorder="1" applyAlignment="1">
      <alignment horizontal="right" vertical="center" wrapText="1"/>
    </xf>
    <xf numFmtId="3" fontId="15" fillId="0" borderId="58" xfId="0" applyNumberFormat="1" applyFont="1" applyBorder="1" applyAlignment="1">
      <alignment horizontal="right" vertical="center" wrapText="1"/>
    </xf>
    <xf numFmtId="164" fontId="15" fillId="0" borderId="58" xfId="0" applyNumberFormat="1" applyFont="1" applyBorder="1" applyAlignment="1">
      <alignment horizontal="right" vertical="center" wrapText="1"/>
    </xf>
    <xf numFmtId="164" fontId="15" fillId="0" borderId="61" xfId="0" applyNumberFormat="1" applyFont="1" applyBorder="1" applyAlignment="1">
      <alignment horizontal="right" vertical="center" wrapText="1"/>
    </xf>
    <xf numFmtId="164" fontId="8" fillId="0" borderId="0" xfId="0" applyNumberFormat="1" applyFont="1" applyBorder="1" applyAlignment="1">
      <alignment horizontal="right" vertical="center" wrapText="1"/>
    </xf>
    <xf numFmtId="3" fontId="8" fillId="24" borderId="87" xfId="0" applyNumberFormat="1" applyFont="1" applyFill="1" applyBorder="1" applyAlignment="1">
      <alignment horizontal="right" vertical="center" wrapText="1"/>
    </xf>
    <xf numFmtId="3" fontId="8" fillId="0" borderId="40" xfId="0" applyNumberFormat="1" applyFont="1" applyBorder="1" applyAlignment="1">
      <alignment horizontal="right" vertical="center" wrapText="1"/>
    </xf>
    <xf numFmtId="164" fontId="106" fillId="0" borderId="61" xfId="0" applyNumberFormat="1" applyFont="1" applyBorder="1" applyAlignment="1">
      <alignment horizontal="right" vertical="center" wrapText="1"/>
    </xf>
    <xf numFmtId="3" fontId="33" fillId="24" borderId="17" xfId="0" applyNumberFormat="1" applyFont="1" applyFill="1" applyBorder="1" applyAlignment="1">
      <alignment horizontal="right" vertical="center" wrapText="1"/>
    </xf>
    <xf numFmtId="3" fontId="33" fillId="0" borderId="58" xfId="0" applyNumberFormat="1" applyFont="1" applyBorder="1" applyAlignment="1">
      <alignment horizontal="right" vertical="center" wrapText="1"/>
    </xf>
    <xf numFmtId="164" fontId="33" fillId="0" borderId="58" xfId="0" applyNumberFormat="1" applyFont="1" applyBorder="1" applyAlignment="1">
      <alignment horizontal="right" vertical="center" wrapText="1"/>
    </xf>
    <xf numFmtId="164" fontId="33" fillId="0" borderId="61" xfId="0" applyNumberFormat="1" applyFont="1" applyBorder="1" applyAlignment="1">
      <alignment horizontal="right" vertical="center" wrapText="1"/>
    </xf>
    <xf numFmtId="4" fontId="8" fillId="24" borderId="26" xfId="0" applyNumberFormat="1" applyFont="1" applyFill="1" applyBorder="1" applyAlignment="1">
      <alignment horizontal="right" vertical="center" wrapText="1"/>
    </xf>
    <xf numFmtId="4" fontId="8" fillId="0" borderId="83" xfId="0" applyNumberFormat="1" applyFont="1" applyBorder="1" applyAlignment="1">
      <alignment horizontal="right" vertical="center" wrapText="1"/>
    </xf>
    <xf numFmtId="4" fontId="8" fillId="24" borderId="27" xfId="0" applyNumberFormat="1" applyFont="1" applyFill="1" applyBorder="1" applyAlignment="1">
      <alignment horizontal="right" vertical="center" wrapText="1"/>
    </xf>
    <xf numFmtId="4" fontId="8" fillId="0" borderId="102" xfId="0" applyNumberFormat="1" applyFont="1" applyBorder="1" applyAlignment="1">
      <alignment horizontal="right" vertical="center" wrapText="1"/>
    </xf>
    <xf numFmtId="0" fontId="3" fillId="0" borderId="88" xfId="0" quotePrefix="1" applyFont="1" applyBorder="1" applyAlignment="1">
      <alignment vertical="center"/>
    </xf>
    <xf numFmtId="0" fontId="8" fillId="0" borderId="58" xfId="0" applyFont="1" applyFill="1" applyBorder="1" applyAlignment="1">
      <alignment horizontal="centerContinuous" vertical="center" wrapText="1"/>
    </xf>
    <xf numFmtId="0" fontId="3" fillId="0" borderId="95" xfId="0" applyFont="1" applyBorder="1" applyAlignment="1">
      <alignment vertical="center" wrapText="1"/>
    </xf>
    <xf numFmtId="3" fontId="8" fillId="24" borderId="24" xfId="0" applyNumberFormat="1" applyFont="1" applyFill="1" applyBorder="1" applyAlignment="1">
      <alignment vertical="center" wrapText="1"/>
    </xf>
    <xf numFmtId="3" fontId="8" fillId="0" borderId="95" xfId="0" applyNumberFormat="1" applyFont="1" applyBorder="1" applyAlignment="1">
      <alignment vertical="center" wrapText="1"/>
    </xf>
    <xf numFmtId="164" fontId="8" fillId="0" borderId="95" xfId="0" applyNumberFormat="1" applyFont="1" applyBorder="1" applyAlignment="1">
      <alignment vertical="center" wrapText="1"/>
    </xf>
    <xf numFmtId="0" fontId="3" fillId="0" borderId="99" xfId="0" applyFont="1" applyBorder="1" applyAlignment="1">
      <alignment vertical="center" wrapText="1"/>
    </xf>
    <xf numFmtId="3" fontId="8" fillId="24" borderId="25" xfId="0" applyNumberFormat="1" applyFont="1" applyFill="1" applyBorder="1" applyAlignment="1">
      <alignment vertical="center" wrapText="1"/>
    </xf>
    <xf numFmtId="3" fontId="8" fillId="0" borderId="99" xfId="0" applyNumberFormat="1" applyFont="1" applyBorder="1" applyAlignment="1">
      <alignment vertical="center" wrapText="1"/>
    </xf>
    <xf numFmtId="164" fontId="8" fillId="0" borderId="99" xfId="0" applyNumberFormat="1" applyFont="1" applyBorder="1" applyAlignment="1">
      <alignment vertical="center" wrapText="1"/>
    </xf>
    <xf numFmtId="0" fontId="3" fillId="0" borderId="82" xfId="0" applyFont="1" applyBorder="1" applyAlignment="1">
      <alignment vertical="center" wrapText="1"/>
    </xf>
    <xf numFmtId="3" fontId="8" fillId="24" borderId="27" xfId="0" applyNumberFormat="1" applyFont="1" applyFill="1" applyBorder="1" applyAlignment="1">
      <alignment vertical="center" wrapText="1"/>
    </xf>
    <xf numFmtId="3" fontId="8" fillId="0" borderId="102" xfId="0" applyNumberFormat="1" applyFont="1" applyBorder="1" applyAlignment="1">
      <alignment vertical="center" wrapText="1"/>
    </xf>
    <xf numFmtId="164" fontId="8" fillId="0" borderId="102" xfId="0" applyNumberFormat="1" applyFont="1" applyBorder="1" applyAlignment="1">
      <alignment vertical="center" wrapText="1"/>
    </xf>
    <xf numFmtId="0" fontId="3" fillId="0" borderId="94" xfId="0" applyFont="1" applyBorder="1" applyAlignment="1">
      <alignment vertical="center" wrapText="1"/>
    </xf>
    <xf numFmtId="3" fontId="8" fillId="24" borderId="26" xfId="0" applyNumberFormat="1" applyFont="1" applyFill="1" applyBorder="1" applyAlignment="1">
      <alignment vertical="center" wrapText="1"/>
    </xf>
    <xf numFmtId="3" fontId="8" fillId="0" borderId="83" xfId="0" applyNumberFormat="1" applyFont="1" applyBorder="1" applyAlignment="1">
      <alignment vertical="center" wrapText="1"/>
    </xf>
    <xf numFmtId="164" fontId="8" fillId="0" borderId="83" xfId="0" applyNumberFormat="1" applyFont="1" applyBorder="1" applyAlignment="1">
      <alignment vertical="center" wrapText="1"/>
    </xf>
    <xf numFmtId="0" fontId="3" fillId="0" borderId="18" xfId="0" applyFont="1" applyBorder="1" applyAlignment="1">
      <alignment vertical="center" wrapText="1"/>
    </xf>
    <xf numFmtId="0" fontId="6" fillId="28" borderId="10" xfId="0" applyFont="1" applyFill="1" applyBorder="1" applyAlignment="1">
      <alignment horizontal="center" vertical="center"/>
    </xf>
    <xf numFmtId="0" fontId="6" fillId="28" borderId="20" xfId="0" applyFont="1" applyFill="1" applyBorder="1" applyAlignment="1">
      <alignment horizontal="center" vertical="center"/>
    </xf>
    <xf numFmtId="0" fontId="7" fillId="28" borderId="10" xfId="0" applyFont="1" applyFill="1" applyBorder="1" applyAlignment="1">
      <alignment horizontal="centerContinuous"/>
    </xf>
    <xf numFmtId="0" fontId="7" fillId="28" borderId="11" xfId="0" applyFont="1" applyFill="1" applyBorder="1" applyAlignment="1">
      <alignment horizontal="centerContinuous"/>
    </xf>
    <xf numFmtId="0" fontId="8" fillId="28" borderId="30" xfId="0" applyFont="1" applyFill="1" applyBorder="1" applyAlignment="1">
      <alignment horizontal="centerContinuous"/>
    </xf>
    <xf numFmtId="0" fontId="2" fillId="28" borderId="19" xfId="0" applyFont="1" applyFill="1" applyBorder="1" applyAlignment="1">
      <alignment horizontal="center" vertical="center"/>
    </xf>
    <xf numFmtId="0" fontId="6" fillId="28" borderId="21" xfId="0" applyFont="1" applyFill="1" applyBorder="1" applyAlignment="1">
      <alignment horizontal="center" vertical="center"/>
    </xf>
    <xf numFmtId="0" fontId="8" fillId="28" borderId="19" xfId="0" applyFont="1" applyFill="1" applyBorder="1"/>
    <xf numFmtId="0" fontId="8" fillId="28" borderId="0" xfId="0" applyFont="1" applyFill="1" applyBorder="1"/>
    <xf numFmtId="0" fontId="8" fillId="28" borderId="31" xfId="0" applyFont="1" applyFill="1" applyBorder="1"/>
    <xf numFmtId="0" fontId="6" fillId="28" borderId="19" xfId="0" applyFont="1" applyFill="1" applyBorder="1" applyAlignment="1">
      <alignment horizontal="center" vertical="center"/>
    </xf>
    <xf numFmtId="0" fontId="2" fillId="28" borderId="22" xfId="0" applyFont="1" applyFill="1" applyBorder="1" applyAlignment="1">
      <alignment horizontal="center" vertical="center"/>
    </xf>
    <xf numFmtId="14" fontId="9" fillId="0" borderId="58" xfId="0" applyNumberFormat="1" applyFont="1" applyBorder="1" applyAlignment="1">
      <alignment horizontal="center" vertical="center" wrapText="1"/>
    </xf>
    <xf numFmtId="0" fontId="57" fillId="0" borderId="47" xfId="0" applyFont="1" applyBorder="1" applyAlignment="1">
      <alignment vertical="center" wrapText="1"/>
    </xf>
    <xf numFmtId="0" fontId="16" fillId="0" borderId="91" xfId="0" applyFont="1" applyBorder="1" applyAlignment="1">
      <alignment horizontal="center" vertical="center" wrapText="1"/>
    </xf>
    <xf numFmtId="0" fontId="79" fillId="0" borderId="21" xfId="0" applyFont="1" applyBorder="1"/>
    <xf numFmtId="2" fontId="0" fillId="0" borderId="43" xfId="0" quotePrefix="1" applyNumberFormat="1" applyBorder="1"/>
    <xf numFmtId="170" fontId="104" fillId="0" borderId="112" xfId="0" applyNumberFormat="1" applyFont="1" applyBorder="1" applyAlignment="1">
      <alignment horizontal="centerContinuous"/>
    </xf>
    <xf numFmtId="170" fontId="104" fillId="0" borderId="38" xfId="0" applyNumberFormat="1" applyFont="1" applyBorder="1" applyAlignment="1">
      <alignment horizontal="centerContinuous"/>
    </xf>
    <xf numFmtId="14" fontId="9" fillId="0" borderId="47" xfId="0" applyNumberFormat="1" applyFont="1" applyBorder="1" applyAlignment="1">
      <alignment horizontal="center" vertical="center" wrapText="1"/>
    </xf>
    <xf numFmtId="3" fontId="38" fillId="0" borderId="0" xfId="0" applyNumberFormat="1" applyFont="1" applyFill="1" applyBorder="1"/>
    <xf numFmtId="0" fontId="110" fillId="0" borderId="0" xfId="0" applyFont="1"/>
    <xf numFmtId="0" fontId="111" fillId="0" borderId="0" xfId="0" applyFont="1"/>
    <xf numFmtId="0" fontId="8" fillId="0" borderId="114" xfId="0" applyFont="1" applyFill="1" applyBorder="1" applyAlignment="1">
      <alignment horizontal="centerContinuous" vertical="center" wrapText="1"/>
    </xf>
    <xf numFmtId="0" fontId="8" fillId="0" borderId="115" xfId="0" applyFont="1" applyFill="1" applyBorder="1" applyAlignment="1">
      <alignment horizontal="centerContinuous" vertical="center" wrapText="1"/>
    </xf>
    <xf numFmtId="14" fontId="9" fillId="0" borderId="114" xfId="0" applyNumberFormat="1" applyFont="1" applyBorder="1" applyAlignment="1">
      <alignment horizontal="center" vertical="center" wrapText="1"/>
    </xf>
    <xf numFmtId="14" fontId="9" fillId="0" borderId="116" xfId="0" applyNumberFormat="1" applyFont="1" applyBorder="1" applyAlignment="1">
      <alignment horizontal="center" vertical="center" wrapText="1"/>
    </xf>
    <xf numFmtId="0" fontId="8" fillId="0" borderId="113" xfId="0" applyFont="1" applyBorder="1" applyAlignment="1">
      <alignment horizontal="center" vertical="center" wrapText="1"/>
    </xf>
    <xf numFmtId="0" fontId="8" fillId="0" borderId="117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8" fillId="0" borderId="30" xfId="0" applyFont="1" applyFill="1" applyBorder="1" applyAlignment="1">
      <alignment horizontal="center" vertical="center" wrapText="1"/>
    </xf>
    <xf numFmtId="0" fontId="0" fillId="0" borderId="21" xfId="0" applyFont="1" applyBorder="1"/>
    <xf numFmtId="169" fontId="38" fillId="0" borderId="0" xfId="0" applyNumberFormat="1" applyFont="1" applyBorder="1"/>
    <xf numFmtId="0" fontId="7" fillId="0" borderId="118" xfId="0" applyFont="1" applyBorder="1" applyAlignment="1">
      <alignment horizontal="centerContinuous" vertical="center"/>
    </xf>
    <xf numFmtId="0" fontId="9" fillId="0" borderId="119" xfId="0" applyFont="1" applyBorder="1" applyAlignment="1">
      <alignment horizontal="centerContinuous" vertical="center"/>
    </xf>
    <xf numFmtId="0" fontId="9" fillId="0" borderId="120" xfId="0" applyFont="1" applyBorder="1" applyAlignment="1">
      <alignment horizontal="centerContinuous" vertical="center"/>
    </xf>
    <xf numFmtId="0" fontId="9" fillId="0" borderId="121" xfId="0" applyFont="1" applyBorder="1" applyAlignment="1">
      <alignment horizontal="centerContinuous" vertical="center"/>
    </xf>
    <xf numFmtId="0" fontId="9" fillId="0" borderId="25" xfId="0" applyFont="1" applyBorder="1" applyAlignment="1">
      <alignment horizontal="centerContinuous" vertical="center"/>
    </xf>
    <xf numFmtId="0" fontId="45" fillId="0" borderId="27" xfId="0" applyFont="1" applyBorder="1" applyAlignment="1">
      <alignment horizontal="center"/>
    </xf>
    <xf numFmtId="0" fontId="9" fillId="0" borderId="122" xfId="0" applyFont="1" applyBorder="1" applyAlignment="1">
      <alignment horizontal="centerContinuous" vertical="center"/>
    </xf>
    <xf numFmtId="169" fontId="14" fillId="24" borderId="63" xfId="38" applyNumberFormat="1" applyFont="1" applyFill="1" applyBorder="1"/>
    <xf numFmtId="169" fontId="14" fillId="24" borderId="65" xfId="38" applyNumberFormat="1" applyFont="1" applyFill="1" applyBorder="1"/>
    <xf numFmtId="0" fontId="9" fillId="0" borderId="123" xfId="0" applyFont="1" applyBorder="1"/>
    <xf numFmtId="0" fontId="7" fillId="0" borderId="124" xfId="0" applyFont="1" applyBorder="1" applyAlignment="1">
      <alignment horizontal="center"/>
    </xf>
    <xf numFmtId="0" fontId="14" fillId="0" borderId="125" xfId="0" applyFont="1" applyBorder="1" applyAlignment="1"/>
    <xf numFmtId="0" fontId="45" fillId="0" borderId="28" xfId="0" applyFont="1" applyBorder="1" applyAlignment="1">
      <alignment horizontal="center"/>
    </xf>
    <xf numFmtId="169" fontId="36" fillId="24" borderId="90" xfId="0" applyNumberFormat="1" applyFont="1" applyFill="1" applyBorder="1"/>
    <xf numFmtId="2" fontId="0" fillId="0" borderId="126" xfId="0" applyNumberFormat="1" applyBorder="1"/>
    <xf numFmtId="2" fontId="0" fillId="0" borderId="127" xfId="0" applyNumberFormat="1" applyBorder="1"/>
    <xf numFmtId="0" fontId="112" fillId="0" borderId="21" xfId="0" applyFont="1" applyBorder="1"/>
    <xf numFmtId="0" fontId="112" fillId="0" borderId="31" xfId="0" applyFont="1" applyBorder="1"/>
    <xf numFmtId="14" fontId="31" fillId="0" borderId="128" xfId="0" applyNumberFormat="1" applyFont="1" applyFill="1" applyBorder="1" applyAlignment="1">
      <alignment horizontal="center" vertical="center"/>
    </xf>
    <xf numFmtId="0" fontId="8" fillId="0" borderId="129" xfId="0" applyFont="1" applyBorder="1" applyAlignment="1">
      <alignment horizontal="center" vertical="center" wrapText="1"/>
    </xf>
    <xf numFmtId="14" fontId="31" fillId="29" borderId="128" xfId="0" applyNumberFormat="1" applyFont="1" applyFill="1" applyBorder="1" applyAlignment="1">
      <alignment horizontal="center" vertical="center"/>
    </xf>
    <xf numFmtId="3" fontId="8" fillId="29" borderId="130" xfId="0" applyNumberFormat="1" applyFont="1" applyFill="1" applyBorder="1" applyAlignment="1">
      <alignment horizontal="right" vertical="center" wrapText="1"/>
    </xf>
    <xf numFmtId="3" fontId="8" fillId="0" borderId="130" xfId="0" applyNumberFormat="1" applyFont="1" applyFill="1" applyBorder="1" applyAlignment="1">
      <alignment horizontal="right" vertical="center" wrapText="1"/>
    </xf>
    <xf numFmtId="0" fontId="0" fillId="0" borderId="129" xfId="0" applyBorder="1"/>
    <xf numFmtId="0" fontId="114" fillId="0" borderId="129" xfId="0" applyFont="1" applyBorder="1"/>
    <xf numFmtId="0" fontId="114" fillId="0" borderId="31" xfId="0" applyFont="1" applyBorder="1"/>
    <xf numFmtId="0" fontId="83" fillId="0" borderId="0" xfId="0" applyFont="1" applyBorder="1"/>
    <xf numFmtId="0" fontId="8" fillId="0" borderId="138" xfId="0" applyFont="1" applyBorder="1" applyAlignment="1">
      <alignment horizontal="centerContinuous" vertical="center" wrapText="1"/>
    </xf>
    <xf numFmtId="0" fontId="30" fillId="24" borderId="138" xfId="0" applyFont="1" applyFill="1" applyBorder="1" applyAlignment="1">
      <alignment horizontal="center" vertical="center" wrapText="1"/>
    </xf>
    <xf numFmtId="164" fontId="8" fillId="24" borderId="138" xfId="0" applyNumberFormat="1" applyFont="1" applyFill="1" applyBorder="1" applyAlignment="1">
      <alignment horizontal="right" vertical="center" wrapText="1"/>
    </xf>
    <xf numFmtId="164" fontId="93" fillId="0" borderId="139" xfId="0" applyNumberFormat="1" applyFont="1" applyBorder="1" applyAlignment="1">
      <alignment horizontal="right" vertical="center" wrapText="1"/>
    </xf>
    <xf numFmtId="164" fontId="93" fillId="0" borderId="140" xfId="0" applyNumberFormat="1" applyFont="1" applyBorder="1" applyAlignment="1">
      <alignment horizontal="right" vertical="center" wrapText="1"/>
    </xf>
    <xf numFmtId="16" fontId="26" fillId="24" borderId="138" xfId="0" applyNumberFormat="1" applyFont="1" applyFill="1" applyBorder="1" applyAlignment="1">
      <alignment horizontal="center" vertical="center" wrapText="1"/>
    </xf>
    <xf numFmtId="16" fontId="26" fillId="24" borderId="140" xfId="0" applyNumberFormat="1" applyFont="1" applyFill="1" applyBorder="1" applyAlignment="1">
      <alignment horizontal="center" vertical="center" wrapText="1"/>
    </xf>
    <xf numFmtId="0" fontId="79" fillId="0" borderId="0" xfId="0" applyFont="1"/>
    <xf numFmtId="0" fontId="85" fillId="0" borderId="0" xfId="0" applyFont="1"/>
    <xf numFmtId="0" fontId="115" fillId="0" borderId="0" xfId="0" applyFont="1"/>
    <xf numFmtId="0" fontId="6" fillId="0" borderId="0" xfId="0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141" xfId="0" applyFont="1" applyBorder="1" applyAlignment="1">
      <alignment horizontal="center" vertical="center" wrapText="1"/>
    </xf>
    <xf numFmtId="0" fontId="3" fillId="0" borderId="142" xfId="0" applyFont="1" applyBorder="1" applyAlignment="1">
      <alignment horizontal="center" vertical="center" wrapText="1"/>
    </xf>
    <xf numFmtId="164" fontId="8" fillId="24" borderId="146" xfId="0" applyNumberFormat="1" applyFont="1" applyFill="1" applyBorder="1" applyAlignment="1">
      <alignment horizontal="right" vertical="center" wrapText="1"/>
    </xf>
    <xf numFmtId="164" fontId="113" fillId="0" borderId="145" xfId="0" applyNumberFormat="1" applyFont="1" applyBorder="1" applyAlignment="1">
      <alignment horizontal="right" vertical="center" wrapText="1"/>
    </xf>
    <xf numFmtId="1" fontId="8" fillId="29" borderId="145" xfId="0" applyNumberFormat="1" applyFont="1" applyFill="1" applyBorder="1" applyAlignment="1">
      <alignment horizontal="right" vertical="center" wrapText="1"/>
    </xf>
    <xf numFmtId="1" fontId="8" fillId="0" borderId="145" xfId="0" applyNumberFormat="1" applyFont="1" applyFill="1" applyBorder="1" applyAlignment="1">
      <alignment horizontal="right" vertical="center" wrapText="1"/>
    </xf>
    <xf numFmtId="0" fontId="26" fillId="30" borderId="148" xfId="0" applyFont="1" applyFill="1" applyBorder="1" applyAlignment="1" applyProtection="1">
      <alignment horizontal="center" vertical="top" wrapText="1"/>
      <protection locked="0"/>
    </xf>
    <xf numFmtId="0" fontId="3" fillId="0" borderId="148" xfId="0" applyFont="1" applyFill="1" applyBorder="1" applyAlignment="1" applyProtection="1">
      <alignment horizontal="center" vertical="top" wrapText="1"/>
      <protection locked="0"/>
    </xf>
    <xf numFmtId="0" fontId="3" fillId="31" borderId="148" xfId="0" applyFont="1" applyFill="1" applyBorder="1" applyAlignment="1" applyProtection="1">
      <alignment horizontal="center" vertical="top" wrapText="1"/>
      <protection locked="0"/>
    </xf>
    <xf numFmtId="0" fontId="3" fillId="0" borderId="149" xfId="0" applyFont="1" applyFill="1" applyBorder="1" applyAlignment="1" applyProtection="1">
      <alignment horizontal="center" vertical="top" wrapText="1"/>
      <protection locked="0"/>
    </xf>
    <xf numFmtId="0" fontId="3" fillId="0" borderId="150" xfId="0" applyFont="1" applyFill="1" applyBorder="1" applyAlignment="1" applyProtection="1">
      <alignment horizontal="center" vertical="top" wrapText="1"/>
      <protection locked="0"/>
    </xf>
    <xf numFmtId="165" fontId="50" fillId="30" borderId="148" xfId="0" applyNumberFormat="1" applyFont="1" applyFill="1" applyBorder="1" applyAlignment="1" applyProtection="1">
      <alignment horizontal="right" vertical="center" wrapText="1"/>
      <protection locked="0"/>
    </xf>
    <xf numFmtId="165" fontId="3" fillId="0" borderId="148" xfId="0" applyNumberFormat="1" applyFont="1" applyFill="1" applyBorder="1" applyAlignment="1" applyProtection="1">
      <alignment horizontal="right" vertical="center" wrapText="1"/>
      <protection locked="0"/>
    </xf>
    <xf numFmtId="165" fontId="3" fillId="31" borderId="148" xfId="0" applyNumberFormat="1" applyFont="1" applyFill="1" applyBorder="1" applyAlignment="1" applyProtection="1">
      <alignment horizontal="right" vertical="center" wrapText="1"/>
      <protection locked="0"/>
    </xf>
    <xf numFmtId="165" fontId="3" fillId="0" borderId="149" xfId="0" applyNumberFormat="1" applyFont="1" applyFill="1" applyBorder="1" applyAlignment="1" applyProtection="1">
      <alignment horizontal="right" vertical="center" wrapText="1"/>
      <protection locked="0"/>
    </xf>
    <xf numFmtId="165" fontId="3" fillId="0" borderId="150" xfId="0" applyNumberFormat="1" applyFont="1" applyFill="1" applyBorder="1" applyAlignment="1" applyProtection="1">
      <alignment horizontal="center" vertical="center" wrapText="1"/>
    </xf>
    <xf numFmtId="165" fontId="3" fillId="0" borderId="148" xfId="0" applyNumberFormat="1" applyFont="1" applyFill="1" applyBorder="1" applyAlignment="1" applyProtection="1">
      <alignment horizontal="right" vertical="center" wrapText="1"/>
    </xf>
    <xf numFmtId="165" fontId="3" fillId="31" borderId="148" xfId="0" applyNumberFormat="1" applyFont="1" applyFill="1" applyBorder="1" applyAlignment="1" applyProtection="1">
      <alignment horizontal="right" vertical="center" wrapText="1"/>
    </xf>
    <xf numFmtId="1" fontId="3" fillId="31" borderId="148" xfId="0" applyNumberFormat="1" applyFont="1" applyFill="1" applyBorder="1" applyAlignment="1" applyProtection="1">
      <alignment horizontal="right" vertical="center" wrapText="1"/>
      <protection locked="0"/>
    </xf>
    <xf numFmtId="1" fontId="3" fillId="0" borderId="148" xfId="0" applyNumberFormat="1" applyFont="1" applyFill="1" applyBorder="1" applyAlignment="1" applyProtection="1">
      <alignment horizontal="right" vertical="center" wrapText="1"/>
      <protection locked="0"/>
    </xf>
    <xf numFmtId="1" fontId="3" fillId="0" borderId="149" xfId="0" applyNumberFormat="1" applyFont="1" applyFill="1" applyBorder="1" applyAlignment="1" applyProtection="1">
      <alignment horizontal="right" vertical="center" wrapText="1"/>
      <protection locked="0"/>
    </xf>
    <xf numFmtId="165" fontId="3" fillId="0" borderId="150" xfId="0" applyNumberFormat="1" applyFont="1" applyFill="1" applyBorder="1" applyAlignment="1" applyProtection="1">
      <alignment horizontal="right" vertical="center" wrapText="1"/>
    </xf>
    <xf numFmtId="1" fontId="50" fillId="30" borderId="148" xfId="0" applyNumberFormat="1" applyFont="1" applyFill="1" applyBorder="1" applyAlignment="1" applyProtection="1">
      <alignment horizontal="right" vertical="center" wrapText="1"/>
      <protection locked="0"/>
    </xf>
    <xf numFmtId="1" fontId="50" fillId="0" borderId="148" xfId="0" applyNumberFormat="1" applyFont="1" applyFill="1" applyBorder="1" applyAlignment="1" applyProtection="1">
      <alignment horizontal="right" vertical="center" wrapText="1"/>
      <protection locked="0"/>
    </xf>
    <xf numFmtId="1" fontId="108" fillId="32" borderId="148" xfId="0" applyNumberFormat="1" applyFont="1" applyFill="1" applyBorder="1" applyAlignment="1" applyProtection="1">
      <alignment horizontal="right" vertical="center" wrapText="1"/>
      <protection locked="0"/>
    </xf>
    <xf numFmtId="1" fontId="43" fillId="30" borderId="150" xfId="0" applyNumberFormat="1" applyFont="1" applyFill="1" applyBorder="1" applyAlignment="1">
      <alignment horizontal="right" vertical="center" wrapText="1"/>
    </xf>
    <xf numFmtId="1" fontId="43" fillId="0" borderId="150" xfId="0" applyNumberFormat="1" applyFont="1" applyFill="1" applyBorder="1" applyAlignment="1">
      <alignment horizontal="right" vertical="center" wrapText="1"/>
    </xf>
    <xf numFmtId="1" fontId="109" fillId="32" borderId="150" xfId="0" applyNumberFormat="1" applyFont="1" applyFill="1" applyBorder="1" applyAlignment="1">
      <alignment horizontal="right" vertical="center" wrapText="1"/>
    </xf>
    <xf numFmtId="164" fontId="8" fillId="24" borderId="147" xfId="0" applyNumberFormat="1" applyFont="1" applyFill="1" applyBorder="1" applyAlignment="1">
      <alignment horizontal="right" vertical="center" wrapText="1"/>
    </xf>
    <xf numFmtId="0" fontId="29" fillId="0" borderId="145" xfId="0" applyFont="1" applyBorder="1" applyAlignment="1">
      <alignment horizontal="right" vertical="center"/>
    </xf>
    <xf numFmtId="2" fontId="29" fillId="0" borderId="144" xfId="0" applyNumberFormat="1" applyFont="1" applyBorder="1" applyAlignment="1">
      <alignment horizontal="right" vertical="center"/>
    </xf>
    <xf numFmtId="0" fontId="28" fillId="0" borderId="131" xfId="49" applyFont="1" applyBorder="1" applyAlignment="1">
      <alignment horizontal="center"/>
    </xf>
    <xf numFmtId="0" fontId="19" fillId="0" borderId="135" xfId="49" applyFont="1" applyBorder="1" applyAlignment="1">
      <alignment horizontal="centerContinuous"/>
    </xf>
    <xf numFmtId="0" fontId="19" fillId="0" borderId="136" xfId="49" applyFont="1" applyBorder="1" applyAlignment="1">
      <alignment horizontal="centerContinuous"/>
    </xf>
    <xf numFmtId="0" fontId="27" fillId="0" borderId="133" xfId="49" applyFont="1" applyBorder="1" applyAlignment="1">
      <alignment horizontal="centerContinuous"/>
    </xf>
    <xf numFmtId="0" fontId="43" fillId="0" borderId="132" xfId="49" applyFont="1" applyFill="1" applyBorder="1" applyAlignment="1">
      <alignment horizontal="center" wrapText="1"/>
    </xf>
    <xf numFmtId="0" fontId="33" fillId="0" borderId="131" xfId="49" applyFont="1" applyFill="1" applyBorder="1" applyAlignment="1">
      <alignment horizontal="centerContinuous" wrapText="1"/>
    </xf>
    <xf numFmtId="0" fontId="33" fillId="0" borderId="140" xfId="49" applyFont="1" applyFill="1" applyBorder="1" applyAlignment="1">
      <alignment horizontal="centerContinuous" wrapText="1"/>
    </xf>
    <xf numFmtId="0" fontId="43" fillId="0" borderId="145" xfId="49" applyFont="1" applyFill="1" applyBorder="1" applyAlignment="1">
      <alignment horizontal="center" vertical="center" wrapText="1"/>
    </xf>
    <xf numFmtId="0" fontId="33" fillId="24" borderId="129" xfId="49" applyFont="1" applyFill="1" applyBorder="1" applyAlignment="1">
      <alignment horizontal="center" vertical="center" wrapText="1"/>
    </xf>
    <xf numFmtId="0" fontId="33" fillId="25" borderId="38" xfId="49" applyFont="1" applyFill="1" applyBorder="1" applyAlignment="1">
      <alignment horizontal="center" vertical="center" wrapText="1"/>
    </xf>
    <xf numFmtId="0" fontId="44" fillId="0" borderId="131" xfId="49" applyFont="1" applyFill="1" applyBorder="1" applyAlignment="1">
      <alignment horizontal="center" wrapText="1"/>
    </xf>
    <xf numFmtId="2" fontId="43" fillId="24" borderId="131" xfId="49" applyNumberFormat="1" applyFont="1" applyFill="1" applyBorder="1" applyAlignment="1">
      <alignment horizontal="right" vertical="center"/>
    </xf>
    <xf numFmtId="2" fontId="27" fillId="0" borderId="131" xfId="49" applyNumberFormat="1" applyFont="1" applyBorder="1" applyAlignment="1">
      <alignment horizontal="right" vertical="center"/>
    </xf>
    <xf numFmtId="2" fontId="3" fillId="0" borderId="131" xfId="41" applyNumberFormat="1" applyFont="1" applyBorder="1" applyAlignment="1">
      <alignment horizontal="right" vertical="center"/>
    </xf>
    <xf numFmtId="165" fontId="15" fillId="24" borderId="134" xfId="49" applyNumberFormat="1" applyFont="1" applyFill="1" applyBorder="1" applyAlignment="1">
      <alignment horizontal="right" vertical="center"/>
    </xf>
    <xf numFmtId="165" fontId="15" fillId="25" borderId="140" xfId="49" applyNumberFormat="1" applyFont="1" applyFill="1" applyBorder="1" applyAlignment="1">
      <alignment horizontal="right" vertical="center"/>
    </xf>
    <xf numFmtId="1" fontId="8" fillId="24" borderId="138" xfId="0" applyNumberFormat="1" applyFont="1" applyFill="1" applyBorder="1" applyAlignment="1">
      <alignment horizontal="right" vertical="center" wrapText="1"/>
    </xf>
    <xf numFmtId="1" fontId="8" fillId="24" borderId="145" xfId="0" applyNumberFormat="1" applyFont="1" applyFill="1" applyBorder="1" applyAlignment="1">
      <alignment horizontal="right" vertical="center" wrapText="1"/>
    </xf>
    <xf numFmtId="14" fontId="9" fillId="0" borderId="138" xfId="0" applyNumberFormat="1" applyFont="1" applyBorder="1" applyAlignment="1">
      <alignment horizontal="center" vertical="center" wrapText="1"/>
    </xf>
    <xf numFmtId="164" fontId="106" fillId="24" borderId="146" xfId="0" applyNumberFormat="1" applyFont="1" applyFill="1" applyBorder="1" applyAlignment="1">
      <alignment horizontal="right" vertical="center" wrapText="1"/>
    </xf>
    <xf numFmtId="164" fontId="106" fillId="24" borderId="147" xfId="0" applyNumberFormat="1" applyFont="1" applyFill="1" applyBorder="1" applyAlignment="1">
      <alignment horizontal="right" vertical="center" wrapText="1"/>
    </xf>
    <xf numFmtId="0" fontId="104" fillId="27" borderId="151" xfId="0" applyFont="1" applyFill="1" applyBorder="1" applyAlignment="1">
      <alignment horizontal="center"/>
    </xf>
    <xf numFmtId="0" fontId="104" fillId="27" borderId="154" xfId="0" applyFont="1" applyFill="1" applyBorder="1" applyAlignment="1">
      <alignment horizontal="center" vertical="center"/>
    </xf>
    <xf numFmtId="0" fontId="104" fillId="27" borderId="155" xfId="0" applyFont="1" applyFill="1" applyBorder="1" applyAlignment="1">
      <alignment horizontal="center" vertical="center"/>
    </xf>
    <xf numFmtId="0" fontId="104" fillId="27" borderId="152" xfId="0" applyFont="1" applyFill="1" applyBorder="1" applyAlignment="1">
      <alignment horizontal="center" vertical="center"/>
    </xf>
    <xf numFmtId="0" fontId="104" fillId="0" borderId="129" xfId="0" applyFont="1" applyBorder="1" applyAlignment="1">
      <alignment horizontal="centerContinuous"/>
    </xf>
    <xf numFmtId="0" fontId="105" fillId="0" borderId="156" xfId="0" applyFont="1" applyBorder="1" applyAlignment="1">
      <alignment horizontal="left" indent="1"/>
    </xf>
    <xf numFmtId="2" fontId="0" fillId="0" borderId="157" xfId="0" applyNumberFormat="1" applyBorder="1"/>
    <xf numFmtId="2" fontId="0" fillId="0" borderId="153" xfId="0" applyNumberFormat="1" applyBorder="1"/>
    <xf numFmtId="0" fontId="105" fillId="0" borderId="129" xfId="0" applyFont="1" applyBorder="1" applyAlignment="1">
      <alignment horizontal="centerContinuous"/>
    </xf>
    <xf numFmtId="0" fontId="105" fillId="0" borderId="146" xfId="0" applyFont="1" applyBorder="1" applyAlignment="1">
      <alignment horizontal="left" indent="1"/>
    </xf>
    <xf numFmtId="0" fontId="105" fillId="0" borderId="130" xfId="0" applyFont="1" applyBorder="1" applyAlignment="1">
      <alignment horizontal="centerContinuous"/>
    </xf>
    <xf numFmtId="165" fontId="8" fillId="0" borderId="144" xfId="0" applyNumberFormat="1" applyFont="1" applyBorder="1" applyAlignment="1">
      <alignment horizontal="center" vertical="center" wrapText="1"/>
    </xf>
    <xf numFmtId="168" fontId="2" fillId="0" borderId="144" xfId="0" applyNumberFormat="1" applyFont="1" applyBorder="1" applyAlignment="1">
      <alignment horizontal="center" vertical="center" wrapText="1"/>
    </xf>
    <xf numFmtId="0" fontId="18" fillId="0" borderId="158" xfId="0" applyFont="1" applyBorder="1" applyAlignment="1">
      <alignment horizontal="center" vertical="center" wrapText="1"/>
    </xf>
    <xf numFmtId="3" fontId="8" fillId="29" borderId="160" xfId="0" applyNumberFormat="1" applyFont="1" applyFill="1" applyBorder="1" applyAlignment="1">
      <alignment horizontal="right" vertical="center" wrapText="1"/>
    </xf>
    <xf numFmtId="3" fontId="8" fillId="0" borderId="160" xfId="0" applyNumberFormat="1" applyFont="1" applyFill="1" applyBorder="1" applyAlignment="1">
      <alignment horizontal="right" vertical="center" wrapText="1"/>
    </xf>
    <xf numFmtId="0" fontId="80" fillId="0" borderId="162" xfId="0" applyFont="1" applyBorder="1" applyAlignment="1">
      <alignment horizontal="centerContinuous" vertical="center" wrapText="1"/>
    </xf>
    <xf numFmtId="0" fontId="80" fillId="0" borderId="163" xfId="0" applyFont="1" applyBorder="1" applyAlignment="1">
      <alignment horizontal="centerContinuous" vertical="center" wrapText="1"/>
    </xf>
    <xf numFmtId="1" fontId="8" fillId="24" borderId="158" xfId="0" applyNumberFormat="1" applyFont="1" applyFill="1" applyBorder="1" applyAlignment="1">
      <alignment horizontal="right" vertical="center" wrapText="1"/>
    </xf>
    <xf numFmtId="0" fontId="7" fillId="0" borderId="164" xfId="0" applyFont="1" applyBorder="1" applyAlignment="1">
      <alignment horizontal="centerContinuous"/>
    </xf>
    <xf numFmtId="0" fontId="7" fillId="0" borderId="165" xfId="0" applyFont="1" applyBorder="1" applyAlignment="1">
      <alignment horizontal="centerContinuous"/>
    </xf>
    <xf numFmtId="0" fontId="7" fillId="0" borderId="166" xfId="0" applyFont="1" applyBorder="1" applyAlignment="1">
      <alignment horizontal="centerContinuous"/>
    </xf>
    <xf numFmtId="0" fontId="7" fillId="0" borderId="162" xfId="0" applyFont="1" applyBorder="1" applyAlignment="1">
      <alignment horizontal="centerContinuous"/>
    </xf>
    <xf numFmtId="0" fontId="8" fillId="0" borderId="154" xfId="0" applyFont="1" applyBorder="1" applyAlignment="1">
      <alignment horizontal="centerContinuous" vertical="center" wrapText="1"/>
    </xf>
    <xf numFmtId="0" fontId="8" fillId="0" borderId="165" xfId="0" applyFont="1" applyBorder="1" applyAlignment="1">
      <alignment horizontal="center" wrapText="1"/>
    </xf>
    <xf numFmtId="0" fontId="8" fillId="0" borderId="166" xfId="0" applyFont="1" applyBorder="1" applyAlignment="1">
      <alignment horizontal="center" wrapText="1"/>
    </xf>
    <xf numFmtId="0" fontId="50" fillId="0" borderId="150" xfId="0" applyFont="1" applyFill="1" applyBorder="1" applyAlignment="1" applyProtection="1">
      <alignment horizontal="center" vertical="center" wrapText="1"/>
      <protection locked="0"/>
    </xf>
    <xf numFmtId="0" fontId="37" fillId="0" borderId="159" xfId="0" applyFont="1" applyBorder="1" applyAlignment="1">
      <alignment horizontal="center"/>
    </xf>
    <xf numFmtId="0" fontId="119" fillId="0" borderId="154" xfId="0" applyFont="1" applyBorder="1" applyAlignment="1">
      <alignment horizontal="center"/>
    </xf>
    <xf numFmtId="0" fontId="119" fillId="0" borderId="155" xfId="0" applyFont="1" applyBorder="1" applyAlignment="1">
      <alignment horizontal="center"/>
    </xf>
    <xf numFmtId="0" fontId="120" fillId="0" borderId="155" xfId="0" applyFont="1" applyBorder="1" applyAlignment="1">
      <alignment horizontal="center"/>
    </xf>
    <xf numFmtId="0" fontId="29" fillId="0" borderId="155" xfId="0" applyFont="1" applyBorder="1" applyAlignment="1">
      <alignment horizontal="center"/>
    </xf>
    <xf numFmtId="0" fontId="29" fillId="0" borderId="140" xfId="0" applyFont="1" applyBorder="1" applyAlignment="1">
      <alignment horizontal="center"/>
    </xf>
    <xf numFmtId="0" fontId="29" fillId="0" borderId="94" xfId="0" applyFont="1" applyBorder="1" applyAlignment="1">
      <alignment horizontal="center"/>
    </xf>
    <xf numFmtId="0" fontId="119" fillId="0" borderId="168" xfId="0" applyFont="1" applyBorder="1" applyAlignment="1">
      <alignment horizontal="center"/>
    </xf>
    <xf numFmtId="0" fontId="119" fillId="0" borderId="74" xfId="0" applyFont="1" applyBorder="1" applyAlignment="1">
      <alignment horizontal="center"/>
    </xf>
    <xf numFmtId="0" fontId="120" fillId="0" borderId="74" xfId="0" applyFont="1" applyBorder="1" applyAlignment="1">
      <alignment horizontal="center"/>
    </xf>
    <xf numFmtId="0" fontId="21" fillId="0" borderId="74" xfId="0" applyFont="1" applyBorder="1" applyAlignment="1"/>
    <xf numFmtId="0" fontId="21" fillId="0" borderId="39" xfId="0" applyFont="1" applyBorder="1" applyAlignment="1"/>
    <xf numFmtId="0" fontId="29" fillId="0" borderId="169" xfId="0" applyFont="1" applyBorder="1" applyAlignment="1">
      <alignment horizontal="center"/>
    </xf>
    <xf numFmtId="2" fontId="119" fillId="0" borderId="35" xfId="0" applyNumberFormat="1" applyFont="1" applyBorder="1"/>
    <xf numFmtId="2" fontId="119" fillId="0" borderId="43" xfId="0" applyNumberFormat="1" applyFont="1" applyBorder="1"/>
    <xf numFmtId="2" fontId="21" fillId="0" borderId="43" xfId="0" applyNumberFormat="1" applyFont="1" applyBorder="1" applyAlignment="1"/>
    <xf numFmtId="2" fontId="21" fillId="0" borderId="36" xfId="0" applyNumberFormat="1" applyFont="1" applyBorder="1" applyAlignment="1"/>
    <xf numFmtId="0" fontId="29" fillId="0" borderId="169" xfId="0" applyFont="1" applyFill="1" applyBorder="1" applyAlignment="1">
      <alignment horizontal="center"/>
    </xf>
    <xf numFmtId="0" fontId="0" fillId="0" borderId="35" xfId="0" applyBorder="1"/>
    <xf numFmtId="0" fontId="0" fillId="0" borderId="43" xfId="0" applyBorder="1"/>
    <xf numFmtId="2" fontId="21" fillId="0" borderId="43" xfId="0" applyNumberFormat="1" applyFont="1" applyFill="1" applyBorder="1" applyAlignment="1"/>
    <xf numFmtId="0" fontId="21" fillId="0" borderId="43" xfId="0" applyFont="1" applyBorder="1"/>
    <xf numFmtId="0" fontId="21" fillId="0" borderId="36" xfId="0" applyFont="1" applyBorder="1"/>
    <xf numFmtId="0" fontId="21" fillId="0" borderId="43" xfId="0" applyFont="1" applyFill="1" applyBorder="1"/>
    <xf numFmtId="0" fontId="21" fillId="0" borderId="36" xfId="0" applyFont="1" applyFill="1" applyBorder="1"/>
    <xf numFmtId="2" fontId="21" fillId="0" borderId="43" xfId="0" applyNumberFormat="1" applyFont="1" applyFill="1" applyBorder="1"/>
    <xf numFmtId="0" fontId="29" fillId="0" borderId="142" xfId="0" applyFont="1" applyFill="1" applyBorder="1" applyAlignment="1">
      <alignment horizontal="center"/>
    </xf>
    <xf numFmtId="0" fontId="0" fillId="0" borderId="32" xfId="0" applyBorder="1"/>
    <xf numFmtId="0" fontId="0" fillId="0" borderId="44" xfId="0" applyBorder="1"/>
    <xf numFmtId="2" fontId="21" fillId="0" borderId="44" xfId="0" applyNumberFormat="1" applyFont="1" applyFill="1" applyBorder="1" applyAlignment="1"/>
    <xf numFmtId="0" fontId="21" fillId="0" borderId="44" xfId="0" applyFont="1" applyFill="1" applyBorder="1"/>
    <xf numFmtId="2" fontId="21" fillId="0" borderId="44" xfId="0" applyNumberFormat="1" applyFont="1" applyFill="1" applyBorder="1"/>
    <xf numFmtId="0" fontId="21" fillId="0" borderId="44" xfId="0" applyFont="1" applyBorder="1"/>
    <xf numFmtId="0" fontId="21" fillId="0" borderId="33" xfId="0" applyFont="1" applyBorder="1"/>
    <xf numFmtId="14" fontId="26" fillId="24" borderId="138" xfId="0" applyNumberFormat="1" applyFont="1" applyFill="1" applyBorder="1" applyAlignment="1">
      <alignment horizontal="center" vertical="center" wrapText="1"/>
    </xf>
    <xf numFmtId="0" fontId="0" fillId="0" borderId="170" xfId="0" applyBorder="1"/>
    <xf numFmtId="0" fontId="79" fillId="0" borderId="170" xfId="0" applyFont="1" applyBorder="1"/>
    <xf numFmtId="0" fontId="83" fillId="0" borderId="170" xfId="0" applyFont="1" applyBorder="1"/>
    <xf numFmtId="164" fontId="113" fillId="0" borderId="145" xfId="0" applyNumberFormat="1" applyFont="1" applyBorder="1" applyAlignment="1">
      <alignment horizontal="center" vertical="center" wrapText="1"/>
    </xf>
    <xf numFmtId="14" fontId="9" fillId="0" borderId="170" xfId="0" applyNumberFormat="1" applyFont="1" applyBorder="1" applyAlignment="1">
      <alignment horizontal="center" vertical="center" wrapText="1"/>
    </xf>
    <xf numFmtId="0" fontId="18" fillId="0" borderId="170" xfId="0" applyFont="1" applyBorder="1" applyAlignment="1">
      <alignment horizontal="left" vertical="center"/>
    </xf>
    <xf numFmtId="1" fontId="8" fillId="24" borderId="170" xfId="0" applyNumberFormat="1" applyFont="1" applyFill="1" applyBorder="1" applyAlignment="1">
      <alignment horizontal="right" vertical="center" wrapText="1"/>
    </xf>
    <xf numFmtId="0" fontId="18" fillId="0" borderId="170" xfId="0" applyFont="1" applyBorder="1" applyAlignment="1">
      <alignment vertical="center" wrapText="1"/>
    </xf>
    <xf numFmtId="0" fontId="3" fillId="0" borderId="170" xfId="0" applyFont="1" applyBorder="1" applyAlignment="1">
      <alignment horizontal="center" vertical="center" wrapText="1"/>
    </xf>
    <xf numFmtId="14" fontId="31" fillId="0" borderId="170" xfId="0" applyNumberFormat="1" applyFont="1" applyFill="1" applyBorder="1" applyAlignment="1">
      <alignment horizontal="center" vertical="center"/>
    </xf>
    <xf numFmtId="3" fontId="8" fillId="29" borderId="170" xfId="0" applyNumberFormat="1" applyFont="1" applyFill="1" applyBorder="1" applyAlignment="1">
      <alignment horizontal="right" vertical="center" wrapText="1"/>
    </xf>
    <xf numFmtId="3" fontId="8" fillId="0" borderId="170" xfId="0" applyNumberFormat="1" applyFont="1" applyFill="1" applyBorder="1" applyAlignment="1">
      <alignment horizontal="right" vertical="center" wrapText="1"/>
    </xf>
    <xf numFmtId="165" fontId="94" fillId="0" borderId="170" xfId="0" applyNumberFormat="1" applyFont="1" applyBorder="1" applyAlignment="1">
      <alignment horizontal="right" vertical="center" wrapText="1"/>
    </xf>
    <xf numFmtId="1" fontId="8" fillId="29" borderId="170" xfId="0" applyNumberFormat="1" applyFont="1" applyFill="1" applyBorder="1" applyAlignment="1">
      <alignment horizontal="right" vertical="center" wrapText="1"/>
    </xf>
    <xf numFmtId="1" fontId="8" fillId="0" borderId="170" xfId="0" applyNumberFormat="1" applyFont="1" applyBorder="1" applyAlignment="1">
      <alignment horizontal="right" vertical="center" wrapText="1"/>
    </xf>
    <xf numFmtId="1" fontId="8" fillId="0" borderId="170" xfId="0" applyNumberFormat="1" applyFont="1" applyFill="1" applyBorder="1" applyAlignment="1">
      <alignment horizontal="right" vertical="center" wrapText="1"/>
    </xf>
    <xf numFmtId="0" fontId="84" fillId="0" borderId="170" xfId="0" applyFont="1" applyBorder="1" applyAlignment="1">
      <alignment horizontal="center" wrapText="1"/>
    </xf>
    <xf numFmtId="2" fontId="8" fillId="0" borderId="170" xfId="0" applyNumberFormat="1" applyFont="1" applyBorder="1" applyAlignment="1">
      <alignment horizontal="center" vertical="center" wrapText="1"/>
    </xf>
    <xf numFmtId="0" fontId="26" fillId="0" borderId="170" xfId="0" applyFont="1" applyBorder="1" applyAlignment="1">
      <alignment horizontal="center" vertical="center"/>
    </xf>
    <xf numFmtId="164" fontId="8" fillId="24" borderId="170" xfId="0" applyNumberFormat="1" applyFont="1" applyFill="1" applyBorder="1" applyAlignment="1">
      <alignment horizontal="right" vertical="center" wrapText="1"/>
    </xf>
    <xf numFmtId="0" fontId="121" fillId="0" borderId="0" xfId="0" applyFont="1"/>
    <xf numFmtId="0" fontId="18" fillId="0" borderId="170" xfId="0" applyFont="1" applyBorder="1" applyAlignment="1">
      <alignment horizontal="center" vertical="center" wrapText="1"/>
    </xf>
    <xf numFmtId="0" fontId="79" fillId="0" borderId="171" xfId="0" applyFont="1" applyBorder="1"/>
    <xf numFmtId="0" fontId="0" fillId="0" borderId="172" xfId="0" applyBorder="1"/>
    <xf numFmtId="0" fontId="0" fillId="0" borderId="173" xfId="0" applyBorder="1"/>
    <xf numFmtId="0" fontId="83" fillId="0" borderId="171" xfId="0" applyFont="1" applyBorder="1"/>
    <xf numFmtId="0" fontId="8" fillId="0" borderId="172" xfId="0" applyFont="1" applyFill="1" applyBorder="1" applyAlignment="1">
      <alignment horizontal="center" wrapText="1"/>
    </xf>
    <xf numFmtId="0" fontId="3" fillId="0" borderId="171" xfId="0" applyFont="1" applyBorder="1" applyAlignment="1">
      <alignment horizontal="center" vertical="center" wrapText="1"/>
    </xf>
    <xf numFmtId="165" fontId="8" fillId="0" borderId="171" xfId="0" applyNumberFormat="1" applyFont="1" applyBorder="1" applyAlignment="1">
      <alignment vertical="center" wrapText="1"/>
    </xf>
    <xf numFmtId="0" fontId="26" fillId="0" borderId="171" xfId="0" applyFont="1" applyBorder="1" applyAlignment="1">
      <alignment horizontal="center" vertical="center"/>
    </xf>
    <xf numFmtId="0" fontId="81" fillId="0" borderId="172" xfId="0" applyFont="1" applyBorder="1" applyAlignment="1">
      <alignment horizontal="center" wrapText="1"/>
    </xf>
    <xf numFmtId="0" fontId="81" fillId="0" borderId="173" xfId="0" applyFont="1" applyBorder="1" applyAlignment="1">
      <alignment horizontal="center" wrapText="1"/>
    </xf>
    <xf numFmtId="165" fontId="94" fillId="0" borderId="171" xfId="0" applyNumberFormat="1" applyFont="1" applyBorder="1" applyAlignment="1">
      <alignment horizontal="right" vertical="center" wrapText="1"/>
    </xf>
    <xf numFmtId="1" fontId="106" fillId="30" borderId="176" xfId="0" applyNumberFormat="1" applyFont="1" applyFill="1" applyBorder="1" applyAlignment="1">
      <alignment horizontal="right" vertical="center" wrapText="1"/>
    </xf>
    <xf numFmtId="1" fontId="106" fillId="0" borderId="176" xfId="0" applyNumberFormat="1" applyFont="1" applyFill="1" applyBorder="1" applyAlignment="1">
      <alignment horizontal="right" vertical="center" wrapText="1"/>
    </xf>
    <xf numFmtId="1" fontId="107" fillId="32" borderId="176" xfId="0" applyNumberFormat="1" applyFont="1" applyFill="1" applyBorder="1" applyAlignment="1">
      <alignment horizontal="right" vertical="center" wrapText="1"/>
    </xf>
    <xf numFmtId="1" fontId="43" fillId="30" borderId="174" xfId="0" applyNumberFormat="1" applyFont="1" applyFill="1" applyBorder="1" applyAlignment="1">
      <alignment horizontal="right" vertical="center" wrapText="1"/>
    </xf>
    <xf numFmtId="1" fontId="43" fillId="0" borderId="174" xfId="0" applyNumberFormat="1" applyFont="1" applyFill="1" applyBorder="1" applyAlignment="1">
      <alignment horizontal="right" vertical="center" wrapText="1"/>
    </xf>
    <xf numFmtId="1" fontId="109" fillId="32" borderId="174" xfId="0" applyNumberFormat="1" applyFont="1" applyFill="1" applyBorder="1" applyAlignment="1">
      <alignment horizontal="right" vertical="center" wrapText="1"/>
    </xf>
    <xf numFmtId="0" fontId="7" fillId="0" borderId="161" xfId="0" applyFont="1" applyFill="1" applyBorder="1" applyAlignment="1">
      <alignment horizontal="centerContinuous"/>
    </xf>
    <xf numFmtId="0" fontId="7" fillId="0" borderId="167" xfId="0" applyFont="1" applyFill="1" applyBorder="1" applyAlignment="1">
      <alignment horizontal="centerContinuous"/>
    </xf>
    <xf numFmtId="0" fontId="8" fillId="0" borderId="173" xfId="0" applyFont="1" applyFill="1" applyBorder="1" applyAlignment="1">
      <alignment horizontal="centerContinuous"/>
    </xf>
    <xf numFmtId="0" fontId="8" fillId="0" borderId="143" xfId="0" applyFont="1" applyFill="1" applyBorder="1"/>
    <xf numFmtId="0" fontId="8" fillId="0" borderId="45" xfId="0" applyFont="1" applyFill="1" applyBorder="1"/>
    <xf numFmtId="0" fontId="8" fillId="0" borderId="144" xfId="0" applyFont="1" applyFill="1" applyBorder="1"/>
    <xf numFmtId="0" fontId="8" fillId="0" borderId="146" xfId="0" applyFont="1" applyFill="1" applyBorder="1" applyAlignment="1">
      <alignment horizontal="centerContinuous" vertical="center" wrapText="1"/>
    </xf>
    <xf numFmtId="0" fontId="8" fillId="0" borderId="45" xfId="0" applyFont="1" applyFill="1" applyBorder="1" applyAlignment="1">
      <alignment horizontal="centerContinuous" vertical="center" wrapText="1"/>
    </xf>
    <xf numFmtId="14" fontId="9" fillId="24" borderId="138" xfId="0" applyNumberFormat="1" applyFont="1" applyFill="1" applyBorder="1" applyAlignment="1">
      <alignment horizontal="center" vertical="center" wrapText="1"/>
    </xf>
    <xf numFmtId="14" fontId="9" fillId="0" borderId="137" xfId="0" applyNumberFormat="1" applyFont="1" applyBorder="1" applyAlignment="1">
      <alignment horizontal="center" vertical="center" wrapText="1"/>
    </xf>
    <xf numFmtId="0" fontId="8" fillId="0" borderId="145" xfId="0" applyFont="1" applyBorder="1" applyAlignment="1">
      <alignment horizontal="center" vertical="center" wrapText="1"/>
    </xf>
    <xf numFmtId="0" fontId="3" fillId="0" borderId="141" xfId="0" applyFont="1" applyBorder="1" applyAlignment="1">
      <alignment vertical="center"/>
    </xf>
    <xf numFmtId="3" fontId="8" fillId="24" borderId="160" xfId="0" applyNumberFormat="1" applyFont="1" applyFill="1" applyBorder="1" applyAlignment="1">
      <alignment horizontal="right" vertical="center" wrapText="1"/>
    </xf>
    <xf numFmtId="3" fontId="8" fillId="0" borderId="107" xfId="0" applyNumberFormat="1" applyFont="1" applyBorder="1" applyAlignment="1">
      <alignment horizontal="right" vertical="center" wrapText="1"/>
    </xf>
    <xf numFmtId="164" fontId="8" fillId="0" borderId="141" xfId="0" applyNumberFormat="1" applyFont="1" applyBorder="1" applyAlignment="1">
      <alignment horizontal="right" vertical="center" wrapText="1"/>
    </xf>
    <xf numFmtId="0" fontId="3" fillId="0" borderId="129" xfId="0" applyFont="1" applyBorder="1" applyAlignment="1">
      <alignment vertical="center"/>
    </xf>
    <xf numFmtId="3" fontId="8" fillId="0" borderId="108" xfId="0" applyNumberFormat="1" applyFont="1" applyBorder="1" applyAlignment="1">
      <alignment horizontal="right" vertical="center" wrapText="1"/>
    </xf>
    <xf numFmtId="164" fontId="8" fillId="0" borderId="169" xfId="0" applyNumberFormat="1" applyFont="1" applyBorder="1" applyAlignment="1">
      <alignment horizontal="right" vertical="center" wrapText="1"/>
    </xf>
    <xf numFmtId="3" fontId="8" fillId="0" borderId="109" xfId="0" applyNumberFormat="1" applyFont="1" applyBorder="1" applyAlignment="1">
      <alignment horizontal="right" vertical="center" wrapText="1"/>
    </xf>
    <xf numFmtId="164" fontId="8" fillId="0" borderId="88" xfId="0" applyNumberFormat="1" applyFont="1" applyBorder="1" applyAlignment="1">
      <alignment horizontal="right" vertical="center" wrapText="1"/>
    </xf>
    <xf numFmtId="0" fontId="28" fillId="0" borderId="170" xfId="0" applyFont="1" applyBorder="1" applyAlignment="1">
      <alignment vertical="center" wrapText="1"/>
    </xf>
    <xf numFmtId="0" fontId="28" fillId="0" borderId="170" xfId="0" applyFont="1" applyBorder="1" applyAlignment="1">
      <alignment vertical="center"/>
    </xf>
    <xf numFmtId="3" fontId="15" fillId="24" borderId="138" xfId="0" applyNumberFormat="1" applyFont="1" applyFill="1" applyBorder="1" applyAlignment="1">
      <alignment horizontal="right" vertical="center" wrapText="1"/>
    </xf>
    <xf numFmtId="3" fontId="15" fillId="0" borderId="137" xfId="0" applyNumberFormat="1" applyFont="1" applyBorder="1" applyAlignment="1">
      <alignment horizontal="right" vertical="center" wrapText="1"/>
    </xf>
    <xf numFmtId="164" fontId="15" fillId="0" borderId="170" xfId="0" applyNumberFormat="1" applyFont="1" applyBorder="1" applyAlignment="1">
      <alignment horizontal="right" vertical="center" wrapText="1"/>
    </xf>
    <xf numFmtId="0" fontId="3" fillId="0" borderId="141" xfId="0" applyFont="1" applyBorder="1" applyAlignment="1">
      <alignment vertical="center" wrapText="1"/>
    </xf>
    <xf numFmtId="0" fontId="3" fillId="0" borderId="129" xfId="0" applyFont="1" applyBorder="1" applyAlignment="1">
      <alignment vertical="center" wrapText="1"/>
    </xf>
    <xf numFmtId="0" fontId="3" fillId="0" borderId="172" xfId="0" applyFont="1" applyBorder="1" applyAlignment="1">
      <alignment vertical="center" wrapText="1"/>
    </xf>
    <xf numFmtId="3" fontId="8" fillId="0" borderId="111" xfId="0" applyNumberFormat="1" applyFont="1" applyBorder="1" applyAlignment="1">
      <alignment horizontal="right" vertical="center" wrapText="1"/>
    </xf>
    <xf numFmtId="164" fontId="8" fillId="0" borderId="94" xfId="0" applyNumberFormat="1" applyFont="1" applyBorder="1" applyAlignment="1">
      <alignment horizontal="right" vertical="center" wrapText="1"/>
    </xf>
    <xf numFmtId="3" fontId="8" fillId="24" borderId="130" xfId="0" applyNumberFormat="1" applyFont="1" applyFill="1" applyBorder="1" applyAlignment="1">
      <alignment horizontal="right" vertical="center" wrapText="1"/>
    </xf>
    <xf numFmtId="3" fontId="8" fillId="0" borderId="0" xfId="0" applyNumberFormat="1" applyFont="1" applyBorder="1" applyAlignment="1">
      <alignment horizontal="right" vertical="center" wrapText="1"/>
    </xf>
    <xf numFmtId="164" fontId="8" fillId="0" borderId="129" xfId="0" applyNumberFormat="1" applyFont="1" applyBorder="1" applyAlignment="1">
      <alignment horizontal="right" vertical="center" wrapText="1"/>
    </xf>
    <xf numFmtId="3" fontId="8" fillId="0" borderId="110" xfId="0" applyNumberFormat="1" applyFont="1" applyBorder="1" applyAlignment="1">
      <alignment horizontal="right" vertical="center" wrapText="1"/>
    </xf>
    <xf numFmtId="164" fontId="8" fillId="0" borderId="142" xfId="0" applyNumberFormat="1" applyFont="1" applyBorder="1" applyAlignment="1">
      <alignment horizontal="right" vertical="center" wrapText="1"/>
    </xf>
    <xf numFmtId="0" fontId="6" fillId="0" borderId="172" xfId="0" applyFont="1" applyFill="1" applyBorder="1" applyAlignment="1">
      <alignment horizontal="center" vertical="center"/>
    </xf>
    <xf numFmtId="0" fontId="0" fillId="0" borderId="129" xfId="0" applyBorder="1" applyAlignment="1">
      <alignment horizontal="center" vertical="center"/>
    </xf>
    <xf numFmtId="0" fontId="0" fillId="0" borderId="145" xfId="0" applyBorder="1" applyAlignment="1">
      <alignment horizontal="center" vertical="center"/>
    </xf>
    <xf numFmtId="0" fontId="6" fillId="0" borderId="161" xfId="0" applyFont="1" applyBorder="1" applyAlignment="1">
      <alignment horizontal="center" vertical="center"/>
    </xf>
    <xf numFmtId="0" fontId="0" fillId="0" borderId="128" xfId="0" applyBorder="1" applyAlignment="1">
      <alignment horizontal="center" vertical="center"/>
    </xf>
    <xf numFmtId="0" fontId="27" fillId="0" borderId="25" xfId="0" applyFont="1" applyBorder="1" applyAlignment="1">
      <alignment vertical="center" wrapText="1"/>
    </xf>
    <xf numFmtId="0" fontId="27" fillId="0" borderId="36" xfId="0" applyFont="1" applyBorder="1" applyAlignment="1">
      <alignment vertical="center" wrapText="1"/>
    </xf>
    <xf numFmtId="0" fontId="27" fillId="0" borderId="27" xfId="0" applyFont="1" applyBorder="1" applyAlignment="1">
      <alignment vertical="center" wrapText="1"/>
    </xf>
    <xf numFmtId="0" fontId="27" fillId="0" borderId="33" xfId="0" applyFont="1" applyBorder="1" applyAlignment="1">
      <alignment vertical="center" wrapText="1"/>
    </xf>
    <xf numFmtId="0" fontId="3" fillId="0" borderId="172" xfId="0" applyFont="1" applyBorder="1" applyAlignment="1">
      <alignment vertical="center" wrapText="1"/>
    </xf>
    <xf numFmtId="0" fontId="3" fillId="0" borderId="129" xfId="0" applyFont="1" applyBorder="1" applyAlignment="1">
      <alignment vertical="center" wrapText="1"/>
    </xf>
    <xf numFmtId="0" fontId="51" fillId="0" borderId="145" xfId="0" applyFont="1" applyBorder="1" applyAlignment="1">
      <alignment vertical="center" wrapText="1"/>
    </xf>
    <xf numFmtId="0" fontId="27" fillId="0" borderId="26" xfId="0" applyFont="1" applyBorder="1" applyAlignment="1">
      <alignment vertical="center" wrapText="1"/>
    </xf>
    <xf numFmtId="0" fontId="27" fillId="0" borderId="39" xfId="0" applyFont="1" applyBorder="1" applyAlignment="1">
      <alignment vertical="center" wrapText="1"/>
    </xf>
    <xf numFmtId="0" fontId="6" fillId="0" borderId="20" xfId="0" applyFont="1" applyFill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85" fillId="0" borderId="20" xfId="0" applyFont="1" applyBorder="1" applyAlignment="1">
      <alignment horizontal="center" vertical="center" wrapText="1"/>
    </xf>
    <xf numFmtId="0" fontId="85" fillId="0" borderId="21" xfId="0" applyFont="1" applyBorder="1" applyAlignment="1">
      <alignment horizontal="center" vertical="center" wrapText="1"/>
    </xf>
    <xf numFmtId="0" fontId="85" fillId="0" borderId="18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81" xfId="0" applyBorder="1" applyAlignment="1">
      <alignment horizontal="center" vertical="center"/>
    </xf>
    <xf numFmtId="0" fontId="3" fillId="0" borderId="21" xfId="0" applyFont="1" applyBorder="1" applyAlignment="1">
      <alignment vertical="center" wrapText="1"/>
    </xf>
    <xf numFmtId="0" fontId="3" fillId="0" borderId="18" xfId="0" applyFont="1" applyBorder="1" applyAlignment="1">
      <alignment vertical="center" wrapText="1"/>
    </xf>
    <xf numFmtId="0" fontId="3" fillId="0" borderId="20" xfId="0" applyFont="1" applyBorder="1" applyAlignment="1">
      <alignment vertical="center" wrapText="1"/>
    </xf>
    <xf numFmtId="0" fontId="0" fillId="0" borderId="21" xfId="0" applyBorder="1" applyAlignment="1">
      <alignment vertical="center" wrapText="1"/>
    </xf>
    <xf numFmtId="0" fontId="3" fillId="0" borderId="91" xfId="0" applyFont="1" applyBorder="1" applyAlignment="1">
      <alignment vertical="center" wrapText="1"/>
    </xf>
    <xf numFmtId="0" fontId="3" fillId="0" borderId="95" xfId="0" applyFont="1" applyBorder="1" applyAlignment="1">
      <alignment vertical="center" wrapText="1"/>
    </xf>
    <xf numFmtId="0" fontId="3" fillId="0" borderId="92" xfId="0" applyFont="1" applyBorder="1" applyAlignment="1">
      <alignment vertical="center" wrapText="1"/>
    </xf>
    <xf numFmtId="0" fontId="3" fillId="0" borderId="99" xfId="0" applyFont="1" applyBorder="1" applyAlignment="1">
      <alignment vertical="center" wrapText="1"/>
    </xf>
    <xf numFmtId="0" fontId="3" fillId="0" borderId="93" xfId="0" applyFont="1" applyBorder="1" applyAlignment="1">
      <alignment vertical="center" wrapText="1"/>
    </xf>
    <xf numFmtId="0" fontId="0" fillId="0" borderId="102" xfId="0" applyBorder="1" applyAlignment="1">
      <alignment vertical="center" wrapText="1"/>
    </xf>
    <xf numFmtId="0" fontId="51" fillId="0" borderId="21" xfId="0" applyFont="1" applyBorder="1" applyAlignment="1">
      <alignment vertical="center" wrapText="1"/>
    </xf>
    <xf numFmtId="0" fontId="51" fillId="0" borderId="94" xfId="0" applyFont="1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0" fillId="0" borderId="94" xfId="0" applyBorder="1" applyAlignment="1">
      <alignment vertical="center" wrapText="1"/>
    </xf>
    <xf numFmtId="0" fontId="80" fillId="0" borderId="161" xfId="0" applyFont="1" applyBorder="1" applyAlignment="1">
      <alignment horizontal="center" vertical="center"/>
    </xf>
    <xf numFmtId="0" fontId="0" fillId="0" borderId="173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143" xfId="0" applyBorder="1" applyAlignment="1">
      <alignment horizontal="center" vertical="center"/>
    </xf>
    <xf numFmtId="0" fontId="0" fillId="0" borderId="144" xfId="0" applyBorder="1" applyAlignment="1">
      <alignment horizontal="center" vertical="center"/>
    </xf>
    <xf numFmtId="0" fontId="80" fillId="0" borderId="158" xfId="0" applyFont="1" applyBorder="1" applyAlignment="1">
      <alignment horizontal="center" vertical="center"/>
    </xf>
    <xf numFmtId="0" fontId="0" fillId="0" borderId="137" xfId="0" applyBorder="1" applyAlignment="1">
      <alignment horizontal="center" vertical="center"/>
    </xf>
    <xf numFmtId="0" fontId="0" fillId="0" borderId="171" xfId="0" applyBorder="1" applyAlignment="1">
      <alignment horizontal="center" vertical="center"/>
    </xf>
    <xf numFmtId="0" fontId="80" fillId="0" borderId="172" xfId="0" applyFont="1" applyBorder="1" applyAlignment="1">
      <alignment horizontal="center" vertical="center" wrapText="1"/>
    </xf>
    <xf numFmtId="0" fontId="0" fillId="0" borderId="145" xfId="0" applyBorder="1" applyAlignment="1">
      <alignment horizontal="center" vertical="center" wrapText="1"/>
    </xf>
    <xf numFmtId="0" fontId="3" fillId="0" borderId="143" xfId="0" applyFont="1" applyBorder="1" applyAlignment="1">
      <alignment horizontal="center" vertical="center" wrapText="1"/>
    </xf>
    <xf numFmtId="0" fontId="0" fillId="0" borderId="144" xfId="0" applyBorder="1" applyAlignment="1">
      <alignment horizontal="center" vertical="center" wrapText="1"/>
    </xf>
    <xf numFmtId="0" fontId="9" fillId="0" borderId="172" xfId="0" applyFont="1" applyFill="1" applyBorder="1" applyAlignment="1">
      <alignment horizontal="center" vertical="center"/>
    </xf>
    <xf numFmtId="0" fontId="0" fillId="0" borderId="129" xfId="0" applyFont="1" applyBorder="1" applyAlignment="1">
      <alignment horizontal="center" vertical="center"/>
    </xf>
    <xf numFmtId="0" fontId="0" fillId="0" borderId="145" xfId="0" applyFont="1" applyBorder="1" applyAlignment="1">
      <alignment horizontal="center" vertical="center"/>
    </xf>
    <xf numFmtId="0" fontId="26" fillId="0" borderId="172" xfId="0" applyFont="1" applyBorder="1" applyAlignment="1">
      <alignment horizontal="center" vertical="center" wrapText="1"/>
    </xf>
    <xf numFmtId="0" fontId="26" fillId="0" borderId="129" xfId="0" applyFont="1" applyBorder="1" applyAlignment="1">
      <alignment horizontal="center" vertical="center" wrapText="1"/>
    </xf>
    <xf numFmtId="0" fontId="26" fillId="0" borderId="145" xfId="0" applyFont="1" applyBorder="1" applyAlignment="1">
      <alignment horizontal="center" vertical="center" wrapText="1"/>
    </xf>
    <xf numFmtId="0" fontId="9" fillId="0" borderId="161" xfId="0" applyFont="1" applyBorder="1" applyAlignment="1">
      <alignment horizontal="center" vertical="center"/>
    </xf>
    <xf numFmtId="0" fontId="9" fillId="0" borderId="167" xfId="0" applyFont="1" applyBorder="1" applyAlignment="1">
      <alignment horizontal="center" vertical="center"/>
    </xf>
    <xf numFmtId="0" fontId="9" fillId="0" borderId="173" xfId="0" applyFont="1" applyBorder="1" applyAlignment="1">
      <alignment horizontal="center" vertical="center"/>
    </xf>
    <xf numFmtId="0" fontId="9" fillId="0" borderId="143" xfId="0" applyFont="1" applyBorder="1" applyAlignment="1">
      <alignment horizontal="center" vertical="center"/>
    </xf>
    <xf numFmtId="0" fontId="9" fillId="0" borderId="45" xfId="0" applyFont="1" applyBorder="1" applyAlignment="1">
      <alignment horizontal="center" vertical="center"/>
    </xf>
    <xf numFmtId="0" fontId="9" fillId="0" borderId="144" xfId="0" applyFont="1" applyBorder="1" applyAlignment="1">
      <alignment horizontal="center" vertical="center"/>
    </xf>
    <xf numFmtId="0" fontId="8" fillId="0" borderId="158" xfId="0" applyFont="1" applyFill="1" applyBorder="1" applyAlignment="1">
      <alignment horizontal="center" vertical="center" wrapText="1"/>
    </xf>
    <xf numFmtId="0" fontId="8" fillId="0" borderId="171" xfId="0" applyFont="1" applyFill="1" applyBorder="1" applyAlignment="1">
      <alignment horizontal="center" vertical="center" wrapText="1"/>
    </xf>
    <xf numFmtId="0" fontId="18" fillId="0" borderId="172" xfId="0" applyFont="1" applyBorder="1" applyAlignment="1">
      <alignment vertical="center" wrapText="1"/>
    </xf>
    <xf numFmtId="0" fontId="0" fillId="0" borderId="145" xfId="0" applyFont="1" applyBorder="1" applyAlignment="1">
      <alignment vertical="center" wrapText="1"/>
    </xf>
    <xf numFmtId="49" fontId="118" fillId="24" borderId="132" xfId="49" applyNumberFormat="1" applyFont="1" applyFill="1" applyBorder="1" applyAlignment="1">
      <alignment horizontal="center" vertical="center" wrapText="1"/>
    </xf>
    <xf numFmtId="0" fontId="1" fillId="24" borderId="145" xfId="49" applyFont="1" applyFill="1" applyBorder="1" applyAlignment="1">
      <alignment horizontal="center" vertical="center" wrapText="1"/>
    </xf>
    <xf numFmtId="49" fontId="118" fillId="24" borderId="145" xfId="49" applyNumberFormat="1" applyFont="1" applyFill="1" applyBorder="1" applyAlignment="1">
      <alignment horizontal="center" vertical="center" wrapText="1"/>
    </xf>
    <xf numFmtId="0" fontId="16" fillId="0" borderId="158" xfId="0" applyFont="1" applyBorder="1" applyAlignment="1">
      <alignment vertical="center" wrapText="1"/>
    </xf>
    <xf numFmtId="0" fontId="0" fillId="0" borderId="171" xfId="0" applyBorder="1" applyAlignment="1">
      <alignment vertical="center" wrapText="1"/>
    </xf>
    <xf numFmtId="0" fontId="0" fillId="0" borderId="167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89" xfId="0" applyBorder="1" applyAlignment="1">
      <alignment horizontal="center" vertical="center"/>
    </xf>
    <xf numFmtId="0" fontId="0" fillId="0" borderId="111" xfId="0" applyBorder="1" applyAlignment="1">
      <alignment horizontal="center" vertical="center"/>
    </xf>
    <xf numFmtId="171" fontId="29" fillId="0" borderId="158" xfId="0" applyNumberFormat="1" applyFont="1" applyBorder="1" applyAlignment="1">
      <alignment horizontal="center" vertical="center"/>
    </xf>
    <xf numFmtId="171" fontId="29" fillId="0" borderId="171" xfId="0" applyNumberFormat="1" applyFont="1" applyBorder="1" applyAlignment="1">
      <alignment horizontal="center" vertical="center"/>
    </xf>
    <xf numFmtId="0" fontId="3" fillId="0" borderId="93" xfId="0" applyFont="1" applyBorder="1" applyAlignment="1">
      <alignment horizontal="center" vertical="center" wrapText="1"/>
    </xf>
    <xf numFmtId="0" fontId="51" fillId="0" borderId="110" xfId="0" applyFont="1" applyBorder="1" applyAlignment="1">
      <alignment horizontal="center" vertical="center" wrapText="1"/>
    </xf>
    <xf numFmtId="0" fontId="7" fillId="0" borderId="170" xfId="0" applyFont="1" applyBorder="1" applyAlignment="1">
      <alignment horizontal="center" vertical="center"/>
    </xf>
    <xf numFmtId="0" fontId="30" fillId="0" borderId="170" xfId="0" applyFont="1" applyBorder="1" applyAlignment="1">
      <alignment horizontal="center" vertical="center"/>
    </xf>
    <xf numFmtId="0" fontId="18" fillId="0" borderId="170" xfId="0" applyFont="1" applyBorder="1" applyAlignment="1">
      <alignment horizontal="center" vertical="center" wrapText="1"/>
    </xf>
    <xf numFmtId="0" fontId="8" fillId="0" borderId="170" xfId="0" applyFont="1" applyBorder="1" applyAlignment="1">
      <alignment horizontal="center" vertical="center" wrapText="1"/>
    </xf>
    <xf numFmtId="0" fontId="50" fillId="0" borderId="174" xfId="0" applyFont="1" applyFill="1" applyBorder="1" applyAlignment="1" applyProtection="1">
      <alignment horizontal="center" vertical="center" wrapText="1"/>
      <protection locked="0"/>
    </xf>
    <xf numFmtId="0" fontId="50" fillId="0" borderId="175" xfId="0" applyFont="1" applyFill="1" applyBorder="1" applyAlignment="1" applyProtection="1">
      <alignment horizontal="center" vertical="top" wrapText="1"/>
      <protection locked="0"/>
    </xf>
    <xf numFmtId="0" fontId="50" fillId="0" borderId="174" xfId="0" applyFont="1" applyFill="1" applyBorder="1" applyAlignment="1" applyProtection="1">
      <alignment horizontal="center" vertical="top" wrapText="1"/>
      <protection locked="0"/>
    </xf>
    <xf numFmtId="0" fontId="53" fillId="0" borderId="0" xfId="0" applyFont="1" applyAlignment="1"/>
    <xf numFmtId="0" fontId="0" fillId="0" borderId="0" xfId="0" applyAlignment="1"/>
  </cellXfs>
  <cellStyles count="53">
    <cellStyle name="20% — akcent 1" xfId="1" builtinId="30" customBuiltin="1"/>
    <cellStyle name="20% — akcent 2" xfId="2" builtinId="34" customBuiltin="1"/>
    <cellStyle name="20% — akcent 3" xfId="3" builtinId="38" customBuiltin="1"/>
    <cellStyle name="20% — akcent 4" xfId="4" builtinId="42" customBuiltin="1"/>
    <cellStyle name="20% — akcent 5" xfId="5" builtinId="46" customBuiltin="1"/>
    <cellStyle name="20% — akcent 6" xfId="6" builtinId="50" customBuiltin="1"/>
    <cellStyle name="40% — akcent 1" xfId="7" builtinId="31" customBuiltin="1"/>
    <cellStyle name="40% — akcent 2" xfId="8" builtinId="35" customBuiltin="1"/>
    <cellStyle name="40% — akcent 3" xfId="9" builtinId="39" customBuiltin="1"/>
    <cellStyle name="40% — akcent 4" xfId="10" builtinId="43" customBuiltin="1"/>
    <cellStyle name="40% — akcent 5" xfId="11" builtinId="47" customBuiltin="1"/>
    <cellStyle name="40% — akcent 6" xfId="12" builtinId="51" customBuiltin="1"/>
    <cellStyle name="60% — akcent 1" xfId="13" builtinId="32" customBuiltin="1"/>
    <cellStyle name="60% — akcent 2" xfId="14" builtinId="36" customBuiltin="1"/>
    <cellStyle name="60% — akcent 3" xfId="15" builtinId="40" customBuiltin="1"/>
    <cellStyle name="60% — akcent 4" xfId="16" builtinId="44" customBuiltin="1"/>
    <cellStyle name="60% — akcent 5" xfId="17" builtinId="48" customBuiltin="1"/>
    <cellStyle name="60% —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y" xfId="27" builtinId="26" customBuiltin="1"/>
    <cellStyle name="Hiperłącze" xfId="28" builtinId="8"/>
    <cellStyle name="Komórka połączona" xfId="29" builtinId="24" customBuiltin="1"/>
    <cellStyle name="Komórka zaznaczona" xfId="30" builtinId="23" customBuiltin="1"/>
    <cellStyle name="Nagłówek 1" xfId="31" builtinId="16" customBuiltin="1"/>
    <cellStyle name="Nagłówek 2" xfId="32" builtinId="17" customBuiltin="1"/>
    <cellStyle name="Nagłówek 3" xfId="33" builtinId="18" customBuiltin="1"/>
    <cellStyle name="Nagłówek 4" xfId="34" builtinId="19" customBuiltin="1"/>
    <cellStyle name="Neutralny" xfId="35" builtinId="28" customBuiltin="1"/>
    <cellStyle name="Normal_taryfa 01-24" xfId="36"/>
    <cellStyle name="Normalny" xfId="0" builtinId="0"/>
    <cellStyle name="Normalny 14 2" xfId="51"/>
    <cellStyle name="Normalny 2" xfId="49"/>
    <cellStyle name="Normalny 3" xfId="50"/>
    <cellStyle name="Normalny 4" xfId="52"/>
    <cellStyle name="Normalny_36-tydz. Dynamika zmiany cen" xfId="37"/>
    <cellStyle name="Normalny_Handel zagraniczny-ogółem" xfId="38"/>
    <cellStyle name="Normalny_Kopia I-IX.06" xfId="39"/>
    <cellStyle name="Normalny_MatrycaKRAJ" xfId="40"/>
    <cellStyle name="Normalny_Oblicz_ziarno" xfId="41"/>
    <cellStyle name="Obliczenia" xfId="42" builtinId="22" customBuiltin="1"/>
    <cellStyle name="Suma" xfId="43" builtinId="25" customBuiltin="1"/>
    <cellStyle name="Tekst objaśnienia" xfId="44" builtinId="53" customBuiltin="1"/>
    <cellStyle name="Tekst ostrzeżenia" xfId="45" builtinId="11" customBuiltin="1"/>
    <cellStyle name="Tytuł" xfId="46" builtinId="15" customBuiltin="1"/>
    <cellStyle name="Uwaga" xfId="47" builtinId="10" customBuiltin="1"/>
    <cellStyle name="Zły" xfId="48" builtinId="27" customBuiltin="1"/>
  </cellStyles>
  <dxfs count="0"/>
  <tableStyles count="0" defaultTableStyle="TableStyleMedium2" defaultPivotStyle="PivotStyleLight16"/>
  <colors>
    <mruColors>
      <color rgb="FF0B44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emf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image" Target="../media/image15.png"/><Relationship Id="rId3" Type="http://schemas.openxmlformats.org/officeDocument/2006/relationships/image" Target="../media/image10.png"/><Relationship Id="rId7" Type="http://schemas.openxmlformats.org/officeDocument/2006/relationships/image" Target="../media/image14.png"/><Relationship Id="rId2" Type="http://schemas.openxmlformats.org/officeDocument/2006/relationships/image" Target="../media/image9.png"/><Relationship Id="rId1" Type="http://schemas.openxmlformats.org/officeDocument/2006/relationships/image" Target="../media/image8.png"/><Relationship Id="rId6" Type="http://schemas.openxmlformats.org/officeDocument/2006/relationships/image" Target="../media/image13.png"/><Relationship Id="rId5" Type="http://schemas.openxmlformats.org/officeDocument/2006/relationships/image" Target="../media/image12.png"/><Relationship Id="rId4" Type="http://schemas.openxmlformats.org/officeDocument/2006/relationships/image" Target="../media/image11.png"/></Relationships>
</file>

<file path=xl/drawings/_rels/drawing8.xml.rels><?xml version="1.0" encoding="UTF-8" standalone="yes"?>
<Relationships xmlns="http://schemas.openxmlformats.org/package/2006/relationships"><Relationship Id="rId8" Type="http://schemas.openxmlformats.org/officeDocument/2006/relationships/image" Target="../media/image23.png"/><Relationship Id="rId3" Type="http://schemas.openxmlformats.org/officeDocument/2006/relationships/image" Target="../media/image18.png"/><Relationship Id="rId7" Type="http://schemas.openxmlformats.org/officeDocument/2006/relationships/image" Target="../media/image22.png"/><Relationship Id="rId2" Type="http://schemas.openxmlformats.org/officeDocument/2006/relationships/image" Target="../media/image17.png"/><Relationship Id="rId1" Type="http://schemas.openxmlformats.org/officeDocument/2006/relationships/image" Target="../media/image16.png"/><Relationship Id="rId6" Type="http://schemas.openxmlformats.org/officeDocument/2006/relationships/image" Target="../media/image21.png"/><Relationship Id="rId5" Type="http://schemas.openxmlformats.org/officeDocument/2006/relationships/image" Target="../media/image20.png"/><Relationship Id="rId4" Type="http://schemas.openxmlformats.org/officeDocument/2006/relationships/image" Target="../media/image19.png"/><Relationship Id="rId9" Type="http://schemas.openxmlformats.org/officeDocument/2006/relationships/image" Target="../media/image2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24</xdr:row>
      <xdr:rowOff>0</xdr:rowOff>
    </xdr:from>
    <xdr:to>
      <xdr:col>7</xdr:col>
      <xdr:colOff>623362</xdr:colOff>
      <xdr:row>46</xdr:row>
      <xdr:rowOff>157306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0" y="6273800"/>
          <a:ext cx="6389162" cy="385300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21</xdr:row>
      <xdr:rowOff>0</xdr:rowOff>
    </xdr:from>
    <xdr:to>
      <xdr:col>7</xdr:col>
      <xdr:colOff>744878</xdr:colOff>
      <xdr:row>39</xdr:row>
      <xdr:rowOff>163723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93031" y="5917406"/>
          <a:ext cx="6864691" cy="316409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104775</xdr:colOff>
      <xdr:row>13</xdr:row>
      <xdr:rowOff>38100</xdr:rowOff>
    </xdr:from>
    <xdr:to>
      <xdr:col>14</xdr:col>
      <xdr:colOff>309838</xdr:colOff>
      <xdr:row>33</xdr:row>
      <xdr:rowOff>122208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71975" y="3333750"/>
          <a:ext cx="5377138" cy="332260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19</xdr:row>
      <xdr:rowOff>166686</xdr:rowOff>
    </xdr:from>
    <xdr:to>
      <xdr:col>7</xdr:col>
      <xdr:colOff>250031</xdr:colOff>
      <xdr:row>32</xdr:row>
      <xdr:rowOff>71437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8250" y="5203030"/>
          <a:ext cx="5131594" cy="3071813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35</xdr:row>
      <xdr:rowOff>0</xdr:rowOff>
    </xdr:from>
    <xdr:to>
      <xdr:col>7</xdr:col>
      <xdr:colOff>285749</xdr:colOff>
      <xdr:row>52</xdr:row>
      <xdr:rowOff>142875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38250" y="8703469"/>
          <a:ext cx="5167312" cy="297656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600074</xdr:colOff>
      <xdr:row>16</xdr:row>
      <xdr:rowOff>161924</xdr:rowOff>
    </xdr:from>
    <xdr:to>
      <xdr:col>13</xdr:col>
      <xdr:colOff>9524</xdr:colOff>
      <xdr:row>37</xdr:row>
      <xdr:rowOff>47624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48074" y="3819524"/>
          <a:ext cx="5362575" cy="328612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904875</xdr:colOff>
      <xdr:row>13</xdr:row>
      <xdr:rowOff>47625</xdr:rowOff>
    </xdr:from>
    <xdr:to>
      <xdr:col>20</xdr:col>
      <xdr:colOff>438150</xdr:colOff>
      <xdr:row>43</xdr:row>
      <xdr:rowOff>95250</xdr:rowOff>
    </xdr:to>
    <xdr:pic>
      <xdr:nvPicPr>
        <xdr:cNvPr id="4" name="Obraz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95938" y="2583656"/>
          <a:ext cx="10106025" cy="5048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1</xdr:row>
      <xdr:rowOff>0</xdr:rowOff>
    </xdr:from>
    <xdr:to>
      <xdr:col>16</xdr:col>
      <xdr:colOff>423</xdr:colOff>
      <xdr:row>20</xdr:row>
      <xdr:rowOff>44848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76800" y="161925"/>
          <a:ext cx="4877223" cy="3121423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7</xdr:col>
      <xdr:colOff>190500</xdr:colOff>
      <xdr:row>35</xdr:row>
      <xdr:rowOff>61924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9600" y="3400425"/>
          <a:ext cx="3848100" cy="2328874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36</xdr:row>
      <xdr:rowOff>1</xdr:rowOff>
    </xdr:from>
    <xdr:to>
      <xdr:col>7</xdr:col>
      <xdr:colOff>171450</xdr:colOff>
      <xdr:row>50</xdr:row>
      <xdr:rowOff>19051</xdr:rowOff>
    </xdr:to>
    <xdr:pic>
      <xdr:nvPicPr>
        <xdr:cNvPr id="9" name="Obraz 8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09600" y="5829301"/>
          <a:ext cx="3829050" cy="2286000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14</xdr:col>
      <xdr:colOff>9525</xdr:colOff>
      <xdr:row>35</xdr:row>
      <xdr:rowOff>66675</xdr:rowOff>
    </xdr:to>
    <xdr:pic>
      <xdr:nvPicPr>
        <xdr:cNvPr id="12" name="Obraz 11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876800" y="3400425"/>
          <a:ext cx="3667125" cy="2333625"/>
        </a:xfrm>
        <a:prstGeom prst="rect">
          <a:avLst/>
        </a:prstGeom>
      </xdr:spPr>
    </xdr:pic>
    <xdr:clientData/>
  </xdr:twoCellAnchor>
  <xdr:twoCellAnchor editAs="oneCell">
    <xdr:from>
      <xdr:col>7</xdr:col>
      <xdr:colOff>609599</xdr:colOff>
      <xdr:row>36</xdr:row>
      <xdr:rowOff>0</xdr:rowOff>
    </xdr:from>
    <xdr:to>
      <xdr:col>14</xdr:col>
      <xdr:colOff>28574</xdr:colOff>
      <xdr:row>50</xdr:row>
      <xdr:rowOff>13152</xdr:rowOff>
    </xdr:to>
    <xdr:pic>
      <xdr:nvPicPr>
        <xdr:cNvPr id="13" name="Obraz 12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876799" y="5829300"/>
          <a:ext cx="3686175" cy="2280102"/>
        </a:xfrm>
        <a:prstGeom prst="rect">
          <a:avLst/>
        </a:prstGeom>
      </xdr:spPr>
    </xdr:pic>
    <xdr:clientData/>
  </xdr:twoCellAnchor>
  <xdr:twoCellAnchor editAs="oneCell">
    <xdr:from>
      <xdr:col>14</xdr:col>
      <xdr:colOff>590550</xdr:colOff>
      <xdr:row>21</xdr:row>
      <xdr:rowOff>0</xdr:rowOff>
    </xdr:from>
    <xdr:to>
      <xdr:col>20</xdr:col>
      <xdr:colOff>578674</xdr:colOff>
      <xdr:row>35</xdr:row>
      <xdr:rowOff>57149</xdr:rowOff>
    </xdr:to>
    <xdr:pic>
      <xdr:nvPicPr>
        <xdr:cNvPr id="15" name="Obraz 14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9124950" y="3400425"/>
          <a:ext cx="3645724" cy="2324099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36</xdr:row>
      <xdr:rowOff>0</xdr:rowOff>
    </xdr:from>
    <xdr:to>
      <xdr:col>21</xdr:col>
      <xdr:colOff>0</xdr:colOff>
      <xdr:row>49</xdr:row>
      <xdr:rowOff>152400</xdr:rowOff>
    </xdr:to>
    <xdr:pic>
      <xdr:nvPicPr>
        <xdr:cNvPr id="16" name="Obraz 15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9144000" y="5829300"/>
          <a:ext cx="3657600" cy="2257425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53</xdr:row>
      <xdr:rowOff>0</xdr:rowOff>
    </xdr:from>
    <xdr:to>
      <xdr:col>15</xdr:col>
      <xdr:colOff>311398</xdr:colOff>
      <xdr:row>71</xdr:row>
      <xdr:rowOff>85725</xdr:rowOff>
    </xdr:to>
    <xdr:pic>
      <xdr:nvPicPr>
        <xdr:cNvPr id="17" name="Obraz 16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3657600" y="8582025"/>
          <a:ext cx="5797798" cy="300037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37</xdr:row>
      <xdr:rowOff>161924</xdr:rowOff>
    </xdr:from>
    <xdr:to>
      <xdr:col>22</xdr:col>
      <xdr:colOff>485775</xdr:colOff>
      <xdr:row>60</xdr:row>
      <xdr:rowOff>28574</xdr:rowOff>
    </xdr:to>
    <xdr:pic>
      <xdr:nvPicPr>
        <xdr:cNvPr id="7" name="Obraz 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24800" y="6267449"/>
          <a:ext cx="6229350" cy="3629025"/>
        </a:xfrm>
        <a:prstGeom prst="rect">
          <a:avLst/>
        </a:prstGeom>
      </xdr:spPr>
    </xdr:pic>
    <xdr:clientData/>
  </xdr:twoCellAnchor>
  <xdr:twoCellAnchor editAs="oneCell">
    <xdr:from>
      <xdr:col>4</xdr:col>
      <xdr:colOff>57150</xdr:colOff>
      <xdr:row>63</xdr:row>
      <xdr:rowOff>95250</xdr:rowOff>
    </xdr:from>
    <xdr:to>
      <xdr:col>12</xdr:col>
      <xdr:colOff>195459</xdr:colOff>
      <xdr:row>83</xdr:row>
      <xdr:rowOff>19050</xdr:rowOff>
    </xdr:to>
    <xdr:pic>
      <xdr:nvPicPr>
        <xdr:cNvPr id="14" name="Obraz 1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495550" y="10448925"/>
          <a:ext cx="5015109" cy="3181350"/>
        </a:xfrm>
        <a:prstGeom prst="rect">
          <a:avLst/>
        </a:prstGeom>
      </xdr:spPr>
    </xdr:pic>
    <xdr:clientData/>
  </xdr:twoCellAnchor>
  <xdr:twoCellAnchor editAs="oneCell">
    <xdr:from>
      <xdr:col>13</xdr:col>
      <xdr:colOff>19050</xdr:colOff>
      <xdr:row>63</xdr:row>
      <xdr:rowOff>85725</xdr:rowOff>
    </xdr:from>
    <xdr:to>
      <xdr:col>21</xdr:col>
      <xdr:colOff>693533</xdr:colOff>
      <xdr:row>83</xdr:row>
      <xdr:rowOff>28852</xdr:rowOff>
    </xdr:to>
    <xdr:pic>
      <xdr:nvPicPr>
        <xdr:cNvPr id="16" name="Obraz 15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943850" y="10439400"/>
          <a:ext cx="5694158" cy="3200677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11</xdr:col>
      <xdr:colOff>244231</xdr:colOff>
      <xdr:row>30</xdr:row>
      <xdr:rowOff>143113</xdr:rowOff>
    </xdr:to>
    <xdr:pic>
      <xdr:nvPicPr>
        <xdr:cNvPr id="6" name="Obraz 5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438400" y="2352675"/>
          <a:ext cx="4511431" cy="2743438"/>
        </a:xfrm>
        <a:prstGeom prst="rect">
          <a:avLst/>
        </a:prstGeom>
      </xdr:spPr>
    </xdr:pic>
    <xdr:clientData/>
  </xdr:twoCellAnchor>
  <xdr:twoCellAnchor editAs="oneCell">
    <xdr:from>
      <xdr:col>12</xdr:col>
      <xdr:colOff>590550</xdr:colOff>
      <xdr:row>14</xdr:row>
      <xdr:rowOff>76200</xdr:rowOff>
    </xdr:from>
    <xdr:to>
      <xdr:col>22</xdr:col>
      <xdr:colOff>476250</xdr:colOff>
      <xdr:row>37</xdr:row>
      <xdr:rowOff>23943</xdr:rowOff>
    </xdr:to>
    <xdr:pic>
      <xdr:nvPicPr>
        <xdr:cNvPr id="15" name="Obraz 14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7905750" y="2428875"/>
          <a:ext cx="6238875" cy="3700593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6</xdr:col>
      <xdr:colOff>390525</xdr:colOff>
      <xdr:row>46</xdr:row>
      <xdr:rowOff>104775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609600" y="5457825"/>
          <a:ext cx="3438525" cy="2238375"/>
        </a:xfrm>
        <a:prstGeom prst="rect">
          <a:avLst/>
        </a:prstGeom>
      </xdr:spPr>
    </xdr:pic>
    <xdr:clientData/>
  </xdr:twoCellAnchor>
  <xdr:twoCellAnchor editAs="oneCell">
    <xdr:from>
      <xdr:col>6</xdr:col>
      <xdr:colOff>400050</xdr:colOff>
      <xdr:row>33</xdr:row>
      <xdr:rowOff>9525</xdr:rowOff>
    </xdr:from>
    <xdr:to>
      <xdr:col>12</xdr:col>
      <xdr:colOff>228600</xdr:colOff>
      <xdr:row>46</xdr:row>
      <xdr:rowOff>101158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4057650" y="5467350"/>
          <a:ext cx="3486150" cy="2225233"/>
        </a:xfrm>
        <a:prstGeom prst="rect">
          <a:avLst/>
        </a:prstGeom>
      </xdr:spPr>
    </xdr:pic>
    <xdr:clientData/>
  </xdr:twoCellAnchor>
  <xdr:twoCellAnchor editAs="oneCell">
    <xdr:from>
      <xdr:col>1</xdr:col>
      <xdr:colOff>1</xdr:colOff>
      <xdr:row>47</xdr:row>
      <xdr:rowOff>1</xdr:rowOff>
    </xdr:from>
    <xdr:to>
      <xdr:col>6</xdr:col>
      <xdr:colOff>400051</xdr:colOff>
      <xdr:row>61</xdr:row>
      <xdr:rowOff>95251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609601" y="7762876"/>
          <a:ext cx="3448050" cy="2362200"/>
        </a:xfrm>
        <a:prstGeom prst="rect">
          <a:avLst/>
        </a:prstGeom>
      </xdr:spPr>
    </xdr:pic>
    <xdr:clientData/>
  </xdr:twoCellAnchor>
  <xdr:twoCellAnchor editAs="oneCell">
    <xdr:from>
      <xdr:col>6</xdr:col>
      <xdr:colOff>400051</xdr:colOff>
      <xdr:row>47</xdr:row>
      <xdr:rowOff>9525</xdr:rowOff>
    </xdr:from>
    <xdr:to>
      <xdr:col>12</xdr:col>
      <xdr:colOff>228601</xdr:colOff>
      <xdr:row>61</xdr:row>
      <xdr:rowOff>95835</xdr:rowOff>
    </xdr:to>
    <xdr:pic>
      <xdr:nvPicPr>
        <xdr:cNvPr id="8" name="Obraz 7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4057651" y="7772400"/>
          <a:ext cx="3486150" cy="23532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ariusz.Banasiewicz@minrol.gov.pl" TargetMode="External"/><Relationship Id="rId2" Type="http://schemas.openxmlformats.org/officeDocument/2006/relationships/hyperlink" Target="mailto:biuletyn@minrol.gov.pl" TargetMode="External"/><Relationship Id="rId1" Type="http://schemas.openxmlformats.org/officeDocument/2006/relationships/hyperlink" Target="http://www.minrol.gov.pl/DesktopDefault.aspx?TabOrgId=878" TargetMode="External"/><Relationship Id="rId4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Y27"/>
  <sheetViews>
    <sheetView tabSelected="1" workbookViewId="0">
      <selection activeCell="K20" sqref="K20"/>
    </sheetView>
  </sheetViews>
  <sheetFormatPr defaultRowHeight="12.75" x14ac:dyDescent="0.2"/>
  <cols>
    <col min="3" max="3" width="19.7109375" customWidth="1"/>
  </cols>
  <sheetData>
    <row r="2" spans="2:25" x14ac:dyDescent="0.2">
      <c r="B2" s="29" t="s">
        <v>2</v>
      </c>
      <c r="C2" s="29"/>
      <c r="D2" s="29"/>
      <c r="E2" s="29"/>
    </row>
    <row r="3" spans="2:25" x14ac:dyDescent="0.2">
      <c r="B3" s="176" t="s">
        <v>280</v>
      </c>
      <c r="C3" s="102"/>
    </row>
    <row r="4" spans="2:25" x14ac:dyDescent="0.2">
      <c r="B4" s="176" t="s">
        <v>263</v>
      </c>
      <c r="C4" s="176"/>
      <c r="D4" s="176"/>
      <c r="E4" s="176"/>
    </row>
    <row r="6" spans="2:25" x14ac:dyDescent="0.2">
      <c r="B6" s="1" t="s">
        <v>3</v>
      </c>
    </row>
    <row r="7" spans="2:25" x14ac:dyDescent="0.2">
      <c r="B7" t="s">
        <v>4</v>
      </c>
    </row>
    <row r="9" spans="2:25" x14ac:dyDescent="0.2">
      <c r="B9" s="1" t="s">
        <v>318</v>
      </c>
      <c r="D9" s="1" t="s">
        <v>22</v>
      </c>
    </row>
    <row r="10" spans="2:25" x14ac:dyDescent="0.2">
      <c r="B10" s="1" t="s">
        <v>319</v>
      </c>
    </row>
    <row r="11" spans="2:25" x14ac:dyDescent="0.2">
      <c r="B11" s="1"/>
    </row>
    <row r="12" spans="2:25" x14ac:dyDescent="0.2">
      <c r="B12" s="29" t="s">
        <v>320</v>
      </c>
      <c r="C12" s="29"/>
      <c r="D12" s="29"/>
    </row>
    <row r="13" spans="2:25" x14ac:dyDescent="0.2">
      <c r="B13" s="29"/>
      <c r="C13" s="29"/>
      <c r="D13" s="29"/>
    </row>
    <row r="14" spans="2:25" ht="18.75" x14ac:dyDescent="0.3">
      <c r="B14" s="566"/>
      <c r="C14" s="566"/>
      <c r="D14" s="566"/>
      <c r="E14" s="566"/>
      <c r="F14" s="566"/>
      <c r="G14" s="566"/>
      <c r="H14" s="566"/>
      <c r="I14" s="566"/>
      <c r="J14" s="566"/>
      <c r="K14" s="566"/>
      <c r="L14" s="566"/>
      <c r="M14" s="102"/>
      <c r="N14" s="102"/>
      <c r="O14" s="102"/>
      <c r="T14" s="381"/>
      <c r="U14" s="381"/>
      <c r="V14" s="102"/>
      <c r="W14" s="102"/>
      <c r="X14" s="102"/>
      <c r="Y14" s="102"/>
    </row>
    <row r="15" spans="2:25" ht="15" x14ac:dyDescent="0.2">
      <c r="B15" s="380" t="s">
        <v>323</v>
      </c>
      <c r="C15" s="380"/>
      <c r="D15" s="380"/>
      <c r="E15" s="380"/>
      <c r="F15" s="380"/>
      <c r="G15" s="380"/>
      <c r="H15" s="380"/>
      <c r="I15" s="380"/>
      <c r="J15" s="380"/>
      <c r="K15" s="380"/>
      <c r="L15" s="380"/>
      <c r="M15" s="380"/>
      <c r="N15" s="380"/>
      <c r="O15" s="380"/>
      <c r="P15" s="380"/>
      <c r="Q15" s="380"/>
      <c r="R15" s="380"/>
      <c r="S15" s="380"/>
      <c r="T15" s="381"/>
      <c r="U15" s="381"/>
      <c r="V15" s="102"/>
      <c r="W15" s="102"/>
      <c r="X15" s="102"/>
      <c r="Y15" s="102"/>
    </row>
    <row r="16" spans="2:25" x14ac:dyDescent="0.2">
      <c r="B16" s="176"/>
      <c r="C16" s="176"/>
      <c r="D16" s="176"/>
      <c r="E16" s="176"/>
      <c r="F16" s="176"/>
      <c r="G16" s="176"/>
      <c r="H16" s="176"/>
      <c r="I16" s="176"/>
      <c r="J16" s="176"/>
      <c r="K16" s="176"/>
      <c r="L16" s="176"/>
      <c r="M16" s="176"/>
      <c r="N16" s="176"/>
      <c r="O16" s="176"/>
      <c r="P16" s="176"/>
      <c r="Q16" s="176"/>
      <c r="R16" s="176"/>
      <c r="S16" s="176"/>
      <c r="T16" s="102"/>
      <c r="U16" s="102"/>
      <c r="V16" s="102"/>
      <c r="W16" s="102"/>
      <c r="X16" s="102"/>
      <c r="Y16" s="102"/>
    </row>
    <row r="17" spans="2:19" x14ac:dyDescent="0.2"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</row>
    <row r="18" spans="2:19" x14ac:dyDescent="0.2">
      <c r="B18" t="s">
        <v>194</v>
      </c>
    </row>
    <row r="19" spans="2:19" x14ac:dyDescent="0.2">
      <c r="B19" t="s">
        <v>5</v>
      </c>
    </row>
    <row r="20" spans="2:19" x14ac:dyDescent="0.2">
      <c r="B20" t="s">
        <v>281</v>
      </c>
    </row>
    <row r="21" spans="2:19" x14ac:dyDescent="0.2">
      <c r="B21" t="s">
        <v>6</v>
      </c>
    </row>
    <row r="22" spans="2:19" x14ac:dyDescent="0.2">
      <c r="B22" t="s">
        <v>7</v>
      </c>
    </row>
    <row r="23" spans="2:19" x14ac:dyDescent="0.2">
      <c r="B23" t="s">
        <v>16</v>
      </c>
      <c r="C23" s="9" t="s">
        <v>17</v>
      </c>
    </row>
    <row r="24" spans="2:19" x14ac:dyDescent="0.2">
      <c r="B24" t="s">
        <v>18</v>
      </c>
      <c r="C24" s="9" t="s">
        <v>19</v>
      </c>
    </row>
    <row r="25" spans="2:19" x14ac:dyDescent="0.2">
      <c r="B25" s="1" t="s">
        <v>8</v>
      </c>
    </row>
    <row r="26" spans="2:19" x14ac:dyDescent="0.2">
      <c r="B26" s="1" t="s">
        <v>247</v>
      </c>
    </row>
    <row r="27" spans="2:19" x14ac:dyDescent="0.2">
      <c r="B27" s="1" t="s">
        <v>20</v>
      </c>
      <c r="C27" s="10" t="s">
        <v>21</v>
      </c>
    </row>
  </sheetData>
  <phoneticPr fontId="17" type="noConversion"/>
  <hyperlinks>
    <hyperlink ref="C23" r:id="rId1" display="http://www.minrol.gov.pl/DesktopDefault.aspx?TabOrgId=878"/>
    <hyperlink ref="C24" r:id="rId2" display="mailto:biuletyn@minrol.gov.pl"/>
    <hyperlink ref="C27" r:id="rId3" display="mailto:Dariusz.Banasiewicz@minrol.gov.pl"/>
  </hyperlinks>
  <pageMargins left="0.75" right="0.75" top="1" bottom="1" header="0.5" footer="0.5"/>
  <pageSetup paperSize="9" orientation="portrait" horizontalDpi="300" verticalDpi="300" r:id="rId4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9"/>
  <sheetViews>
    <sheetView showGridLines="0" workbookViewId="0">
      <selection activeCell="M14" sqref="M14"/>
    </sheetView>
  </sheetViews>
  <sheetFormatPr defaultRowHeight="12.75" x14ac:dyDescent="0.2"/>
  <cols>
    <col min="2" max="2" width="20.140625" customWidth="1"/>
    <col min="3" max="3" width="12.28515625" customWidth="1"/>
    <col min="4" max="5" width="10.42578125" customWidth="1"/>
    <col min="6" max="7" width="12.7109375" customWidth="1"/>
    <col min="8" max="8" width="10.28515625" customWidth="1"/>
  </cols>
  <sheetData>
    <row r="2" spans="1:8" x14ac:dyDescent="0.2">
      <c r="A2" s="29" t="s">
        <v>147</v>
      </c>
    </row>
    <row r="4" spans="1:8" ht="13.5" thickBot="1" x14ac:dyDescent="0.25"/>
    <row r="5" spans="1:8" ht="12.75" customHeight="1" thickBot="1" x14ac:dyDescent="0.25">
      <c r="B5" s="701" t="s">
        <v>83</v>
      </c>
      <c r="C5" s="701" t="s">
        <v>1</v>
      </c>
      <c r="D5" s="701"/>
      <c r="E5" s="701"/>
      <c r="F5" s="701"/>
      <c r="G5" s="701"/>
      <c r="H5" s="701"/>
    </row>
    <row r="6" spans="1:8" ht="13.5" customHeight="1" thickBot="1" x14ac:dyDescent="0.25">
      <c r="B6" s="701"/>
      <c r="C6" s="701"/>
      <c r="D6" s="701"/>
      <c r="E6" s="701"/>
      <c r="F6" s="701"/>
      <c r="G6" s="701"/>
      <c r="H6" s="701"/>
    </row>
    <row r="7" spans="1:8" ht="23.25" customHeight="1" thickBot="1" x14ac:dyDescent="0.25">
      <c r="B7" s="701"/>
      <c r="C7" s="702" t="s">
        <v>84</v>
      </c>
      <c r="D7" s="702"/>
      <c r="E7" s="576" t="s">
        <v>195</v>
      </c>
      <c r="F7" s="704" t="s">
        <v>85</v>
      </c>
      <c r="G7" s="704"/>
      <c r="H7" s="577" t="s">
        <v>267</v>
      </c>
    </row>
    <row r="8" spans="1:8" ht="15.75" thickBot="1" x14ac:dyDescent="0.25">
      <c r="B8" s="701"/>
      <c r="C8" s="412">
        <v>44584</v>
      </c>
      <c r="D8" s="410">
        <v>44577</v>
      </c>
      <c r="E8" s="411" t="s">
        <v>14</v>
      </c>
      <c r="F8" s="412">
        <v>44584</v>
      </c>
      <c r="G8" s="555">
        <v>44577</v>
      </c>
      <c r="H8" s="143" t="s">
        <v>14</v>
      </c>
    </row>
    <row r="9" spans="1:8" ht="27.75" customHeight="1" thickBot="1" x14ac:dyDescent="0.25">
      <c r="B9" s="567" t="s">
        <v>86</v>
      </c>
      <c r="C9" s="556">
        <v>2559.627</v>
      </c>
      <c r="D9" s="557">
        <v>2614.2719999999999</v>
      </c>
      <c r="E9" s="558">
        <v>-2.0902568669212687</v>
      </c>
      <c r="F9" s="559">
        <v>565.56343629855496</v>
      </c>
      <c r="G9" s="560">
        <v>576.07192437363653</v>
      </c>
      <c r="H9" s="578">
        <v>-1.8241625100038437</v>
      </c>
    </row>
    <row r="10" spans="1:8" ht="33.75" customHeight="1" thickBot="1" x14ac:dyDescent="0.25">
      <c r="B10" s="567" t="s">
        <v>151</v>
      </c>
      <c r="C10" s="413">
        <v>2609.4740000000002</v>
      </c>
      <c r="D10" s="414">
        <v>2669.9490000000001</v>
      </c>
      <c r="E10" s="558">
        <v>-2.2650245379218821</v>
      </c>
      <c r="F10" s="559">
        <v>576.57740068054272</v>
      </c>
      <c r="G10" s="560">
        <v>588.34071527731874</v>
      </c>
      <c r="H10" s="578">
        <v>-1.9994051561145632</v>
      </c>
    </row>
    <row r="11" spans="1:8" ht="28.5" customHeight="1" thickBot="1" x14ac:dyDescent="0.25">
      <c r="B11" s="497" t="s">
        <v>87</v>
      </c>
      <c r="C11" s="556">
        <v>1461.019</v>
      </c>
      <c r="D11" s="557">
        <v>1435.9559999999999</v>
      </c>
      <c r="E11" s="558">
        <v>1.7453877416856858</v>
      </c>
      <c r="F11" s="559">
        <v>322.82005391312032</v>
      </c>
      <c r="G11" s="560">
        <v>316.4222912672704</v>
      </c>
      <c r="H11" s="578">
        <v>2.0219064277130734</v>
      </c>
    </row>
    <row r="12" spans="1:8" ht="22.5" customHeight="1" thickBot="1" x14ac:dyDescent="0.25">
      <c r="B12" s="497" t="s">
        <v>88</v>
      </c>
      <c r="C12" s="498">
        <v>1953.5920000000001</v>
      </c>
      <c r="D12" s="499">
        <v>1778.308</v>
      </c>
      <c r="E12" s="558">
        <v>9.856785213809987</v>
      </c>
      <c r="F12" s="559">
        <v>431.65672367316273</v>
      </c>
      <c r="G12" s="560">
        <v>391.86179238007094</v>
      </c>
      <c r="H12" s="578">
        <v>10.155348662952642</v>
      </c>
    </row>
    <row r="13" spans="1:8" ht="23.25" customHeight="1" thickBot="1" x14ac:dyDescent="0.25">
      <c r="B13" s="497" t="s">
        <v>89</v>
      </c>
      <c r="C13" s="559">
        <v>1967.367</v>
      </c>
      <c r="D13" s="561">
        <v>1946.499</v>
      </c>
      <c r="E13" s="558">
        <v>1.0720786396499529</v>
      </c>
      <c r="F13" s="559">
        <v>434.70038446241546</v>
      </c>
      <c r="G13" s="560">
        <v>428.92377867389439</v>
      </c>
      <c r="H13" s="578">
        <v>1.3467674388164315</v>
      </c>
    </row>
    <row r="14" spans="1:8" ht="34.5" customHeight="1" thickBot="1" x14ac:dyDescent="0.25">
      <c r="B14" s="497" t="s">
        <v>90</v>
      </c>
      <c r="C14" s="436">
        <v>2070.498</v>
      </c>
      <c r="D14" s="437">
        <v>2018.979</v>
      </c>
      <c r="E14" s="558">
        <v>2.5517353077966636</v>
      </c>
      <c r="F14" s="559">
        <v>457.48773697467851</v>
      </c>
      <c r="G14" s="560">
        <v>444.89522046671516</v>
      </c>
      <c r="H14" s="578">
        <v>2.8304454461779192</v>
      </c>
    </row>
    <row r="15" spans="1:8" ht="30.75" customHeight="1" thickBot="1" x14ac:dyDescent="0.25">
      <c r="B15" s="703" t="s">
        <v>91</v>
      </c>
      <c r="C15" s="703"/>
      <c r="D15" s="703"/>
      <c r="E15" s="703"/>
      <c r="F15" s="496">
        <v>4.5258000000000003</v>
      </c>
      <c r="G15" s="496">
        <v>4.5381</v>
      </c>
      <c r="H15" s="562" t="s">
        <v>268</v>
      </c>
    </row>
    <row r="16" spans="1:8" ht="19.5" thickBot="1" x14ac:dyDescent="0.25">
      <c r="B16" s="703"/>
      <c r="C16" s="703"/>
      <c r="D16" s="703"/>
      <c r="E16" s="703"/>
      <c r="F16" s="496">
        <v>4.5258000000000003</v>
      </c>
      <c r="G16" s="496">
        <v>4.5381</v>
      </c>
      <c r="H16" s="563">
        <v>-0.27103854035829433</v>
      </c>
    </row>
    <row r="19" spans="2:4" x14ac:dyDescent="0.2">
      <c r="B19" s="426"/>
      <c r="C19" s="29"/>
      <c r="D19" s="29"/>
    </row>
  </sheetData>
  <mergeCells count="5">
    <mergeCell ref="B5:B8"/>
    <mergeCell ref="C5:H6"/>
    <mergeCell ref="C7:D7"/>
    <mergeCell ref="B15:E16"/>
    <mergeCell ref="F7:G7"/>
  </mergeCells>
  <phoneticPr fontId="17" type="noConversion"/>
  <pageMargins left="0.75" right="0.75" top="1" bottom="1" header="0.5" footer="0.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18"/>
  <sheetViews>
    <sheetView showGridLines="0" workbookViewId="0">
      <selection activeCell="P11" sqref="P11"/>
    </sheetView>
  </sheetViews>
  <sheetFormatPr defaultRowHeight="12.75" x14ac:dyDescent="0.2"/>
  <cols>
    <col min="1" max="1" width="9.140625" style="144"/>
    <col min="2" max="2" width="23.28515625" style="144" customWidth="1"/>
    <col min="3" max="3" width="10.7109375" style="144" customWidth="1"/>
    <col min="4" max="4" width="10.28515625" style="144" customWidth="1"/>
    <col min="5" max="16384" width="9.140625" style="144"/>
  </cols>
  <sheetData>
    <row r="2" spans="2:13" ht="15.75" x14ac:dyDescent="0.25">
      <c r="B2" s="58" t="s">
        <v>172</v>
      </c>
      <c r="G2" s="145"/>
    </row>
    <row r="5" spans="2:13" ht="13.5" thickBot="1" x14ac:dyDescent="0.25"/>
    <row r="6" spans="2:13" ht="22.5" customHeight="1" thickBot="1" x14ac:dyDescent="0.25">
      <c r="B6" s="705" t="s">
        <v>83</v>
      </c>
      <c r="C6" s="706" t="s">
        <v>159</v>
      </c>
      <c r="D6" s="706"/>
      <c r="E6" s="706"/>
      <c r="F6" s="706"/>
      <c r="G6" s="706"/>
      <c r="H6" s="706"/>
      <c r="I6" s="707" t="s">
        <v>160</v>
      </c>
      <c r="J6" s="707"/>
      <c r="K6" s="707"/>
      <c r="L6" s="707"/>
      <c r="M6" s="707"/>
    </row>
    <row r="7" spans="2:13" ht="38.25" customHeight="1" thickBot="1" x14ac:dyDescent="0.25">
      <c r="B7" s="705"/>
      <c r="C7" s="438" t="s">
        <v>317</v>
      </c>
      <c r="D7" s="439" t="s">
        <v>291</v>
      </c>
      <c r="E7" s="439" t="s">
        <v>161</v>
      </c>
      <c r="F7" s="440" t="s">
        <v>162</v>
      </c>
      <c r="G7" s="439" t="s">
        <v>163</v>
      </c>
      <c r="H7" s="441" t="s">
        <v>164</v>
      </c>
      <c r="I7" s="442" t="s">
        <v>270</v>
      </c>
      <c r="J7" s="439" t="s">
        <v>165</v>
      </c>
      <c r="K7" s="440" t="s">
        <v>162</v>
      </c>
      <c r="L7" s="439" t="s">
        <v>166</v>
      </c>
      <c r="M7" s="439" t="s">
        <v>167</v>
      </c>
    </row>
    <row r="8" spans="2:13" ht="30" customHeight="1" thickBot="1" x14ac:dyDescent="0.25">
      <c r="B8" s="510" t="s">
        <v>316</v>
      </c>
      <c r="C8" s="443">
        <v>185.49</v>
      </c>
      <c r="D8" s="444"/>
      <c r="E8" s="444">
        <v>177.44</v>
      </c>
      <c r="F8" s="445">
        <v>149.30000000000001</v>
      </c>
      <c r="G8" s="444">
        <v>155.24</v>
      </c>
      <c r="H8" s="446">
        <v>142.47</v>
      </c>
      <c r="I8" s="447"/>
      <c r="J8" s="448">
        <v>104.53674481514878</v>
      </c>
      <c r="K8" s="449">
        <v>124.2397856664434</v>
      </c>
      <c r="L8" s="448">
        <v>119.48595722751867</v>
      </c>
      <c r="M8" s="448">
        <v>130.19583070120026</v>
      </c>
    </row>
    <row r="9" spans="2:13" ht="30" customHeight="1" thickBot="1" x14ac:dyDescent="0.25">
      <c r="B9" s="510" t="s">
        <v>168</v>
      </c>
      <c r="C9" s="579">
        <v>1461.019</v>
      </c>
      <c r="D9" s="580">
        <v>1435.9559999999999</v>
      </c>
      <c r="E9" s="581">
        <v>1457.62</v>
      </c>
      <c r="F9" s="450">
        <v>1404.66</v>
      </c>
      <c r="G9" s="451">
        <v>974.55</v>
      </c>
      <c r="H9" s="452">
        <v>1088.53</v>
      </c>
      <c r="I9" s="453">
        <v>101.74538774168568</v>
      </c>
      <c r="J9" s="448">
        <v>100.23318834812915</v>
      </c>
      <c r="K9" s="449">
        <v>104.01228767103783</v>
      </c>
      <c r="L9" s="448">
        <v>149.91729516186959</v>
      </c>
      <c r="M9" s="448">
        <v>134.21945192139859</v>
      </c>
    </row>
    <row r="10" spans="2:13" ht="30" customHeight="1" thickBot="1" x14ac:dyDescent="0.25">
      <c r="B10" s="510" t="s">
        <v>169</v>
      </c>
      <c r="C10" s="579">
        <v>1953.5920000000001</v>
      </c>
      <c r="D10" s="580">
        <v>1778.308</v>
      </c>
      <c r="E10" s="581">
        <v>1631.5</v>
      </c>
      <c r="F10" s="450">
        <v>1747.7860000000001</v>
      </c>
      <c r="G10" s="451">
        <v>1218.8800000000001</v>
      </c>
      <c r="H10" s="452">
        <v>1250.24</v>
      </c>
      <c r="I10" s="453">
        <v>109.85678521380999</v>
      </c>
      <c r="J10" s="448">
        <v>119.74207784247626</v>
      </c>
      <c r="K10" s="449">
        <v>111.77524021819605</v>
      </c>
      <c r="L10" s="448">
        <v>160.2776319243896</v>
      </c>
      <c r="M10" s="448">
        <v>156.25735858715129</v>
      </c>
    </row>
    <row r="11" spans="2:13" ht="30" customHeight="1" thickBot="1" x14ac:dyDescent="0.25">
      <c r="B11" s="510" t="s">
        <v>170</v>
      </c>
      <c r="C11" s="454">
        <v>2559.627</v>
      </c>
      <c r="D11" s="455">
        <v>2614.2719999999999</v>
      </c>
      <c r="E11" s="456">
        <v>2658.87</v>
      </c>
      <c r="F11" s="450">
        <v>2624.3310000000001</v>
      </c>
      <c r="G11" s="451">
        <v>1494.16</v>
      </c>
      <c r="H11" s="452">
        <v>1511.82</v>
      </c>
      <c r="I11" s="453">
        <v>97.90974313307872</v>
      </c>
      <c r="J11" s="448">
        <v>96.267474528653153</v>
      </c>
      <c r="K11" s="449">
        <v>97.534457353131131</v>
      </c>
      <c r="L11" s="448">
        <v>171.30876211382983</v>
      </c>
      <c r="M11" s="448">
        <v>169.30765567329445</v>
      </c>
    </row>
    <row r="12" spans="2:13" ht="30" customHeight="1" thickBot="1" x14ac:dyDescent="0.25">
      <c r="B12" s="510" t="s">
        <v>171</v>
      </c>
      <c r="C12" s="454">
        <v>2609.4740000000002</v>
      </c>
      <c r="D12" s="455">
        <v>2669.9490000000001</v>
      </c>
      <c r="E12" s="456">
        <v>2700.59</v>
      </c>
      <c r="F12" s="450">
        <v>2682.5450000000001</v>
      </c>
      <c r="G12" s="451">
        <v>1649.91</v>
      </c>
      <c r="H12" s="452">
        <v>1759.38</v>
      </c>
      <c r="I12" s="453">
        <v>97.734975462078125</v>
      </c>
      <c r="J12" s="448">
        <v>96.626070599387546</v>
      </c>
      <c r="K12" s="449">
        <v>97.276056878822175</v>
      </c>
      <c r="L12" s="448">
        <v>158.1585662248244</v>
      </c>
      <c r="M12" s="448">
        <v>148.31781650354102</v>
      </c>
    </row>
    <row r="13" spans="2:13" ht="30" customHeight="1" thickBot="1" x14ac:dyDescent="0.25">
      <c r="B13" s="510" t="s">
        <v>89</v>
      </c>
      <c r="C13" s="582">
        <v>1967.367</v>
      </c>
      <c r="D13" s="583">
        <v>1946.499</v>
      </c>
      <c r="E13" s="584">
        <v>1926.79</v>
      </c>
      <c r="F13" s="450">
        <v>1981.3720000000001</v>
      </c>
      <c r="G13" s="451">
        <v>1366.51</v>
      </c>
      <c r="H13" s="452">
        <v>1390.96</v>
      </c>
      <c r="I13" s="453">
        <v>101.07207863964994</v>
      </c>
      <c r="J13" s="448">
        <v>102.1059378551892</v>
      </c>
      <c r="K13" s="449">
        <v>99.293166553277217</v>
      </c>
      <c r="L13" s="448">
        <v>143.97018682629471</v>
      </c>
      <c r="M13" s="448">
        <v>141.43950940357738</v>
      </c>
    </row>
    <row r="14" spans="2:13" ht="30" customHeight="1" thickBot="1" x14ac:dyDescent="0.25">
      <c r="B14" s="510" t="s">
        <v>90</v>
      </c>
      <c r="C14" s="457">
        <v>2070.498</v>
      </c>
      <c r="D14" s="458">
        <v>2018.979</v>
      </c>
      <c r="E14" s="459">
        <v>1988.49</v>
      </c>
      <c r="F14" s="450">
        <v>1991.29</v>
      </c>
      <c r="G14" s="451">
        <v>1465.08</v>
      </c>
      <c r="H14" s="452">
        <v>1459.71</v>
      </c>
      <c r="I14" s="453">
        <v>102.55173530779668</v>
      </c>
      <c r="J14" s="448">
        <v>104.12413439343422</v>
      </c>
      <c r="K14" s="449">
        <v>103.97772298359357</v>
      </c>
      <c r="L14" s="448">
        <v>141.32320419362767</v>
      </c>
      <c r="M14" s="448">
        <v>141.84310582238939</v>
      </c>
    </row>
    <row r="16" spans="2:13" x14ac:dyDescent="0.2">
      <c r="B16"/>
      <c r="C16"/>
      <c r="D16"/>
    </row>
    <row r="17" spans="2:3" x14ac:dyDescent="0.2">
      <c r="B17" s="165"/>
      <c r="C17" s="165"/>
    </row>
    <row r="18" spans="2:3" x14ac:dyDescent="0.2">
      <c r="B18" s="426"/>
    </row>
  </sheetData>
  <sheetProtection formatCells="0" formatColumns="0" formatRows="0"/>
  <mergeCells count="3">
    <mergeCell ref="B6:B7"/>
    <mergeCell ref="C6:H6"/>
    <mergeCell ref="I6:M6"/>
  </mergeCells>
  <phoneticPr fontId="79" type="noConversion"/>
  <pageMargins left="0.75" right="0.75" top="1" bottom="1" header="0.5" footer="0.5"/>
  <pageSetup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11"/>
  <sheetViews>
    <sheetView showGridLines="0" zoomScale="80" workbookViewId="0">
      <selection activeCell="AA27" sqref="AA27"/>
    </sheetView>
  </sheetViews>
  <sheetFormatPr defaultRowHeight="12.75" x14ac:dyDescent="0.2"/>
  <cols>
    <col min="1" max="1" width="28.5703125" customWidth="1"/>
    <col min="2" max="4" width="13.85546875" customWidth="1"/>
    <col min="5" max="5" width="15" customWidth="1"/>
    <col min="6" max="6" width="16.140625" customWidth="1"/>
  </cols>
  <sheetData>
    <row r="3" spans="1:18" ht="18.75" x14ac:dyDescent="0.3">
      <c r="A3" s="427" t="s">
        <v>299</v>
      </c>
    </row>
    <row r="4" spans="1:18" ht="18.75" x14ac:dyDescent="0.3">
      <c r="A4" s="427" t="s">
        <v>298</v>
      </c>
    </row>
    <row r="6" spans="1:18" s="8" customFormat="1" ht="15" x14ac:dyDescent="0.2"/>
    <row r="7" spans="1:18" s="8" customFormat="1" ht="15" x14ac:dyDescent="0.2">
      <c r="A7" s="1"/>
    </row>
    <row r="8" spans="1:18" x14ac:dyDescent="0.2">
      <c r="A8" s="1"/>
    </row>
    <row r="9" spans="1:18" ht="15" customHeight="1" x14ac:dyDescent="0.25">
      <c r="B9" s="32"/>
      <c r="C9" s="24"/>
      <c r="D9" s="24"/>
    </row>
    <row r="10" spans="1:18" ht="21" customHeight="1" x14ac:dyDescent="0.25">
      <c r="C10" s="25"/>
      <c r="E10" s="32"/>
      <c r="O10" s="32"/>
    </row>
    <row r="11" spans="1:18" ht="18" x14ac:dyDescent="0.25">
      <c r="H11" s="32">
        <v>2020</v>
      </c>
      <c r="I11" s="32"/>
      <c r="J11" s="32"/>
      <c r="K11" s="32"/>
      <c r="L11" s="32"/>
      <c r="M11" s="32"/>
      <c r="N11" s="32"/>
      <c r="O11" s="32"/>
      <c r="P11" s="32"/>
      <c r="Q11" s="32">
        <v>2021</v>
      </c>
      <c r="R11" s="32"/>
    </row>
  </sheetData>
  <phoneticPr fontId="1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O56"/>
  <sheetViews>
    <sheetView workbookViewId="0">
      <selection activeCell="R17" sqref="R16:R17"/>
    </sheetView>
  </sheetViews>
  <sheetFormatPr defaultRowHeight="12.75" x14ac:dyDescent="0.2"/>
  <cols>
    <col min="3" max="12" width="10.7109375" customWidth="1"/>
    <col min="13" max="13" width="13" customWidth="1"/>
    <col min="14" max="15" width="10.7109375" customWidth="1"/>
  </cols>
  <sheetData>
    <row r="4" spans="3:15" ht="15.75" x14ac:dyDescent="0.25">
      <c r="C4" s="261" t="s">
        <v>218</v>
      </c>
    </row>
    <row r="5" spans="3:15" ht="15.75" x14ac:dyDescent="0.25">
      <c r="C5" s="262" t="s">
        <v>219</v>
      </c>
    </row>
    <row r="6" spans="3:15" ht="15.75" x14ac:dyDescent="0.25">
      <c r="C6" s="262" t="s">
        <v>280</v>
      </c>
    </row>
    <row r="7" spans="3:15" ht="18.75" x14ac:dyDescent="0.3">
      <c r="C7" s="263" t="s">
        <v>246</v>
      </c>
    </row>
    <row r="8" spans="3:15" ht="18.75" x14ac:dyDescent="0.3">
      <c r="C8" s="263" t="s">
        <v>220</v>
      </c>
    </row>
    <row r="9" spans="3:15" ht="15" x14ac:dyDescent="0.25">
      <c r="C9" s="264"/>
    </row>
    <row r="10" spans="3:15" ht="15" x14ac:dyDescent="0.25">
      <c r="C10" s="265" t="s">
        <v>221</v>
      </c>
    </row>
    <row r="12" spans="3:15" ht="15" x14ac:dyDescent="0.25">
      <c r="C12" s="266" t="s">
        <v>310</v>
      </c>
    </row>
    <row r="13" spans="3:15" ht="16.5" thickBot="1" x14ac:dyDescent="0.3">
      <c r="E13" s="267" t="s">
        <v>222</v>
      </c>
      <c r="G13" s="268"/>
      <c r="H13" s="269"/>
    </row>
    <row r="14" spans="3:15" ht="15.75" thickBot="1" x14ac:dyDescent="0.3">
      <c r="C14" s="484" t="s">
        <v>223</v>
      </c>
      <c r="D14" s="485" t="s">
        <v>224</v>
      </c>
      <c r="E14" s="486" t="s">
        <v>225</v>
      </c>
      <c r="F14" s="486" t="s">
        <v>226</v>
      </c>
      <c r="G14" s="486" t="s">
        <v>227</v>
      </c>
      <c r="H14" s="486" t="s">
        <v>228</v>
      </c>
      <c r="I14" s="486" t="s">
        <v>229</v>
      </c>
      <c r="J14" s="486" t="s">
        <v>230</v>
      </c>
      <c r="K14" s="486" t="s">
        <v>231</v>
      </c>
      <c r="L14" s="486" t="s">
        <v>232</v>
      </c>
      <c r="M14" s="486" t="s">
        <v>233</v>
      </c>
      <c r="N14" s="486" t="s">
        <v>234</v>
      </c>
      <c r="O14" s="487" t="s">
        <v>235</v>
      </c>
    </row>
    <row r="15" spans="3:15" ht="15.75" thickBot="1" x14ac:dyDescent="0.3">
      <c r="C15" s="488" t="s">
        <v>236</v>
      </c>
      <c r="D15" s="270"/>
      <c r="E15" s="270"/>
      <c r="F15" s="270"/>
      <c r="G15" s="270"/>
      <c r="H15" s="270"/>
      <c r="I15" s="270"/>
      <c r="J15" s="270"/>
      <c r="K15" s="270"/>
      <c r="L15" s="270"/>
      <c r="M15" s="270"/>
      <c r="N15" s="270"/>
      <c r="O15" s="271"/>
    </row>
    <row r="16" spans="3:15" ht="15.75" x14ac:dyDescent="0.25">
      <c r="C16" s="489" t="s">
        <v>237</v>
      </c>
      <c r="D16" s="490">
        <v>410.55031969879741</v>
      </c>
      <c r="E16" s="490">
        <v>405.92528932823404</v>
      </c>
      <c r="F16" s="490">
        <v>415.06587182503171</v>
      </c>
      <c r="G16" s="490">
        <v>415.78302153853031</v>
      </c>
      <c r="H16" s="490">
        <v>418.52051394641336</v>
      </c>
      <c r="I16" s="490">
        <v>420.92412497491244</v>
      </c>
      <c r="J16" s="490">
        <v>422.19084679763165</v>
      </c>
      <c r="K16" s="490">
        <v>425.93323237306373</v>
      </c>
      <c r="L16" s="490">
        <v>435.7515632080013</v>
      </c>
      <c r="M16" s="490">
        <v>429.60671679837998</v>
      </c>
      <c r="N16" s="490">
        <v>433.91962032017744</v>
      </c>
      <c r="O16" s="491">
        <v>445.27368131830997</v>
      </c>
    </row>
    <row r="17" spans="3:15" ht="15.75" x14ac:dyDescent="0.25">
      <c r="C17" s="277" t="s">
        <v>238</v>
      </c>
      <c r="D17" s="272">
        <v>430.47673989241491</v>
      </c>
      <c r="E17" s="272">
        <v>434.31869010571103</v>
      </c>
      <c r="F17" s="272">
        <v>424.76270764279673</v>
      </c>
      <c r="G17" s="272">
        <v>442.42112445636445</v>
      </c>
      <c r="H17" s="272">
        <v>438.71382021325684</v>
      </c>
      <c r="I17" s="272">
        <v>440.11127284111825</v>
      </c>
      <c r="J17" s="272">
        <v>443.65889578942466</v>
      </c>
      <c r="K17" s="272">
        <v>454.58917507394762</v>
      </c>
      <c r="L17" s="272">
        <v>438.99378313760712</v>
      </c>
      <c r="M17" s="272">
        <v>441.27738992724386</v>
      </c>
      <c r="N17" s="272">
        <v>438.65388942660439</v>
      </c>
      <c r="O17" s="273">
        <v>432.96931457738259</v>
      </c>
    </row>
    <row r="18" spans="3:15" ht="15.75" x14ac:dyDescent="0.25">
      <c r="C18" s="277" t="s">
        <v>239</v>
      </c>
      <c r="D18" s="272">
        <v>420.13210152512676</v>
      </c>
      <c r="E18" s="272">
        <v>425.96761396416781</v>
      </c>
      <c r="F18" s="272">
        <v>426.30105521121209</v>
      </c>
      <c r="G18" s="272">
        <v>430.27096185971311</v>
      </c>
      <c r="H18" s="272">
        <v>439.25979933305257</v>
      </c>
      <c r="I18" s="272">
        <v>429.11427739320129</v>
      </c>
      <c r="J18" s="272">
        <v>439.39069368261534</v>
      </c>
      <c r="K18" s="272">
        <v>447.05</v>
      </c>
      <c r="L18" s="375">
        <v>423.88</v>
      </c>
      <c r="M18" s="272">
        <v>432.85</v>
      </c>
      <c r="N18" s="272">
        <v>449.35</v>
      </c>
      <c r="O18" s="273">
        <v>454.03</v>
      </c>
    </row>
    <row r="19" spans="3:15" ht="15.75" x14ac:dyDescent="0.25">
      <c r="C19" s="277">
        <v>2020</v>
      </c>
      <c r="D19" s="272">
        <v>467.76</v>
      </c>
      <c r="E19" s="272">
        <v>465.46</v>
      </c>
      <c r="F19" s="272">
        <v>435.28</v>
      </c>
      <c r="G19" s="272">
        <v>414.51</v>
      </c>
      <c r="H19" s="272">
        <v>432.06</v>
      </c>
      <c r="I19" s="272">
        <v>423.48</v>
      </c>
      <c r="J19" s="272">
        <v>418.96</v>
      </c>
      <c r="K19" s="272">
        <v>416.49</v>
      </c>
      <c r="L19" s="375">
        <v>413.32</v>
      </c>
      <c r="M19" s="272">
        <v>413.92</v>
      </c>
      <c r="N19" s="272">
        <v>403.31</v>
      </c>
      <c r="O19" s="273">
        <v>417.51</v>
      </c>
    </row>
    <row r="20" spans="3:15" ht="16.5" thickBot="1" x14ac:dyDescent="0.3">
      <c r="C20" s="278">
        <v>2021</v>
      </c>
      <c r="D20" s="274">
        <v>427.49</v>
      </c>
      <c r="E20" s="274">
        <v>428.45</v>
      </c>
      <c r="F20" s="274">
        <v>437.05</v>
      </c>
      <c r="G20" s="274">
        <v>436.97</v>
      </c>
      <c r="H20" s="274">
        <v>446.78</v>
      </c>
      <c r="I20" s="274">
        <v>444.59</v>
      </c>
      <c r="J20" s="274">
        <v>431.7</v>
      </c>
      <c r="K20" s="274">
        <v>422.06</v>
      </c>
      <c r="L20" s="275">
        <v>428.97</v>
      </c>
      <c r="M20" s="274">
        <v>444.62</v>
      </c>
      <c r="N20" s="274">
        <v>456.91</v>
      </c>
      <c r="O20" s="276">
        <v>480.64</v>
      </c>
    </row>
    <row r="21" spans="3:15" ht="16.5" thickBot="1" x14ac:dyDescent="0.3">
      <c r="C21" s="492" t="s">
        <v>240</v>
      </c>
      <c r="D21" s="270"/>
      <c r="E21" s="270"/>
      <c r="F21" s="270"/>
      <c r="G21" s="270"/>
      <c r="H21" s="270"/>
      <c r="I21" s="270"/>
      <c r="J21" s="270"/>
      <c r="K21" s="270"/>
      <c r="L21" s="270"/>
      <c r="M21" s="270"/>
      <c r="N21" s="270"/>
      <c r="O21" s="271"/>
    </row>
    <row r="22" spans="3:15" ht="15.75" x14ac:dyDescent="0.25">
      <c r="C22" s="489" t="s">
        <v>237</v>
      </c>
      <c r="D22" s="490">
        <v>264.22742766883761</v>
      </c>
      <c r="E22" s="490">
        <v>261.62567290497998</v>
      </c>
      <c r="F22" s="490">
        <v>261.28898624261666</v>
      </c>
      <c r="G22" s="490">
        <v>265.38613274501455</v>
      </c>
      <c r="H22" s="490">
        <v>265.71767956715814</v>
      </c>
      <c r="I22" s="490">
        <v>265.33812232275858</v>
      </c>
      <c r="J22" s="490">
        <v>266.42231622832736</v>
      </c>
      <c r="K22" s="490">
        <v>263.11677423325443</v>
      </c>
      <c r="L22" s="490">
        <v>264.59488373323165</v>
      </c>
      <c r="M22" s="490">
        <v>266.93771630917144</v>
      </c>
      <c r="N22" s="490">
        <v>269.68730506228809</v>
      </c>
      <c r="O22" s="491">
        <v>268.29357100115919</v>
      </c>
    </row>
    <row r="23" spans="3:15" ht="15.75" x14ac:dyDescent="0.25">
      <c r="C23" s="277" t="s">
        <v>238</v>
      </c>
      <c r="D23" s="272">
        <v>268.85859894219772</v>
      </c>
      <c r="E23" s="272">
        <v>270.3032014665207</v>
      </c>
      <c r="F23" s="272">
        <v>269.71744215436058</v>
      </c>
      <c r="G23" s="272">
        <v>270.19519274180578</v>
      </c>
      <c r="H23" s="272">
        <v>267.62641594088478</v>
      </c>
      <c r="I23" s="272">
        <v>266.47931675608049</v>
      </c>
      <c r="J23" s="272">
        <v>267.46056337523163</v>
      </c>
      <c r="K23" s="272">
        <v>269.23633277556166</v>
      </c>
      <c r="L23" s="272">
        <v>270.87046599314772</v>
      </c>
      <c r="M23" s="272">
        <v>272.08234522250251</v>
      </c>
      <c r="N23" s="272">
        <v>276.03606759499712</v>
      </c>
      <c r="O23" s="273">
        <v>274.17552913068732</v>
      </c>
    </row>
    <row r="24" spans="3:15" ht="15.75" x14ac:dyDescent="0.25">
      <c r="C24" s="277" t="s">
        <v>239</v>
      </c>
      <c r="D24" s="272">
        <v>275.78930697349125</v>
      </c>
      <c r="E24" s="272">
        <v>274.1046753603286</v>
      </c>
      <c r="F24" s="272">
        <v>279.53787847007874</v>
      </c>
      <c r="G24" s="272">
        <v>277.14036033174909</v>
      </c>
      <c r="H24" s="272">
        <v>275.2848814044396</v>
      </c>
      <c r="I24" s="272">
        <v>275.38057847125026</v>
      </c>
      <c r="J24" s="272">
        <v>272.13539581574298</v>
      </c>
      <c r="K24" s="272">
        <v>279.41000000000003</v>
      </c>
      <c r="L24" s="272">
        <v>272.36</v>
      </c>
      <c r="M24" s="272">
        <v>273.02999999999997</v>
      </c>
      <c r="N24" s="272">
        <v>280.95999999999998</v>
      </c>
      <c r="O24" s="273">
        <v>276.52999999999997</v>
      </c>
    </row>
    <row r="25" spans="3:15" ht="15.75" x14ac:dyDescent="0.25">
      <c r="C25" s="277">
        <v>2020</v>
      </c>
      <c r="D25" s="272">
        <v>275.81</v>
      </c>
      <c r="E25" s="272">
        <v>275.02</v>
      </c>
      <c r="F25" s="272">
        <v>279.36</v>
      </c>
      <c r="G25" s="272">
        <v>276.27</v>
      </c>
      <c r="H25" s="272">
        <v>277.87</v>
      </c>
      <c r="I25" s="272">
        <v>276.22000000000003</v>
      </c>
      <c r="J25" s="272">
        <v>274.87</v>
      </c>
      <c r="K25" s="272">
        <v>274.04000000000002</v>
      </c>
      <c r="L25" s="272">
        <v>272.89999999999998</v>
      </c>
      <c r="M25" s="272">
        <v>277.8</v>
      </c>
      <c r="N25" s="272">
        <v>281.54000000000002</v>
      </c>
      <c r="O25" s="273">
        <v>275.39</v>
      </c>
    </row>
    <row r="26" spans="3:15" ht="16.5" thickBot="1" x14ac:dyDescent="0.3">
      <c r="C26" s="278">
        <v>2021</v>
      </c>
      <c r="D26" s="274">
        <v>279.97000000000003</v>
      </c>
      <c r="E26" s="274">
        <v>281.91000000000003</v>
      </c>
      <c r="F26" s="274">
        <v>279.83</v>
      </c>
      <c r="G26" s="274">
        <v>283.86</v>
      </c>
      <c r="H26" s="274">
        <v>286.25</v>
      </c>
      <c r="I26" s="274">
        <v>286.75</v>
      </c>
      <c r="J26" s="274">
        <v>285.8</v>
      </c>
      <c r="K26" s="274">
        <v>287.93</v>
      </c>
      <c r="L26" s="274">
        <v>287.61</v>
      </c>
      <c r="M26" s="274">
        <v>305.56</v>
      </c>
      <c r="N26" s="274">
        <v>316.67</v>
      </c>
      <c r="O26" s="276">
        <v>314.86</v>
      </c>
    </row>
    <row r="27" spans="3:15" ht="16.5" thickBot="1" x14ac:dyDescent="0.3">
      <c r="C27" s="492" t="s">
        <v>241</v>
      </c>
      <c r="D27" s="270"/>
      <c r="E27" s="270"/>
      <c r="F27" s="270"/>
      <c r="G27" s="270"/>
      <c r="H27" s="270"/>
      <c r="I27" s="270"/>
      <c r="J27" s="270"/>
      <c r="K27" s="270"/>
      <c r="L27" s="270"/>
      <c r="M27" s="270"/>
      <c r="N27" s="270"/>
      <c r="O27" s="271"/>
    </row>
    <row r="28" spans="3:15" ht="15.75" x14ac:dyDescent="0.25">
      <c r="C28" s="489" t="s">
        <v>237</v>
      </c>
      <c r="D28" s="490">
        <v>193.30284025213072</v>
      </c>
      <c r="E28" s="490">
        <v>191.2687581090714</v>
      </c>
      <c r="F28" s="490">
        <v>191.31561937634595</v>
      </c>
      <c r="G28" s="490">
        <v>191.49550049668539</v>
      </c>
      <c r="H28" s="490">
        <v>191.57102023627996</v>
      </c>
      <c r="I28" s="490">
        <v>192.43881971648969</v>
      </c>
      <c r="J28" s="490">
        <v>193.8248127220584</v>
      </c>
      <c r="K28" s="490">
        <v>193.56522855967538</v>
      </c>
      <c r="L28" s="490">
        <v>196.58869687496284</v>
      </c>
      <c r="M28" s="490">
        <v>199.76489920472477</v>
      </c>
      <c r="N28" s="490">
        <v>198.3893113076804</v>
      </c>
      <c r="O28" s="491">
        <v>197.67041596404326</v>
      </c>
    </row>
    <row r="29" spans="3:15" ht="15.75" x14ac:dyDescent="0.25">
      <c r="C29" s="277" t="s">
        <v>238</v>
      </c>
      <c r="D29" s="272">
        <v>193.75098783518038</v>
      </c>
      <c r="E29" s="272">
        <v>191.19468977405847</v>
      </c>
      <c r="F29" s="272">
        <v>190.60503492712346</v>
      </c>
      <c r="G29" s="272">
        <v>189.42223428075786</v>
      </c>
      <c r="H29" s="272">
        <v>185.25437800957252</v>
      </c>
      <c r="I29" s="272">
        <v>185.66839797997162</v>
      </c>
      <c r="J29" s="272">
        <v>185.57986872090791</v>
      </c>
      <c r="K29" s="272">
        <v>185.31188244297863</v>
      </c>
      <c r="L29" s="272">
        <v>188.25464393272142</v>
      </c>
      <c r="M29" s="272">
        <v>190.17470442587663</v>
      </c>
      <c r="N29" s="272">
        <v>189.17402883303177</v>
      </c>
      <c r="O29" s="273">
        <v>188.60104796424042</v>
      </c>
    </row>
    <row r="30" spans="3:15" ht="15.75" x14ac:dyDescent="0.25">
      <c r="C30" s="277" t="s">
        <v>239</v>
      </c>
      <c r="D30" s="272">
        <v>188.51265670531021</v>
      </c>
      <c r="E30" s="272">
        <v>188.9030714067259</v>
      </c>
      <c r="F30" s="272">
        <v>188.55538851404037</v>
      </c>
      <c r="G30" s="272">
        <v>187.90929469010396</v>
      </c>
      <c r="H30" s="272">
        <v>189.52578250042413</v>
      </c>
      <c r="I30" s="272">
        <v>188.95285758845154</v>
      </c>
      <c r="J30" s="272">
        <v>189.88146101817767</v>
      </c>
      <c r="K30" s="272">
        <v>189.91</v>
      </c>
      <c r="L30" s="272">
        <v>191.32</v>
      </c>
      <c r="M30" s="272">
        <v>193.38</v>
      </c>
      <c r="N30" s="272">
        <v>196.65</v>
      </c>
      <c r="O30" s="273">
        <v>201.65</v>
      </c>
    </row>
    <row r="31" spans="3:15" ht="15.75" x14ac:dyDescent="0.25">
      <c r="C31" s="277">
        <v>2020</v>
      </c>
      <c r="D31" s="272">
        <v>203.95</v>
      </c>
      <c r="E31" s="272">
        <v>204.01</v>
      </c>
      <c r="F31" s="272">
        <v>208.37</v>
      </c>
      <c r="G31" s="272">
        <v>210.62</v>
      </c>
      <c r="H31" s="272">
        <v>207.99600000000001</v>
      </c>
      <c r="I31" s="272">
        <v>206.56</v>
      </c>
      <c r="J31" s="272">
        <v>207.25</v>
      </c>
      <c r="K31" s="272">
        <v>206.09</v>
      </c>
      <c r="L31" s="272">
        <v>208.38</v>
      </c>
      <c r="M31" s="272">
        <v>206.45</v>
      </c>
      <c r="N31" s="272">
        <v>212.4</v>
      </c>
      <c r="O31" s="273">
        <v>212.38</v>
      </c>
    </row>
    <row r="32" spans="3:15" ht="16.5" thickBot="1" x14ac:dyDescent="0.3">
      <c r="C32" s="278">
        <v>2021</v>
      </c>
      <c r="D32" s="274">
        <v>211.59</v>
      </c>
      <c r="E32" s="274">
        <v>214.01</v>
      </c>
      <c r="F32" s="274">
        <v>215.36</v>
      </c>
      <c r="G32" s="274">
        <v>216.57</v>
      </c>
      <c r="H32" s="274">
        <v>218.11</v>
      </c>
      <c r="I32" s="274">
        <v>218.58</v>
      </c>
      <c r="J32" s="274">
        <v>216.96</v>
      </c>
      <c r="K32" s="274">
        <v>218.99</v>
      </c>
      <c r="L32" s="274">
        <v>222.98</v>
      </c>
      <c r="M32" s="274">
        <v>233.92</v>
      </c>
      <c r="N32" s="274">
        <v>245.63</v>
      </c>
      <c r="O32" s="276">
        <v>254.36</v>
      </c>
    </row>
    <row r="33" spans="3:15" ht="16.5" thickBot="1" x14ac:dyDescent="0.3">
      <c r="C33" s="492" t="s">
        <v>242</v>
      </c>
      <c r="D33" s="270"/>
      <c r="E33" s="270"/>
      <c r="F33" s="270"/>
      <c r="G33" s="270"/>
      <c r="H33" s="270"/>
      <c r="I33" s="270"/>
      <c r="J33" s="270"/>
      <c r="K33" s="270"/>
      <c r="L33" s="270"/>
      <c r="M33" s="270"/>
      <c r="N33" s="270"/>
      <c r="O33" s="271"/>
    </row>
    <row r="34" spans="3:15" ht="15.75" x14ac:dyDescent="0.25">
      <c r="C34" s="489" t="s">
        <v>237</v>
      </c>
      <c r="D34" s="490">
        <v>620.52584524708288</v>
      </c>
      <c r="E34" s="490">
        <v>610.98846942632053</v>
      </c>
      <c r="F34" s="490">
        <v>613.48284188853813</v>
      </c>
      <c r="G34" s="490">
        <v>613.72476430462393</v>
      </c>
      <c r="H34" s="490">
        <v>606.72034722305284</v>
      </c>
      <c r="I34" s="490">
        <v>601.6106220020215</v>
      </c>
      <c r="J34" s="490">
        <v>617.94396754570255</v>
      </c>
      <c r="K34" s="490">
        <v>637.27880462292717</v>
      </c>
      <c r="L34" s="490">
        <v>678.50605906520252</v>
      </c>
      <c r="M34" s="490">
        <v>691.78485236566894</v>
      </c>
      <c r="N34" s="490">
        <v>699.93533272826176</v>
      </c>
      <c r="O34" s="491">
        <v>707.76936754012718</v>
      </c>
    </row>
    <row r="35" spans="3:15" ht="15.75" x14ac:dyDescent="0.25">
      <c r="C35" s="277" t="s">
        <v>238</v>
      </c>
      <c r="D35" s="272">
        <v>693.59473269323564</v>
      </c>
      <c r="E35" s="272">
        <v>675.99452876056159</v>
      </c>
      <c r="F35" s="272">
        <v>692.84041344814841</v>
      </c>
      <c r="G35" s="272">
        <v>686.21997775755028</v>
      </c>
      <c r="H35" s="272">
        <v>674.8464758009153</v>
      </c>
      <c r="I35" s="272">
        <v>675.83558814176456</v>
      </c>
      <c r="J35" s="272">
        <v>670.36666604428126</v>
      </c>
      <c r="K35" s="272">
        <v>679.13478468613857</v>
      </c>
      <c r="L35" s="272">
        <v>679.48913195885189</v>
      </c>
      <c r="M35" s="272">
        <v>683.30685175304302</v>
      </c>
      <c r="N35" s="272">
        <v>694.81644019086241</v>
      </c>
      <c r="O35" s="273">
        <v>698.72596905238629</v>
      </c>
    </row>
    <row r="36" spans="3:15" ht="15.75" x14ac:dyDescent="0.25">
      <c r="C36" s="277" t="s">
        <v>239</v>
      </c>
      <c r="D36" s="272">
        <v>672.166966006964</v>
      </c>
      <c r="E36" s="272">
        <v>664.31951179811972</v>
      </c>
      <c r="F36" s="272">
        <v>668.69821690266849</v>
      </c>
      <c r="G36" s="272">
        <v>683.29560596332999</v>
      </c>
      <c r="H36" s="272">
        <v>675.44964853925399</v>
      </c>
      <c r="I36" s="272">
        <v>661.87817139602919</v>
      </c>
      <c r="J36" s="272">
        <v>677.09800581977072</v>
      </c>
      <c r="K36" s="272">
        <v>683.9</v>
      </c>
      <c r="L36" s="272">
        <v>683.06</v>
      </c>
      <c r="M36" s="272">
        <v>696.78</v>
      </c>
      <c r="N36" s="272">
        <v>704.11</v>
      </c>
      <c r="O36" s="273">
        <v>710.06</v>
      </c>
    </row>
    <row r="37" spans="3:15" ht="15.75" x14ac:dyDescent="0.25">
      <c r="C37" s="277">
        <v>2020</v>
      </c>
      <c r="D37" s="272">
        <v>720.2</v>
      </c>
      <c r="E37" s="272">
        <v>710.55</v>
      </c>
      <c r="F37" s="272">
        <v>710.16</v>
      </c>
      <c r="G37" s="272">
        <v>704.52</v>
      </c>
      <c r="H37" s="272">
        <v>693.33</v>
      </c>
      <c r="I37" s="272">
        <v>687.52</v>
      </c>
      <c r="J37" s="272">
        <v>686.08</v>
      </c>
      <c r="K37" s="272">
        <v>682.48</v>
      </c>
      <c r="L37" s="272">
        <v>689</v>
      </c>
      <c r="M37" s="272">
        <v>695.07</v>
      </c>
      <c r="N37" s="272">
        <v>691.68</v>
      </c>
      <c r="O37" s="273">
        <v>708.89</v>
      </c>
    </row>
    <row r="38" spans="3:15" ht="16.5" thickBot="1" x14ac:dyDescent="0.3">
      <c r="C38" s="493">
        <v>2021</v>
      </c>
      <c r="D38" s="406">
        <v>700.68</v>
      </c>
      <c r="E38" s="406">
        <v>710.46</v>
      </c>
      <c r="F38" s="406">
        <v>730.62</v>
      </c>
      <c r="G38" s="406">
        <v>732.15</v>
      </c>
      <c r="H38" s="406">
        <v>732.66</v>
      </c>
      <c r="I38" s="406">
        <v>727.41</v>
      </c>
      <c r="J38" s="406">
        <v>717.49</v>
      </c>
      <c r="K38" s="406">
        <v>731.05</v>
      </c>
      <c r="L38" s="406">
        <v>757.18</v>
      </c>
      <c r="M38" s="406">
        <v>804.61</v>
      </c>
      <c r="N38" s="406">
        <v>852.9</v>
      </c>
      <c r="O38" s="407">
        <v>858.46</v>
      </c>
    </row>
    <row r="39" spans="3:15" ht="16.5" thickBot="1" x14ac:dyDescent="0.3">
      <c r="C39" s="494" t="s">
        <v>243</v>
      </c>
      <c r="D39" s="376"/>
      <c r="E39" s="376"/>
      <c r="F39" s="376"/>
      <c r="G39" s="376"/>
      <c r="H39" s="376"/>
      <c r="I39" s="376"/>
      <c r="J39" s="376"/>
      <c r="K39" s="376"/>
      <c r="L39" s="376"/>
      <c r="M39" s="376"/>
      <c r="N39" s="376"/>
      <c r="O39" s="377"/>
    </row>
    <row r="40" spans="3:15" ht="15.75" x14ac:dyDescent="0.25">
      <c r="C40" s="489" t="s">
        <v>237</v>
      </c>
      <c r="D40" s="490">
        <v>1926.1421840678215</v>
      </c>
      <c r="E40" s="490">
        <v>1773.7868616139083</v>
      </c>
      <c r="F40" s="490">
        <v>1808.8957992992707</v>
      </c>
      <c r="G40" s="490">
        <v>1844.6568611737403</v>
      </c>
      <c r="H40" s="490">
        <v>1922.2571546908466</v>
      </c>
      <c r="I40" s="490">
        <v>2078.5897925711802</v>
      </c>
      <c r="J40" s="490">
        <v>2325.7723170645709</v>
      </c>
      <c r="K40" s="490">
        <v>2537.6579416257568</v>
      </c>
      <c r="L40" s="490">
        <v>2703.9535927296647</v>
      </c>
      <c r="M40" s="490">
        <v>2585.3186243813607</v>
      </c>
      <c r="N40" s="490">
        <v>2366.8805661333772</v>
      </c>
      <c r="O40" s="491">
        <v>2262.8675436432918</v>
      </c>
    </row>
    <row r="41" spans="3:15" ht="15.75" x14ac:dyDescent="0.25">
      <c r="C41" s="277" t="s">
        <v>238</v>
      </c>
      <c r="D41" s="272">
        <v>1873.2002679661653</v>
      </c>
      <c r="E41" s="272">
        <v>1893.8193326719352</v>
      </c>
      <c r="F41" s="272">
        <v>2057.5096533110031</v>
      </c>
      <c r="G41" s="272">
        <v>2090.6877083454083</v>
      </c>
      <c r="H41" s="272">
        <v>2302.9194307484054</v>
      </c>
      <c r="I41" s="272">
        <v>2520.0592002636727</v>
      </c>
      <c r="J41" s="272">
        <v>2428.1960288736755</v>
      </c>
      <c r="K41" s="272">
        <v>2411.222343978005</v>
      </c>
      <c r="L41" s="272">
        <v>2458.9426482206609</v>
      </c>
      <c r="M41" s="272">
        <v>2271.8586469632287</v>
      </c>
      <c r="N41" s="272">
        <v>2164.5188294690201</v>
      </c>
      <c r="O41" s="273">
        <v>2144.3544219826263</v>
      </c>
    </row>
    <row r="42" spans="3:15" ht="15.75" x14ac:dyDescent="0.25">
      <c r="C42" s="277" t="s">
        <v>239</v>
      </c>
      <c r="D42" s="272">
        <v>2017.0063645368093</v>
      </c>
      <c r="E42" s="272">
        <v>1948.9945487324933</v>
      </c>
      <c r="F42" s="272">
        <v>1864.3118390555649</v>
      </c>
      <c r="G42" s="272">
        <v>1858.8882047137197</v>
      </c>
      <c r="H42" s="272">
        <v>1845.0357399097443</v>
      </c>
      <c r="I42" s="272">
        <v>1739.4288046926354</v>
      </c>
      <c r="J42" s="272">
        <v>1705.2552965441059</v>
      </c>
      <c r="K42" s="272">
        <v>1658.81</v>
      </c>
      <c r="L42" s="272">
        <v>1789.98</v>
      </c>
      <c r="M42" s="272">
        <v>1827.38</v>
      </c>
      <c r="N42" s="272">
        <v>1841.81</v>
      </c>
      <c r="O42" s="273">
        <v>1858.58</v>
      </c>
    </row>
    <row r="43" spans="3:15" ht="15.75" x14ac:dyDescent="0.25">
      <c r="C43" s="277">
        <v>2020</v>
      </c>
      <c r="D43" s="272">
        <v>1741.92</v>
      </c>
      <c r="E43" s="272">
        <v>1687.33</v>
      </c>
      <c r="F43" s="272">
        <v>1656.44</v>
      </c>
      <c r="G43" s="272">
        <v>1578.74</v>
      </c>
      <c r="H43" s="272">
        <v>1458.48</v>
      </c>
      <c r="I43" s="272">
        <v>1545.67</v>
      </c>
      <c r="J43" s="272">
        <v>1651.52</v>
      </c>
      <c r="K43" s="272">
        <v>1665.62</v>
      </c>
      <c r="L43" s="272">
        <v>1742.79</v>
      </c>
      <c r="M43" s="272">
        <v>1765.78</v>
      </c>
      <c r="N43" s="272">
        <v>1744.65</v>
      </c>
      <c r="O43" s="273">
        <v>1664.57</v>
      </c>
    </row>
    <row r="44" spans="3:15" ht="16.5" thickBot="1" x14ac:dyDescent="0.3">
      <c r="C44" s="493">
        <v>2021</v>
      </c>
      <c r="D44" s="406">
        <v>1636.89</v>
      </c>
      <c r="E44" s="406">
        <v>1663.75</v>
      </c>
      <c r="F44" s="406">
        <v>1786.7</v>
      </c>
      <c r="G44" s="406">
        <v>1830.38</v>
      </c>
      <c r="H44" s="406">
        <v>1831.64</v>
      </c>
      <c r="I44" s="406">
        <v>1858.3</v>
      </c>
      <c r="J44" s="406">
        <v>1861.2</v>
      </c>
      <c r="K44" s="406">
        <v>1864.77</v>
      </c>
      <c r="L44" s="406">
        <v>2046.24</v>
      </c>
      <c r="M44" s="406">
        <v>2350.4</v>
      </c>
      <c r="N44" s="406">
        <v>2655.04</v>
      </c>
      <c r="O44" s="407">
        <v>2701.83</v>
      </c>
    </row>
    <row r="45" spans="3:15" ht="16.5" thickBot="1" x14ac:dyDescent="0.3">
      <c r="C45" s="494" t="s">
        <v>244</v>
      </c>
      <c r="D45" s="376"/>
      <c r="E45" s="376"/>
      <c r="F45" s="376"/>
      <c r="G45" s="376"/>
      <c r="H45" s="376"/>
      <c r="I45" s="376"/>
      <c r="J45" s="376"/>
      <c r="K45" s="376"/>
      <c r="L45" s="376"/>
      <c r="M45" s="376"/>
      <c r="N45" s="376"/>
      <c r="O45" s="377"/>
    </row>
    <row r="46" spans="3:15" ht="15.75" x14ac:dyDescent="0.25">
      <c r="C46" s="489" t="s">
        <v>237</v>
      </c>
      <c r="D46" s="490">
        <v>1452.5251642694029</v>
      </c>
      <c r="E46" s="490">
        <v>1376.6544964519305</v>
      </c>
      <c r="F46" s="490">
        <v>1342.4452040065605</v>
      </c>
      <c r="G46" s="490">
        <v>1321.3071438891709</v>
      </c>
      <c r="H46" s="490">
        <v>1332.4732010931732</v>
      </c>
      <c r="I46" s="490">
        <v>1416.8343946849866</v>
      </c>
      <c r="J46" s="490">
        <v>1429.7900427036757</v>
      </c>
      <c r="K46" s="490">
        <v>1455.3007570329535</v>
      </c>
      <c r="L46" s="490">
        <v>1460.934465025194</v>
      </c>
      <c r="M46" s="490">
        <v>1477.8137838684058</v>
      </c>
      <c r="N46" s="490">
        <v>1411.6336555187961</v>
      </c>
      <c r="O46" s="491">
        <v>1359.7079885396727</v>
      </c>
    </row>
    <row r="47" spans="3:15" ht="15.75" x14ac:dyDescent="0.25">
      <c r="C47" s="277" t="s">
        <v>238</v>
      </c>
      <c r="D47" s="272">
        <v>1247.7930053069374</v>
      </c>
      <c r="E47" s="272">
        <v>1219.5883260832732</v>
      </c>
      <c r="F47" s="272">
        <v>1221.3431610182636</v>
      </c>
      <c r="G47" s="272">
        <v>1183.3869429217527</v>
      </c>
      <c r="H47" s="272">
        <v>1198.2849917896754</v>
      </c>
      <c r="I47" s="272">
        <v>1239.5740232840269</v>
      </c>
      <c r="J47" s="272">
        <v>1271.60648473885</v>
      </c>
      <c r="K47" s="272">
        <v>1283.813012150076</v>
      </c>
      <c r="L47" s="272">
        <v>1311.0179147942529</v>
      </c>
      <c r="M47" s="272">
        <v>1341.4216259397981</v>
      </c>
      <c r="N47" s="272">
        <v>1329.2819200190711</v>
      </c>
      <c r="O47" s="273">
        <v>1328.1587453006657</v>
      </c>
    </row>
    <row r="48" spans="3:15" ht="15.75" x14ac:dyDescent="0.25">
      <c r="C48" s="277" t="s">
        <v>239</v>
      </c>
      <c r="D48" s="272">
        <v>1344.3309050466173</v>
      </c>
      <c r="E48" s="272">
        <v>1317.692895014957</v>
      </c>
      <c r="F48" s="272">
        <v>1323.903921956658</v>
      </c>
      <c r="G48" s="272">
        <v>1309.8906834494144</v>
      </c>
      <c r="H48" s="272">
        <v>1289.6288116279882</v>
      </c>
      <c r="I48" s="272">
        <v>1304.6791289590351</v>
      </c>
      <c r="J48" s="272">
        <v>1294.5048403940486</v>
      </c>
      <c r="K48" s="272">
        <v>1307.96</v>
      </c>
      <c r="L48" s="272">
        <v>1349.14</v>
      </c>
      <c r="M48" s="272">
        <v>1364.95</v>
      </c>
      <c r="N48" s="272">
        <v>1368.4</v>
      </c>
      <c r="O48" s="273">
        <v>1403.88</v>
      </c>
    </row>
    <row r="49" spans="3:15" ht="15.75" x14ac:dyDescent="0.25">
      <c r="C49" s="277">
        <v>2020</v>
      </c>
      <c r="D49" s="272">
        <v>1446.09</v>
      </c>
      <c r="E49" s="272">
        <v>1443.02</v>
      </c>
      <c r="F49" s="272">
        <v>1411.23</v>
      </c>
      <c r="G49" s="272">
        <v>1400.29</v>
      </c>
      <c r="H49" s="272">
        <v>1346.93</v>
      </c>
      <c r="I49" s="272">
        <v>1297.48</v>
      </c>
      <c r="J49" s="272">
        <v>1318.72</v>
      </c>
      <c r="K49" s="272">
        <v>1329.85</v>
      </c>
      <c r="L49" s="272">
        <v>1349.52</v>
      </c>
      <c r="M49" s="272">
        <v>1399.34</v>
      </c>
      <c r="N49" s="272">
        <v>1444.52</v>
      </c>
      <c r="O49" s="273">
        <v>1434.49</v>
      </c>
    </row>
    <row r="50" spans="3:15" ht="16.5" thickBot="1" x14ac:dyDescent="0.3">
      <c r="C50" s="493">
        <v>2021</v>
      </c>
      <c r="D50" s="406">
        <v>1457.28</v>
      </c>
      <c r="E50" s="406">
        <v>1437.07</v>
      </c>
      <c r="F50" s="406">
        <v>1458.06</v>
      </c>
      <c r="G50" s="406">
        <v>1465.56</v>
      </c>
      <c r="H50" s="406">
        <v>1491.31</v>
      </c>
      <c r="I50" s="406">
        <v>1471.19</v>
      </c>
      <c r="J50" s="406">
        <v>1462.25</v>
      </c>
      <c r="K50" s="406">
        <v>1490.44</v>
      </c>
      <c r="L50" s="406">
        <v>1513.06</v>
      </c>
      <c r="M50" s="406">
        <v>1625.23</v>
      </c>
      <c r="N50" s="406">
        <v>1803.29</v>
      </c>
      <c r="O50" s="407">
        <v>1958.94</v>
      </c>
    </row>
    <row r="51" spans="3:15" ht="16.5" thickBot="1" x14ac:dyDescent="0.3">
      <c r="C51" s="494" t="s">
        <v>245</v>
      </c>
      <c r="D51" s="376"/>
      <c r="E51" s="376"/>
      <c r="F51" s="376"/>
      <c r="G51" s="376"/>
      <c r="H51" s="376"/>
      <c r="I51" s="376"/>
      <c r="J51" s="376"/>
      <c r="K51" s="376"/>
      <c r="L51" s="376"/>
      <c r="M51" s="376"/>
      <c r="N51" s="376"/>
      <c r="O51" s="377"/>
    </row>
    <row r="52" spans="3:15" ht="15.75" x14ac:dyDescent="0.25">
      <c r="C52" s="489" t="s">
        <v>237</v>
      </c>
      <c r="D52" s="490">
        <v>1462.9299066481419</v>
      </c>
      <c r="E52" s="490">
        <v>1397.9329390309356</v>
      </c>
      <c r="F52" s="490">
        <v>1352.4593399176847</v>
      </c>
      <c r="G52" s="490">
        <v>1324.3285390454434</v>
      </c>
      <c r="H52" s="490">
        <v>1346.8945966895908</v>
      </c>
      <c r="I52" s="490">
        <v>1422.0022440548378</v>
      </c>
      <c r="J52" s="490">
        <v>1439.7446104090284</v>
      </c>
      <c r="K52" s="490">
        <v>1469.5305118007066</v>
      </c>
      <c r="L52" s="490">
        <v>1464.5198361234318</v>
      </c>
      <c r="M52" s="490">
        <v>1456.1117051037911</v>
      </c>
      <c r="N52" s="490">
        <v>1435.8943068806354</v>
      </c>
      <c r="O52" s="491">
        <v>1347.9728359574115</v>
      </c>
    </row>
    <row r="53" spans="3:15" ht="15.75" x14ac:dyDescent="0.25">
      <c r="C53" s="277" t="s">
        <v>238</v>
      </c>
      <c r="D53" s="272">
        <v>1217.2306317725502</v>
      </c>
      <c r="E53" s="272">
        <v>1219.9225640939258</v>
      </c>
      <c r="F53" s="272">
        <v>1228.6060793307527</v>
      </c>
      <c r="G53" s="272">
        <v>1190.0364269225856</v>
      </c>
      <c r="H53" s="272">
        <v>1216.8533835665212</v>
      </c>
      <c r="I53" s="272">
        <v>1268.6557166616051</v>
      </c>
      <c r="J53" s="272">
        <v>1280.8972883133727</v>
      </c>
      <c r="K53" s="272">
        <v>1270.5273567969125</v>
      </c>
      <c r="L53" s="272">
        <v>1318.4848992078084</v>
      </c>
      <c r="M53" s="272">
        <v>1326.2464158541839</v>
      </c>
      <c r="N53" s="272">
        <v>1338.5909965628271</v>
      </c>
      <c r="O53" s="273">
        <v>1331.7075587041454</v>
      </c>
    </row>
    <row r="54" spans="3:15" ht="15.75" x14ac:dyDescent="0.25">
      <c r="C54" s="277" t="s">
        <v>239</v>
      </c>
      <c r="D54" s="272">
        <v>1324.8807237906556</v>
      </c>
      <c r="E54" s="272">
        <v>1306.1704820536852</v>
      </c>
      <c r="F54" s="272">
        <v>1289.846128057527</v>
      </c>
      <c r="G54" s="272">
        <v>1271.913502123914</v>
      </c>
      <c r="H54" s="272">
        <v>1265.3591520232299</v>
      </c>
      <c r="I54" s="272">
        <v>1264.5344761789461</v>
      </c>
      <c r="J54" s="272">
        <v>1256.1351766957246</v>
      </c>
      <c r="K54" s="272">
        <v>1279.8800000000001</v>
      </c>
      <c r="L54" s="272">
        <v>1283.6500000000001</v>
      </c>
      <c r="M54" s="272">
        <v>1335.83</v>
      </c>
      <c r="N54" s="272">
        <v>1324.27</v>
      </c>
      <c r="O54" s="273">
        <v>1366.15</v>
      </c>
    </row>
    <row r="55" spans="3:15" ht="15.75" x14ac:dyDescent="0.25">
      <c r="C55" s="277">
        <v>2020</v>
      </c>
      <c r="D55" s="272">
        <v>1395.59</v>
      </c>
      <c r="E55" s="272">
        <v>1401.12</v>
      </c>
      <c r="F55" s="272">
        <v>1394.67</v>
      </c>
      <c r="G55" s="272">
        <v>1378.29</v>
      </c>
      <c r="H55" s="272">
        <v>1335.39</v>
      </c>
      <c r="I55" s="272">
        <v>1322.8</v>
      </c>
      <c r="J55" s="272">
        <v>1312.57</v>
      </c>
      <c r="K55" s="272">
        <v>1298.02</v>
      </c>
      <c r="L55" s="272">
        <v>1324.41</v>
      </c>
      <c r="M55" s="272">
        <v>1370.11</v>
      </c>
      <c r="N55" s="272">
        <v>1345.94</v>
      </c>
      <c r="O55" s="273">
        <v>1394.49</v>
      </c>
    </row>
    <row r="56" spans="3:15" ht="16.5" thickBot="1" x14ac:dyDescent="0.3">
      <c r="C56" s="278">
        <v>2021</v>
      </c>
      <c r="D56" s="274">
        <v>1383.2</v>
      </c>
      <c r="E56" s="274">
        <v>1364.26</v>
      </c>
      <c r="F56" s="274">
        <v>1419.52</v>
      </c>
      <c r="G56" s="274">
        <v>1441.54</v>
      </c>
      <c r="H56" s="274">
        <v>1436.41</v>
      </c>
      <c r="I56" s="274">
        <v>1450.93</v>
      </c>
      <c r="J56" s="274">
        <v>1475.09</v>
      </c>
      <c r="K56" s="274">
        <v>1470.13</v>
      </c>
      <c r="L56" s="274">
        <v>1505.17</v>
      </c>
      <c r="M56" s="274">
        <v>1643.42</v>
      </c>
      <c r="N56" s="274">
        <v>1751.99</v>
      </c>
      <c r="O56" s="276">
        <v>1872.92</v>
      </c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workbookViewId="0">
      <selection activeCell="V67" sqref="V67"/>
    </sheetView>
  </sheetViews>
  <sheetFormatPr defaultRowHeight="12.75" x14ac:dyDescent="0.2"/>
  <sheetData/>
  <phoneticPr fontId="17" type="noConversion"/>
  <pageMargins left="0.75" right="0.75" top="1" bottom="1" header="0.5" footer="0.5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X84"/>
  <sheetViews>
    <sheetView showGridLines="0" workbookViewId="0">
      <selection activeCell="H48" sqref="H48"/>
    </sheetView>
  </sheetViews>
  <sheetFormatPr defaultRowHeight="12.75" x14ac:dyDescent="0.2"/>
  <cols>
    <col min="20" max="20" width="10.140625" customWidth="1"/>
    <col min="21" max="21" width="10.28515625" customWidth="1"/>
    <col min="22" max="22" width="10.85546875" customWidth="1"/>
    <col min="23" max="23" width="9.7109375" customWidth="1"/>
    <col min="24" max="83" width="0" hidden="1" customWidth="1"/>
    <col min="84" max="84" width="10.85546875" customWidth="1"/>
    <col min="85" max="85" width="10" customWidth="1"/>
    <col min="86" max="86" width="10.85546875" customWidth="1"/>
    <col min="87" max="157" width="0" hidden="1" customWidth="1"/>
    <col min="158" max="158" width="9" hidden="1" customWidth="1"/>
    <col min="159" max="182" width="0" hidden="1" customWidth="1"/>
  </cols>
  <sheetData>
    <row r="1" spans="2:206" ht="13.5" thickBot="1" x14ac:dyDescent="0.25">
      <c r="BF1" s="61"/>
    </row>
    <row r="3" spans="2:206" x14ac:dyDescent="0.2">
      <c r="B3" s="24" t="s">
        <v>81</v>
      </c>
    </row>
    <row r="5" spans="2:206" x14ac:dyDescent="0.2">
      <c r="B5" t="s">
        <v>115</v>
      </c>
    </row>
    <row r="6" spans="2:206" x14ac:dyDescent="0.2">
      <c r="K6" s="251"/>
      <c r="BL6" s="62"/>
      <c r="BZ6" s="31"/>
    </row>
    <row r="7" spans="2:206" ht="13.5" thickBot="1" x14ac:dyDescent="0.25"/>
    <row r="8" spans="2:206" ht="16.5" thickBot="1" x14ac:dyDescent="0.25">
      <c r="B8" s="12" t="s">
        <v>64</v>
      </c>
      <c r="C8" s="13" t="s">
        <v>54</v>
      </c>
      <c r="D8" s="13" t="s">
        <v>65</v>
      </c>
      <c r="E8" s="13" t="s">
        <v>66</v>
      </c>
      <c r="F8" s="13" t="s">
        <v>67</v>
      </c>
      <c r="G8" s="13" t="s">
        <v>68</v>
      </c>
      <c r="H8" s="13" t="s">
        <v>69</v>
      </c>
      <c r="I8" s="13" t="s">
        <v>70</v>
      </c>
      <c r="J8" s="13" t="s">
        <v>71</v>
      </c>
      <c r="K8" s="14" t="s">
        <v>72</v>
      </c>
      <c r="L8" s="14" t="s">
        <v>73</v>
      </c>
      <c r="M8" s="14" t="s">
        <v>74</v>
      </c>
      <c r="N8" s="14" t="s">
        <v>75</v>
      </c>
      <c r="O8" s="14" t="s">
        <v>93</v>
      </c>
      <c r="P8" s="14" t="s">
        <v>65</v>
      </c>
      <c r="Q8" s="14" t="s">
        <v>66</v>
      </c>
      <c r="R8" s="14" t="s">
        <v>67</v>
      </c>
      <c r="S8" s="14" t="s">
        <v>68</v>
      </c>
      <c r="T8" s="14" t="s">
        <v>69</v>
      </c>
      <c r="U8" s="14" t="s">
        <v>70</v>
      </c>
      <c r="V8" s="14" t="s">
        <v>71</v>
      </c>
      <c r="W8" s="14" t="s">
        <v>72</v>
      </c>
      <c r="X8" s="14" t="s">
        <v>73</v>
      </c>
      <c r="Y8" s="14" t="s">
        <v>74</v>
      </c>
      <c r="Z8" s="14" t="s">
        <v>75</v>
      </c>
      <c r="AA8" s="14" t="s">
        <v>95</v>
      </c>
      <c r="AB8" s="42" t="s">
        <v>65</v>
      </c>
      <c r="AC8" s="42" t="s">
        <v>66</v>
      </c>
      <c r="AD8" s="14" t="s">
        <v>67</v>
      </c>
      <c r="AE8" s="14" t="s">
        <v>68</v>
      </c>
      <c r="AF8" s="14" t="s">
        <v>69</v>
      </c>
      <c r="AG8" s="14" t="s">
        <v>70</v>
      </c>
      <c r="AH8" s="14" t="s">
        <v>71</v>
      </c>
      <c r="AI8" s="14" t="s">
        <v>72</v>
      </c>
      <c r="AJ8" s="14" t="s">
        <v>73</v>
      </c>
      <c r="AK8" s="14" t="s">
        <v>74</v>
      </c>
      <c r="AL8" s="14" t="s">
        <v>75</v>
      </c>
      <c r="AM8" s="14" t="s">
        <v>140</v>
      </c>
      <c r="AN8" s="14" t="s">
        <v>65</v>
      </c>
      <c r="AO8" s="14" t="s">
        <v>66</v>
      </c>
      <c r="AP8" s="14" t="s">
        <v>67</v>
      </c>
      <c r="AQ8" s="14" t="s">
        <v>68</v>
      </c>
      <c r="AR8" s="14" t="s">
        <v>69</v>
      </c>
      <c r="AS8" s="14" t="s">
        <v>70</v>
      </c>
      <c r="AT8" s="14" t="s">
        <v>71</v>
      </c>
      <c r="AU8" s="14" t="s">
        <v>72</v>
      </c>
      <c r="AV8" s="14" t="s">
        <v>73</v>
      </c>
      <c r="AW8" s="14" t="s">
        <v>74</v>
      </c>
      <c r="AX8" s="14" t="s">
        <v>75</v>
      </c>
      <c r="AY8" s="14" t="s">
        <v>143</v>
      </c>
      <c r="AZ8" s="14" t="s">
        <v>65</v>
      </c>
      <c r="BA8" s="14" t="s">
        <v>66</v>
      </c>
      <c r="BB8" s="14" t="s">
        <v>67</v>
      </c>
      <c r="BC8" s="14" t="s">
        <v>68</v>
      </c>
      <c r="BD8" s="14" t="s">
        <v>69</v>
      </c>
      <c r="BE8" s="14" t="s">
        <v>70</v>
      </c>
      <c r="BF8" s="14" t="s">
        <v>71</v>
      </c>
      <c r="BG8" s="14" t="s">
        <v>72</v>
      </c>
      <c r="BH8" s="14" t="s">
        <v>73</v>
      </c>
      <c r="BI8" s="14" t="s">
        <v>74</v>
      </c>
      <c r="BJ8" s="14" t="s">
        <v>75</v>
      </c>
      <c r="BK8" s="60" t="s">
        <v>145</v>
      </c>
      <c r="BL8" s="63" t="s">
        <v>65</v>
      </c>
      <c r="BM8" s="14" t="s">
        <v>66</v>
      </c>
      <c r="BN8" s="14" t="s">
        <v>67</v>
      </c>
      <c r="BO8" s="14" t="s">
        <v>68</v>
      </c>
      <c r="BP8" s="14" t="s">
        <v>69</v>
      </c>
      <c r="BQ8" s="14" t="s">
        <v>70</v>
      </c>
      <c r="BR8" s="14" t="s">
        <v>71</v>
      </c>
      <c r="BS8" s="14" t="s">
        <v>72</v>
      </c>
      <c r="BT8" s="14" t="s">
        <v>73</v>
      </c>
      <c r="BU8" s="14" t="s">
        <v>74</v>
      </c>
      <c r="BV8" s="14" t="s">
        <v>75</v>
      </c>
      <c r="BW8" s="14" t="s">
        <v>148</v>
      </c>
      <c r="BX8" s="14" t="s">
        <v>65</v>
      </c>
      <c r="BY8" s="14" t="s">
        <v>66</v>
      </c>
      <c r="BZ8" s="14" t="s">
        <v>67</v>
      </c>
      <c r="CA8" s="14" t="s">
        <v>68</v>
      </c>
      <c r="CB8" s="14" t="s">
        <v>69</v>
      </c>
      <c r="CC8" s="14" t="s">
        <v>70</v>
      </c>
      <c r="CD8" s="14" t="s">
        <v>71</v>
      </c>
      <c r="CE8" s="14" t="s">
        <v>72</v>
      </c>
      <c r="CF8" s="14" t="s">
        <v>73</v>
      </c>
      <c r="CG8" s="14" t="s">
        <v>74</v>
      </c>
      <c r="CH8" s="14" t="s">
        <v>75</v>
      </c>
      <c r="CI8" s="14" t="s">
        <v>152</v>
      </c>
      <c r="CJ8" s="14" t="s">
        <v>65</v>
      </c>
      <c r="CK8" s="14" t="s">
        <v>66</v>
      </c>
      <c r="CL8" s="14" t="s">
        <v>67</v>
      </c>
      <c r="CM8" s="14" t="s">
        <v>68</v>
      </c>
      <c r="CN8" s="14" t="s">
        <v>69</v>
      </c>
      <c r="CO8" s="14" t="s">
        <v>70</v>
      </c>
      <c r="CP8" s="14" t="s">
        <v>71</v>
      </c>
      <c r="CQ8" s="14" t="s">
        <v>72</v>
      </c>
      <c r="CR8" s="14" t="s">
        <v>73</v>
      </c>
      <c r="CS8" s="14" t="s">
        <v>74</v>
      </c>
      <c r="CT8" s="14" t="s">
        <v>75</v>
      </c>
      <c r="CU8" s="14" t="s">
        <v>154</v>
      </c>
      <c r="CV8" s="14" t="s">
        <v>65</v>
      </c>
      <c r="CW8" s="14" t="s">
        <v>66</v>
      </c>
      <c r="CX8" s="14" t="s">
        <v>67</v>
      </c>
      <c r="CY8" s="14" t="s">
        <v>68</v>
      </c>
      <c r="CZ8" s="14" t="s">
        <v>69</v>
      </c>
      <c r="DA8" s="14" t="s">
        <v>70</v>
      </c>
      <c r="DB8" s="14" t="s">
        <v>71</v>
      </c>
      <c r="DC8" s="14" t="s">
        <v>72</v>
      </c>
      <c r="DD8" s="14" t="s">
        <v>73</v>
      </c>
      <c r="DE8" s="14" t="s">
        <v>74</v>
      </c>
      <c r="DF8" s="14" t="s">
        <v>75</v>
      </c>
      <c r="DG8" s="14" t="s">
        <v>156</v>
      </c>
      <c r="DH8" s="14" t="s">
        <v>65</v>
      </c>
      <c r="DI8" s="14" t="s">
        <v>66</v>
      </c>
      <c r="DJ8" s="14" t="s">
        <v>67</v>
      </c>
      <c r="DK8" s="14" t="s">
        <v>68</v>
      </c>
      <c r="DL8" s="14" t="s">
        <v>69</v>
      </c>
      <c r="DM8" s="14" t="s">
        <v>70</v>
      </c>
      <c r="DN8" s="14" t="s">
        <v>71</v>
      </c>
      <c r="DO8" s="14" t="s">
        <v>72</v>
      </c>
      <c r="DP8" s="14" t="s">
        <v>73</v>
      </c>
      <c r="DQ8" s="14" t="s">
        <v>74</v>
      </c>
      <c r="DR8" s="14" t="s">
        <v>75</v>
      </c>
      <c r="DS8" s="14" t="s">
        <v>174</v>
      </c>
      <c r="DT8" s="14" t="s">
        <v>65</v>
      </c>
      <c r="DU8" s="14" t="s">
        <v>66</v>
      </c>
      <c r="DV8" s="14" t="s">
        <v>67</v>
      </c>
      <c r="DW8" s="14" t="s">
        <v>68</v>
      </c>
      <c r="DX8" s="14" t="s">
        <v>69</v>
      </c>
      <c r="DY8" s="14" t="s">
        <v>70</v>
      </c>
      <c r="DZ8" s="14" t="s">
        <v>71</v>
      </c>
      <c r="EA8" s="14" t="s">
        <v>72</v>
      </c>
      <c r="EB8" s="14" t="s">
        <v>73</v>
      </c>
      <c r="EC8" s="14" t="s">
        <v>74</v>
      </c>
      <c r="ED8" s="14" t="s">
        <v>75</v>
      </c>
      <c r="EE8" s="14" t="s">
        <v>176</v>
      </c>
      <c r="EF8" s="14" t="s">
        <v>65</v>
      </c>
      <c r="EG8" s="14" t="s">
        <v>66</v>
      </c>
      <c r="EH8" s="14" t="s">
        <v>67</v>
      </c>
      <c r="EI8" s="14" t="s">
        <v>68</v>
      </c>
      <c r="EJ8" s="14" t="s">
        <v>69</v>
      </c>
      <c r="EK8" s="14" t="s">
        <v>70</v>
      </c>
      <c r="EL8" s="14" t="s">
        <v>71</v>
      </c>
      <c r="EM8" s="14" t="s">
        <v>72</v>
      </c>
      <c r="EN8" s="14" t="s">
        <v>73</v>
      </c>
      <c r="EO8" s="14" t="s">
        <v>74</v>
      </c>
      <c r="EP8" s="14" t="s">
        <v>75</v>
      </c>
      <c r="EQ8" s="14" t="s">
        <v>178</v>
      </c>
      <c r="ER8" s="14" t="s">
        <v>65</v>
      </c>
      <c r="ES8" s="14" t="s">
        <v>66</v>
      </c>
      <c r="ET8" s="14" t="s">
        <v>67</v>
      </c>
      <c r="EU8" s="14" t="s">
        <v>68</v>
      </c>
      <c r="EV8" s="14" t="s">
        <v>69</v>
      </c>
      <c r="EW8" s="14" t="s">
        <v>70</v>
      </c>
      <c r="EX8" s="14" t="s">
        <v>71</v>
      </c>
      <c r="EY8" s="14" t="s">
        <v>72</v>
      </c>
      <c r="EZ8" s="14" t="s">
        <v>73</v>
      </c>
      <c r="FA8" s="14" t="s">
        <v>74</v>
      </c>
      <c r="FB8" s="14" t="s">
        <v>75</v>
      </c>
      <c r="FC8" s="14" t="s">
        <v>191</v>
      </c>
      <c r="FD8" s="14" t="s">
        <v>65</v>
      </c>
      <c r="FE8" s="14" t="s">
        <v>66</v>
      </c>
      <c r="FF8" s="14" t="s">
        <v>67</v>
      </c>
      <c r="FG8" s="14" t="s">
        <v>68</v>
      </c>
      <c r="FH8" s="14" t="s">
        <v>69</v>
      </c>
      <c r="FI8" s="14" t="s">
        <v>70</v>
      </c>
      <c r="FJ8" s="14" t="s">
        <v>71</v>
      </c>
      <c r="FK8" s="14" t="s">
        <v>72</v>
      </c>
      <c r="FL8" s="14" t="s">
        <v>73</v>
      </c>
      <c r="FM8" s="14" t="s">
        <v>74</v>
      </c>
      <c r="FN8" s="14" t="s">
        <v>75</v>
      </c>
      <c r="FO8" s="14" t="s">
        <v>196</v>
      </c>
      <c r="FP8" s="14" t="s">
        <v>65</v>
      </c>
      <c r="FQ8" s="14" t="s">
        <v>66</v>
      </c>
      <c r="FR8" s="14" t="s">
        <v>67</v>
      </c>
      <c r="FS8" s="14" t="s">
        <v>68</v>
      </c>
      <c r="FT8" s="14" t="s">
        <v>69</v>
      </c>
      <c r="FU8" s="14" t="s">
        <v>70</v>
      </c>
      <c r="FV8" s="14" t="s">
        <v>71</v>
      </c>
      <c r="FW8" s="14" t="s">
        <v>72</v>
      </c>
      <c r="FX8" s="14" t="s">
        <v>73</v>
      </c>
      <c r="FY8" s="14" t="s">
        <v>74</v>
      </c>
      <c r="FZ8" s="14" t="s">
        <v>75</v>
      </c>
      <c r="GA8" s="14" t="s">
        <v>216</v>
      </c>
      <c r="GB8" s="14" t="s">
        <v>65</v>
      </c>
      <c r="GC8" s="14" t="s">
        <v>66</v>
      </c>
      <c r="GD8" s="14" t="s">
        <v>67</v>
      </c>
      <c r="GE8" s="14" t="s">
        <v>68</v>
      </c>
      <c r="GF8" s="14" t="s">
        <v>69</v>
      </c>
      <c r="GG8" s="14" t="s">
        <v>70</v>
      </c>
      <c r="GH8" s="14" t="s">
        <v>71</v>
      </c>
      <c r="GI8" s="14" t="s">
        <v>72</v>
      </c>
      <c r="GJ8" s="14" t="s">
        <v>73</v>
      </c>
      <c r="GK8" s="14" t="s">
        <v>74</v>
      </c>
      <c r="GL8" s="14" t="s">
        <v>75</v>
      </c>
      <c r="GM8" s="14" t="s">
        <v>264</v>
      </c>
      <c r="GN8" s="14" t="s">
        <v>65</v>
      </c>
      <c r="GO8" s="14" t="s">
        <v>66</v>
      </c>
      <c r="GP8" s="14" t="s">
        <v>67</v>
      </c>
      <c r="GQ8" s="14" t="s">
        <v>68</v>
      </c>
      <c r="GR8" s="14" t="s">
        <v>69</v>
      </c>
      <c r="GS8" s="14" t="s">
        <v>70</v>
      </c>
      <c r="GT8" s="14" t="s">
        <v>71</v>
      </c>
      <c r="GU8" s="14" t="s">
        <v>72</v>
      </c>
      <c r="GV8" s="14" t="s">
        <v>73</v>
      </c>
      <c r="GW8" s="14" t="s">
        <v>74</v>
      </c>
      <c r="GX8" s="14" t="s">
        <v>75</v>
      </c>
    </row>
    <row r="9" spans="2:206" x14ac:dyDescent="0.2">
      <c r="B9" s="15" t="s">
        <v>76</v>
      </c>
      <c r="C9" s="16">
        <v>29.22</v>
      </c>
      <c r="D9" s="16">
        <v>29.04</v>
      </c>
      <c r="E9" s="16">
        <v>27.18</v>
      </c>
      <c r="F9" s="16">
        <v>24.74</v>
      </c>
      <c r="G9" s="16">
        <v>25.75</v>
      </c>
      <c r="H9" s="16">
        <v>26.44</v>
      </c>
      <c r="I9" s="16">
        <v>28.42</v>
      </c>
      <c r="J9" s="16">
        <v>30.56</v>
      </c>
      <c r="K9" s="17">
        <v>30.77</v>
      </c>
      <c r="L9" s="17">
        <v>30.4</v>
      </c>
      <c r="M9" s="17">
        <v>30.16</v>
      </c>
      <c r="N9" s="17">
        <v>29.77</v>
      </c>
      <c r="O9" s="17">
        <v>30.84</v>
      </c>
      <c r="P9" s="17">
        <v>30.26</v>
      </c>
      <c r="Q9" s="17">
        <v>28.46</v>
      </c>
      <c r="R9" s="17">
        <v>26.59</v>
      </c>
      <c r="S9" s="17">
        <v>26.18</v>
      </c>
      <c r="T9" s="17">
        <v>26.72</v>
      </c>
      <c r="U9" s="17">
        <v>28.19</v>
      </c>
      <c r="V9" s="17">
        <v>30.52</v>
      </c>
      <c r="W9" s="17">
        <v>32.65</v>
      </c>
      <c r="X9" s="17">
        <v>32.340000000000003</v>
      </c>
      <c r="Y9" s="17">
        <v>32.29</v>
      </c>
      <c r="Z9" s="17">
        <v>32.22</v>
      </c>
      <c r="AA9" s="17">
        <v>30.84</v>
      </c>
      <c r="AB9" s="17">
        <v>30.26</v>
      </c>
      <c r="AC9" s="17">
        <v>28.46</v>
      </c>
      <c r="AD9" s="17">
        <v>26.59</v>
      </c>
      <c r="AE9" s="17">
        <v>26.18</v>
      </c>
      <c r="AF9" s="17">
        <v>26.72</v>
      </c>
      <c r="AG9" s="17">
        <v>28.19</v>
      </c>
      <c r="AH9" s="17">
        <v>30.52</v>
      </c>
      <c r="AI9" s="17">
        <v>31.16</v>
      </c>
      <c r="AJ9" s="17">
        <v>31.04</v>
      </c>
      <c r="AK9" s="17">
        <v>31.24</v>
      </c>
      <c r="AL9" s="17">
        <v>31.04</v>
      </c>
      <c r="AM9" s="55">
        <v>30.45</v>
      </c>
      <c r="AN9" s="55">
        <v>28.97</v>
      </c>
      <c r="AO9" s="55">
        <v>28.37</v>
      </c>
      <c r="AP9" s="55">
        <v>26.32</v>
      </c>
      <c r="AQ9" s="55">
        <v>26.32</v>
      </c>
      <c r="AR9" s="55">
        <v>27.2</v>
      </c>
      <c r="AS9" s="55">
        <v>30.85</v>
      </c>
      <c r="AT9" s="55">
        <v>32.47</v>
      </c>
      <c r="AU9" s="55">
        <v>33.659999999999997</v>
      </c>
      <c r="AV9" s="55">
        <v>37.79</v>
      </c>
      <c r="AW9" s="55">
        <v>37.950000000000003</v>
      </c>
      <c r="AX9" s="55">
        <v>36.270000000000003</v>
      </c>
      <c r="AY9" s="55">
        <v>40.94</v>
      </c>
      <c r="AZ9" s="55">
        <v>40.229999999999997</v>
      </c>
      <c r="BA9" s="55">
        <v>38.54</v>
      </c>
      <c r="BB9" s="55">
        <v>33.590000000000003</v>
      </c>
      <c r="BC9" s="55">
        <v>33.479999999999997</v>
      </c>
      <c r="BD9" s="55">
        <v>34.31</v>
      </c>
      <c r="BE9" s="55">
        <v>35.86</v>
      </c>
      <c r="BF9" s="55">
        <v>37.69</v>
      </c>
      <c r="BG9" s="55">
        <v>38.78</v>
      </c>
      <c r="BH9" s="55">
        <v>34.39</v>
      </c>
      <c r="BI9" s="55">
        <v>34.21</v>
      </c>
      <c r="BJ9" s="55">
        <v>33.619999999999997</v>
      </c>
      <c r="BK9" s="55">
        <v>32.5</v>
      </c>
      <c r="BL9" s="55">
        <v>34.869999999999997</v>
      </c>
      <c r="BM9" s="55">
        <v>32.03</v>
      </c>
      <c r="BN9" s="55">
        <v>24.27</v>
      </c>
      <c r="BO9" s="55">
        <v>26.89</v>
      </c>
      <c r="BP9" s="55">
        <v>27.02</v>
      </c>
      <c r="BQ9" s="55">
        <v>28.79</v>
      </c>
      <c r="BR9" s="55">
        <v>29.95</v>
      </c>
      <c r="BS9" s="55">
        <v>31.01</v>
      </c>
      <c r="BT9" s="55">
        <v>29.3</v>
      </c>
      <c r="BU9" s="55">
        <v>28.68</v>
      </c>
      <c r="BV9" s="55">
        <v>28.9</v>
      </c>
      <c r="BW9" s="55">
        <v>30.99</v>
      </c>
      <c r="BX9" s="55">
        <v>29.89</v>
      </c>
      <c r="BY9" s="55">
        <v>28.4</v>
      </c>
      <c r="BZ9" s="55">
        <v>27.67</v>
      </c>
      <c r="CA9" s="55">
        <v>27.85</v>
      </c>
      <c r="CB9" s="55">
        <v>29.66</v>
      </c>
      <c r="CC9" s="55">
        <v>31.25</v>
      </c>
      <c r="CD9" s="55">
        <v>33.96</v>
      </c>
      <c r="CE9" s="55">
        <v>34.299999999999997</v>
      </c>
      <c r="CF9" s="55">
        <v>32.39</v>
      </c>
      <c r="CG9" s="55">
        <v>32.47</v>
      </c>
      <c r="CH9" s="55">
        <v>32.11</v>
      </c>
      <c r="CI9" s="55">
        <v>33.049999999999997</v>
      </c>
      <c r="CJ9" s="55">
        <v>32.979999999999997</v>
      </c>
      <c r="CK9" s="55">
        <v>31.95</v>
      </c>
      <c r="CL9" s="55">
        <v>30.35</v>
      </c>
      <c r="CM9" s="55">
        <v>30.64</v>
      </c>
      <c r="CN9" s="55">
        <v>33.58</v>
      </c>
      <c r="CO9" s="55">
        <v>35.46</v>
      </c>
      <c r="CP9" s="55">
        <v>35.61</v>
      </c>
      <c r="CQ9" s="55">
        <v>36.44</v>
      </c>
      <c r="CR9" s="55">
        <v>34.58</v>
      </c>
      <c r="CS9" s="55">
        <v>33.130000000000003</v>
      </c>
      <c r="CT9" s="55">
        <v>32.21</v>
      </c>
      <c r="CU9" s="55">
        <v>34.159999999999997</v>
      </c>
      <c r="CV9" s="55">
        <v>34.49</v>
      </c>
      <c r="CW9" s="55">
        <v>32.74</v>
      </c>
      <c r="CX9" s="55">
        <v>29.9</v>
      </c>
      <c r="CY9" s="55">
        <v>29.7</v>
      </c>
      <c r="CZ9" s="55">
        <v>32.18</v>
      </c>
      <c r="DA9" s="55">
        <v>32.67</v>
      </c>
      <c r="DB9" s="55">
        <v>32.11</v>
      </c>
      <c r="DC9" s="55">
        <v>32.28</v>
      </c>
      <c r="DD9" s="55">
        <v>31.22</v>
      </c>
      <c r="DE9" s="55">
        <v>31.35</v>
      </c>
      <c r="DF9" s="55">
        <v>30.59</v>
      </c>
      <c r="DG9" s="55">
        <v>32.61</v>
      </c>
      <c r="DH9" s="55">
        <v>32.880000000000003</v>
      </c>
      <c r="DI9" s="55">
        <v>30.9</v>
      </c>
      <c r="DJ9" s="55">
        <v>32</v>
      </c>
      <c r="DK9" s="55">
        <v>32.299999999999997</v>
      </c>
      <c r="DL9" s="55">
        <v>34.74</v>
      </c>
      <c r="DM9" s="55">
        <v>36.090000000000003</v>
      </c>
      <c r="DN9" s="55">
        <v>36.44</v>
      </c>
      <c r="DO9" s="55">
        <v>37.22</v>
      </c>
      <c r="DP9" s="55">
        <v>36.69</v>
      </c>
      <c r="DQ9" s="55">
        <v>35.83</v>
      </c>
      <c r="DR9" s="55">
        <v>37.869999999999997</v>
      </c>
      <c r="DS9" s="55">
        <v>38.53</v>
      </c>
      <c r="DT9" s="55">
        <v>38.24</v>
      </c>
      <c r="DU9" s="55">
        <v>36.44</v>
      </c>
      <c r="DV9" s="55">
        <v>33.83</v>
      </c>
      <c r="DW9" s="55">
        <v>33.61</v>
      </c>
      <c r="DX9" s="55">
        <v>35.909999999999997</v>
      </c>
      <c r="DY9" s="55">
        <v>37.229999999999997</v>
      </c>
      <c r="DZ9" s="55">
        <v>38.26</v>
      </c>
      <c r="EA9" s="55">
        <v>38.47</v>
      </c>
      <c r="EB9" s="55">
        <v>36.25</v>
      </c>
      <c r="EC9" s="55">
        <v>34.93</v>
      </c>
      <c r="ED9" s="55">
        <v>33.21</v>
      </c>
      <c r="EE9" s="55">
        <v>33.200000000000003</v>
      </c>
      <c r="EF9" s="55">
        <v>31.52</v>
      </c>
      <c r="EG9" s="55">
        <v>30.33</v>
      </c>
      <c r="EH9" s="55">
        <v>29.93</v>
      </c>
      <c r="EI9" s="55">
        <v>29.64</v>
      </c>
      <c r="EJ9" s="55">
        <v>30.11</v>
      </c>
      <c r="EK9" s="55">
        <v>30.94</v>
      </c>
      <c r="EL9" s="55">
        <v>32.46</v>
      </c>
      <c r="EM9" s="55">
        <v>32.229999999999997</v>
      </c>
      <c r="EN9" s="55">
        <v>31.52</v>
      </c>
      <c r="EO9" s="55">
        <v>31.1</v>
      </c>
      <c r="EP9" s="55">
        <v>30.16</v>
      </c>
      <c r="EQ9" s="55">
        <v>29.07</v>
      </c>
      <c r="ER9" s="55">
        <v>28.89</v>
      </c>
      <c r="ES9" s="55">
        <v>27.96</v>
      </c>
      <c r="ET9" s="55">
        <v>28.43</v>
      </c>
      <c r="EU9" s="55">
        <v>28.78</v>
      </c>
      <c r="EV9" s="55">
        <v>28.65</v>
      </c>
      <c r="EW9" s="55">
        <v>28.4</v>
      </c>
      <c r="EX9" s="55">
        <v>29.42</v>
      </c>
      <c r="EY9" s="55">
        <v>30.2</v>
      </c>
      <c r="EZ9" s="55">
        <v>31.59</v>
      </c>
      <c r="FA9" s="55">
        <v>32.340000000000003</v>
      </c>
      <c r="FB9" s="55">
        <v>32.72</v>
      </c>
      <c r="FC9" s="55">
        <v>34.229999999999997</v>
      </c>
      <c r="FD9" s="55">
        <v>33.26</v>
      </c>
      <c r="FE9" s="55">
        <v>30.49</v>
      </c>
      <c r="FF9" s="55">
        <v>33.61</v>
      </c>
      <c r="FG9" s="55">
        <v>32.43</v>
      </c>
      <c r="FH9" s="55">
        <v>32.32</v>
      </c>
      <c r="FI9" s="55">
        <v>34.04</v>
      </c>
      <c r="FJ9" s="55">
        <v>34.979999999999997</v>
      </c>
      <c r="FK9" s="55">
        <v>36.6</v>
      </c>
      <c r="FL9" s="55">
        <v>36.17</v>
      </c>
      <c r="FM9" s="55">
        <v>36.4</v>
      </c>
      <c r="FN9" s="55">
        <v>36.01</v>
      </c>
      <c r="FO9" s="55">
        <v>35.270000000000003</v>
      </c>
      <c r="FP9" s="55">
        <v>35.04</v>
      </c>
      <c r="FQ9" s="55">
        <v>33.85</v>
      </c>
      <c r="FR9" s="55">
        <v>32.33</v>
      </c>
      <c r="FS9" s="55">
        <v>32.43</v>
      </c>
      <c r="FT9" s="55">
        <v>33.56</v>
      </c>
      <c r="FU9" s="55">
        <v>33.700000000000003</v>
      </c>
      <c r="FV9" s="55">
        <v>35.76</v>
      </c>
      <c r="FW9" s="55">
        <v>35.979999999999997</v>
      </c>
      <c r="FX9" s="55">
        <v>36.71</v>
      </c>
      <c r="FY9" s="55">
        <v>36.729999999999997</v>
      </c>
      <c r="FZ9" s="55">
        <v>36</v>
      </c>
      <c r="GA9" s="55">
        <v>35.979999999999997</v>
      </c>
      <c r="GB9" s="55">
        <v>35.909999999999997</v>
      </c>
      <c r="GC9" s="55">
        <v>33.54</v>
      </c>
      <c r="GD9" s="55">
        <v>35.659999999999997</v>
      </c>
      <c r="GE9" s="55">
        <v>34.840000000000003</v>
      </c>
      <c r="GF9" s="55">
        <v>34</v>
      </c>
      <c r="GG9" s="55">
        <v>35.86</v>
      </c>
      <c r="GH9" s="55">
        <v>36.4</v>
      </c>
      <c r="GI9" s="55">
        <v>37.340000000000003</v>
      </c>
      <c r="GJ9" s="55">
        <v>37.659999999999997</v>
      </c>
      <c r="GK9" s="55">
        <v>37.46</v>
      </c>
      <c r="GL9" s="55">
        <v>36.78</v>
      </c>
      <c r="GM9" s="55">
        <v>36.42</v>
      </c>
      <c r="GN9" s="55">
        <v>36.86</v>
      </c>
      <c r="GO9" s="55">
        <v>35.799999999999997</v>
      </c>
      <c r="GP9" s="55">
        <v>35.94</v>
      </c>
      <c r="GQ9" s="55">
        <v>35.450000000000003</v>
      </c>
      <c r="GR9" s="55">
        <v>34.54</v>
      </c>
      <c r="GS9" s="55">
        <v>35.380000000000003</v>
      </c>
      <c r="GT9" s="55">
        <v>35.76</v>
      </c>
      <c r="GU9" s="55">
        <v>36.71</v>
      </c>
      <c r="GV9" s="55">
        <v>37.770000000000003</v>
      </c>
      <c r="GW9" s="55">
        <v>36.869999999999997</v>
      </c>
      <c r="GX9" s="55">
        <v>37.04</v>
      </c>
    </row>
    <row r="10" spans="2:206" x14ac:dyDescent="0.2">
      <c r="B10" s="15" t="s">
        <v>77</v>
      </c>
      <c r="C10" s="16">
        <v>28.64</v>
      </c>
      <c r="D10" s="16">
        <v>28.12</v>
      </c>
      <c r="E10" s="16">
        <v>27.71</v>
      </c>
      <c r="F10" s="16">
        <v>27.65</v>
      </c>
      <c r="G10" s="16">
        <v>27.99</v>
      </c>
      <c r="H10" s="16">
        <v>27.78</v>
      </c>
      <c r="I10" s="16">
        <v>27.87</v>
      </c>
      <c r="J10" s="16">
        <v>28.44</v>
      </c>
      <c r="K10" s="17">
        <v>29.69</v>
      </c>
      <c r="L10" s="17">
        <v>30.99</v>
      </c>
      <c r="M10" s="17">
        <v>31.5</v>
      </c>
      <c r="N10" s="17">
        <v>30.52</v>
      </c>
      <c r="O10" s="17">
        <v>27.25</v>
      </c>
      <c r="P10" s="17">
        <v>26.75</v>
      </c>
      <c r="Q10" s="17">
        <v>26.45</v>
      </c>
      <c r="R10" s="17">
        <v>26.3</v>
      </c>
      <c r="S10" s="17">
        <v>26.15</v>
      </c>
      <c r="T10" s="17">
        <v>26.32</v>
      </c>
      <c r="U10" s="17">
        <v>26.35</v>
      </c>
      <c r="V10" s="17">
        <v>26.7</v>
      </c>
      <c r="W10" s="17">
        <v>28.77</v>
      </c>
      <c r="X10" s="17">
        <v>29.69</v>
      </c>
      <c r="Y10" s="17">
        <v>30.19</v>
      </c>
      <c r="Z10" s="17">
        <v>29.51</v>
      </c>
      <c r="AA10" s="17">
        <v>27.25</v>
      </c>
      <c r="AB10" s="17">
        <v>26.75</v>
      </c>
      <c r="AC10" s="17">
        <v>26.45</v>
      </c>
      <c r="AD10" s="17">
        <v>26.3</v>
      </c>
      <c r="AE10" s="17">
        <v>26.15</v>
      </c>
      <c r="AF10" s="17">
        <v>26.32</v>
      </c>
      <c r="AG10" s="17">
        <v>26.35</v>
      </c>
      <c r="AH10" s="17">
        <v>26.7</v>
      </c>
      <c r="AI10" s="17">
        <v>27.45</v>
      </c>
      <c r="AJ10" s="17">
        <v>27.87</v>
      </c>
      <c r="AK10" s="17">
        <v>28</v>
      </c>
      <c r="AL10" s="17">
        <v>27.75</v>
      </c>
      <c r="AM10" s="55">
        <v>27.05</v>
      </c>
      <c r="AN10" s="55">
        <v>27.15</v>
      </c>
      <c r="AO10" s="55">
        <v>27.15</v>
      </c>
      <c r="AP10" s="55">
        <v>27.4</v>
      </c>
      <c r="AQ10" s="55">
        <v>27.5</v>
      </c>
      <c r="AR10" s="55">
        <v>29.1</v>
      </c>
      <c r="AS10" s="55">
        <v>31.85</v>
      </c>
      <c r="AT10" s="55">
        <v>35</v>
      </c>
      <c r="AU10" s="55">
        <v>37</v>
      </c>
      <c r="AV10" s="55">
        <v>40.5</v>
      </c>
      <c r="AW10" s="55">
        <v>41</v>
      </c>
      <c r="AX10" s="55">
        <v>40.799999999999997</v>
      </c>
      <c r="AY10" s="55">
        <v>38.5</v>
      </c>
      <c r="AZ10" s="55">
        <v>37</v>
      </c>
      <c r="BA10" s="55">
        <v>35.299999999999997</v>
      </c>
      <c r="BB10" s="55">
        <v>34</v>
      </c>
      <c r="BC10" s="55">
        <v>34</v>
      </c>
      <c r="BD10" s="55">
        <v>32.799999999999997</v>
      </c>
      <c r="BE10" s="55">
        <v>33.6</v>
      </c>
      <c r="BF10" s="55">
        <v>34.1</v>
      </c>
      <c r="BG10" s="55">
        <v>33.4</v>
      </c>
      <c r="BH10" s="55">
        <v>31.8</v>
      </c>
      <c r="BI10" s="55">
        <v>29.8</v>
      </c>
      <c r="BJ10" s="55">
        <v>27.8</v>
      </c>
      <c r="BK10" s="55">
        <v>26</v>
      </c>
      <c r="BL10" s="55">
        <v>25.2</v>
      </c>
      <c r="BM10" s="55">
        <v>24</v>
      </c>
      <c r="BN10" s="55">
        <v>23</v>
      </c>
      <c r="BO10" s="55">
        <v>22.4</v>
      </c>
      <c r="BP10" s="55">
        <v>22</v>
      </c>
      <c r="BQ10" s="55">
        <v>22</v>
      </c>
      <c r="BR10" s="55">
        <v>22.18</v>
      </c>
      <c r="BS10" s="55">
        <v>22.07</v>
      </c>
      <c r="BT10" s="55">
        <v>23.1</v>
      </c>
      <c r="BU10" s="55">
        <v>25.5</v>
      </c>
      <c r="BV10" s="55">
        <v>26</v>
      </c>
      <c r="BW10" s="55">
        <v>28.4</v>
      </c>
      <c r="BX10" s="55">
        <v>28.14</v>
      </c>
      <c r="BY10" s="55">
        <v>27.95</v>
      </c>
      <c r="BZ10" s="55">
        <v>28.37</v>
      </c>
      <c r="CA10" s="55">
        <v>29.41</v>
      </c>
      <c r="CB10" s="55">
        <v>30.07</v>
      </c>
      <c r="CC10" s="55">
        <v>30.59</v>
      </c>
      <c r="CD10" s="55">
        <v>31.83</v>
      </c>
      <c r="CE10" s="55">
        <v>33.4</v>
      </c>
      <c r="CF10" s="55">
        <v>34.409999999999997</v>
      </c>
      <c r="CG10" s="55">
        <v>34.65</v>
      </c>
      <c r="CH10" s="55">
        <v>34.42</v>
      </c>
      <c r="CI10" s="55">
        <v>33.119999999999997</v>
      </c>
      <c r="CJ10" s="55">
        <v>33.200000000000003</v>
      </c>
      <c r="CK10" s="55">
        <v>34.06</v>
      </c>
      <c r="CL10" s="55">
        <v>34.18</v>
      </c>
      <c r="CM10" s="55">
        <v>34.44</v>
      </c>
      <c r="CN10" s="55">
        <v>34.39</v>
      </c>
      <c r="CO10" s="55">
        <v>34.53</v>
      </c>
      <c r="CP10" s="55">
        <v>34.729999999999997</v>
      </c>
      <c r="CQ10" s="55">
        <v>35.479999999999997</v>
      </c>
      <c r="CR10" s="55">
        <v>36.42</v>
      </c>
      <c r="CS10" s="55">
        <v>36.9</v>
      </c>
      <c r="CT10" s="55">
        <v>35.71</v>
      </c>
      <c r="CU10" s="55">
        <v>33.75</v>
      </c>
      <c r="CV10" s="55">
        <v>33.4</v>
      </c>
      <c r="CW10" s="55">
        <v>32.700000000000003</v>
      </c>
      <c r="CX10" s="55">
        <v>31.95</v>
      </c>
      <c r="CY10" s="55">
        <v>30.85</v>
      </c>
      <c r="CZ10" s="55">
        <v>29.15</v>
      </c>
      <c r="DA10" s="55">
        <v>29.04</v>
      </c>
      <c r="DB10" s="55">
        <v>29.13</v>
      </c>
      <c r="DC10" s="55">
        <v>30.84</v>
      </c>
      <c r="DD10" s="55">
        <v>33.6</v>
      </c>
      <c r="DE10" s="55">
        <v>34.97</v>
      </c>
      <c r="DF10" s="55">
        <v>35.020000000000003</v>
      </c>
      <c r="DG10" s="55">
        <v>34.770000000000003</v>
      </c>
      <c r="DH10" s="55">
        <v>34.58</v>
      </c>
      <c r="DI10" s="55">
        <v>34.68</v>
      </c>
      <c r="DJ10" s="55">
        <v>34.65</v>
      </c>
      <c r="DK10" s="55">
        <v>32.99</v>
      </c>
      <c r="DL10" s="55">
        <v>36.1</v>
      </c>
      <c r="DM10" s="55">
        <v>37.56</v>
      </c>
      <c r="DN10" s="55">
        <v>37.700000000000003</v>
      </c>
      <c r="DO10" s="55">
        <v>40</v>
      </c>
      <c r="DP10" s="55">
        <v>41.74</v>
      </c>
      <c r="DQ10" s="55">
        <v>42.46</v>
      </c>
      <c r="DR10" s="55">
        <v>42.24</v>
      </c>
      <c r="DS10" s="55">
        <v>41.26</v>
      </c>
      <c r="DT10" s="55">
        <v>40.94</v>
      </c>
      <c r="DU10" s="55">
        <v>40.549999999999997</v>
      </c>
      <c r="DV10" s="55">
        <v>39.72</v>
      </c>
      <c r="DW10" s="55">
        <v>38.869999999999997</v>
      </c>
      <c r="DX10" s="55">
        <v>37.97</v>
      </c>
      <c r="DY10" s="55">
        <v>37.18</v>
      </c>
      <c r="DZ10" s="55">
        <v>37.090000000000003</v>
      </c>
      <c r="EA10" s="55">
        <v>36.44</v>
      </c>
      <c r="EB10" s="55">
        <v>35.14</v>
      </c>
      <c r="EC10" s="55">
        <v>33.99</v>
      </c>
      <c r="ED10" s="55">
        <v>32.479999999999997</v>
      </c>
      <c r="EE10" s="55">
        <v>31.52</v>
      </c>
      <c r="EF10" s="55">
        <v>31.52</v>
      </c>
      <c r="EG10" s="55">
        <v>30.79</v>
      </c>
      <c r="EH10" s="55">
        <v>30.85</v>
      </c>
      <c r="EI10" s="55">
        <v>29.83</v>
      </c>
      <c r="EJ10" s="55">
        <v>28.83</v>
      </c>
      <c r="EK10" s="55">
        <v>27.94</v>
      </c>
      <c r="EL10" s="55">
        <v>27.78</v>
      </c>
      <c r="EM10" s="55">
        <v>28.38</v>
      </c>
      <c r="EN10" s="55">
        <v>29.5</v>
      </c>
      <c r="EO10" s="55">
        <v>29.77</v>
      </c>
      <c r="EP10" s="55">
        <v>29.74</v>
      </c>
      <c r="EQ10" s="55">
        <v>28.87</v>
      </c>
      <c r="ER10" s="55">
        <v>28.13</v>
      </c>
      <c r="ES10" s="55">
        <v>27.31</v>
      </c>
      <c r="ET10" s="55">
        <v>25.74</v>
      </c>
      <c r="EU10" s="55">
        <v>23.96</v>
      </c>
      <c r="EV10" s="55">
        <v>23.22</v>
      </c>
      <c r="EW10" s="55">
        <v>23.42</v>
      </c>
      <c r="EX10" s="55">
        <v>24.3</v>
      </c>
      <c r="EY10" s="55">
        <v>26.37</v>
      </c>
      <c r="EZ10" s="55">
        <v>30.42</v>
      </c>
      <c r="FA10" s="55">
        <v>33.14</v>
      </c>
      <c r="FB10" s="55">
        <v>33.67</v>
      </c>
      <c r="FC10" s="55">
        <v>34.130000000000003</v>
      </c>
      <c r="FD10" s="55">
        <v>33.97</v>
      </c>
      <c r="FE10" s="55">
        <v>33.56</v>
      </c>
      <c r="FF10" s="55">
        <v>33.49</v>
      </c>
      <c r="FG10" s="55">
        <v>33.83</v>
      </c>
      <c r="FH10" s="55">
        <v>34.380000000000003</v>
      </c>
      <c r="FI10" s="55">
        <v>35.89</v>
      </c>
      <c r="FJ10" s="55">
        <v>37.44</v>
      </c>
      <c r="FK10" s="55">
        <v>39.39</v>
      </c>
      <c r="FL10" s="55">
        <v>40.340000000000003</v>
      </c>
      <c r="FM10" s="55">
        <v>40.520000000000003</v>
      </c>
      <c r="FN10" s="55">
        <v>39.96</v>
      </c>
      <c r="FO10" s="55">
        <v>36.76</v>
      </c>
      <c r="FP10" s="55">
        <v>34.880000000000003</v>
      </c>
      <c r="FQ10" s="55">
        <v>34.21</v>
      </c>
      <c r="FR10" s="55">
        <v>32.99</v>
      </c>
      <c r="FS10" s="55">
        <v>32.380000000000003</v>
      </c>
      <c r="FT10" s="55">
        <v>32.56</v>
      </c>
      <c r="FU10" s="55">
        <v>33.19</v>
      </c>
      <c r="FV10" s="55">
        <v>33.83</v>
      </c>
      <c r="FW10" s="55">
        <v>35.43</v>
      </c>
      <c r="FX10" s="55">
        <v>36.630000000000003</v>
      </c>
      <c r="FY10" s="55">
        <v>37.159999999999997</v>
      </c>
      <c r="FZ10" s="55">
        <v>36.47</v>
      </c>
      <c r="GA10" s="55">
        <v>35.47</v>
      </c>
      <c r="GB10" s="55">
        <v>36.22</v>
      </c>
      <c r="GC10" s="55">
        <v>34.979999999999997</v>
      </c>
      <c r="GD10" s="55">
        <v>34.49</v>
      </c>
      <c r="GE10" s="55">
        <v>33.97</v>
      </c>
      <c r="GF10" s="55">
        <v>33.46</v>
      </c>
      <c r="GG10" s="55">
        <v>32.93</v>
      </c>
      <c r="GH10" s="55">
        <v>33.01</v>
      </c>
      <c r="GI10" s="55">
        <v>33.880000000000003</v>
      </c>
      <c r="GJ10" s="55">
        <v>34.65</v>
      </c>
      <c r="GK10" s="55">
        <v>35.19</v>
      </c>
      <c r="GL10" s="55">
        <v>35.29</v>
      </c>
      <c r="GM10" s="55">
        <v>34.94</v>
      </c>
      <c r="GN10" s="55">
        <v>34.81</v>
      </c>
      <c r="GO10" s="55">
        <v>34.909999999999997</v>
      </c>
      <c r="GP10" s="55">
        <v>34.049999999999997</v>
      </c>
      <c r="GQ10" s="55">
        <v>32.520000000000003</v>
      </c>
      <c r="GR10" s="55">
        <v>31.96</v>
      </c>
      <c r="GS10" s="55">
        <v>31.82</v>
      </c>
      <c r="GT10" s="55">
        <v>32.020000000000003</v>
      </c>
      <c r="GU10" s="55">
        <v>33.24</v>
      </c>
      <c r="GV10" s="55">
        <v>34.840000000000003</v>
      </c>
      <c r="GW10" s="55">
        <v>35.049999999999997</v>
      </c>
      <c r="GX10" s="55">
        <v>35.130000000000003</v>
      </c>
    </row>
    <row r="11" spans="2:206" x14ac:dyDescent="0.2">
      <c r="B11" s="15" t="s">
        <v>78</v>
      </c>
      <c r="C11" s="16"/>
      <c r="D11" s="16"/>
      <c r="E11" s="16"/>
      <c r="F11" s="16"/>
      <c r="G11" s="16">
        <v>16.899999999999999</v>
      </c>
      <c r="H11" s="16">
        <v>20.7</v>
      </c>
      <c r="I11" s="16">
        <v>22</v>
      </c>
      <c r="J11" s="16">
        <v>22.23</v>
      </c>
      <c r="K11" s="17">
        <v>22.8</v>
      </c>
      <c r="L11" s="17">
        <v>23.4</v>
      </c>
      <c r="M11" s="17">
        <v>24.7</v>
      </c>
      <c r="N11" s="17">
        <v>25.5</v>
      </c>
      <c r="O11" s="17">
        <v>26.62</v>
      </c>
      <c r="P11" s="17">
        <v>26.41</v>
      </c>
      <c r="Q11" s="17">
        <v>25.8</v>
      </c>
      <c r="R11" s="17">
        <v>25.19</v>
      </c>
      <c r="S11" s="17">
        <v>24.91</v>
      </c>
      <c r="T11" s="17">
        <v>23.95</v>
      </c>
      <c r="U11" s="17">
        <v>23.97</v>
      </c>
      <c r="V11" s="17">
        <v>24.59</v>
      </c>
      <c r="W11" s="17">
        <v>24.97</v>
      </c>
      <c r="X11" s="17">
        <v>25.28</v>
      </c>
      <c r="Y11" s="17">
        <v>25.4</v>
      </c>
      <c r="Z11" s="17">
        <v>26.91</v>
      </c>
      <c r="AA11" s="17">
        <v>26.62</v>
      </c>
      <c r="AB11" s="17">
        <v>26.41</v>
      </c>
      <c r="AC11" s="17">
        <v>25.8</v>
      </c>
      <c r="AD11" s="17">
        <v>25.19</v>
      </c>
      <c r="AE11" s="17">
        <v>24.91</v>
      </c>
      <c r="AF11" s="17">
        <v>23.95</v>
      </c>
      <c r="AG11" s="17">
        <v>23.97</v>
      </c>
      <c r="AH11" s="17">
        <v>24.59</v>
      </c>
      <c r="AI11" s="17">
        <v>24.61</v>
      </c>
      <c r="AJ11" s="17">
        <v>25.5</v>
      </c>
      <c r="AK11" s="17">
        <v>26.68</v>
      </c>
      <c r="AL11" s="17">
        <v>26.82</v>
      </c>
      <c r="AM11" s="55">
        <v>26.49</v>
      </c>
      <c r="AN11" s="55">
        <v>26.52</v>
      </c>
      <c r="AO11" s="55">
        <v>26.62</v>
      </c>
      <c r="AP11" s="55">
        <v>26.94</v>
      </c>
      <c r="AQ11" s="55">
        <v>27.26</v>
      </c>
      <c r="AR11" s="55">
        <v>27.02</v>
      </c>
      <c r="AS11" s="55">
        <v>28.09</v>
      </c>
      <c r="AT11" s="55">
        <v>28.84</v>
      </c>
      <c r="AU11" s="55">
        <v>30.9</v>
      </c>
      <c r="AV11" s="55">
        <v>33.47</v>
      </c>
      <c r="AW11" s="55">
        <v>35.69</v>
      </c>
      <c r="AX11" s="55">
        <v>36.700000000000003</v>
      </c>
      <c r="AY11" s="55">
        <v>34.299999999999997</v>
      </c>
      <c r="AZ11" s="55">
        <v>33.799999999999997</v>
      </c>
      <c r="BA11" s="55">
        <v>33.22</v>
      </c>
      <c r="BB11" s="55">
        <v>32.43</v>
      </c>
      <c r="BC11" s="55">
        <v>31.46</v>
      </c>
      <c r="BD11" s="55">
        <v>30.73</v>
      </c>
      <c r="BE11" s="55">
        <v>31.14</v>
      </c>
      <c r="BF11" s="55">
        <v>30.32</v>
      </c>
      <c r="BG11" s="55">
        <v>29.46</v>
      </c>
      <c r="BH11" s="55">
        <v>27.16</v>
      </c>
      <c r="BI11" s="55">
        <v>25.78</v>
      </c>
      <c r="BJ11" s="55">
        <v>24.02</v>
      </c>
      <c r="BK11" s="55">
        <v>22.27</v>
      </c>
      <c r="BL11" s="55">
        <v>20.28</v>
      </c>
      <c r="BM11" s="55">
        <v>20.5</v>
      </c>
      <c r="BN11" s="55">
        <v>21.05</v>
      </c>
      <c r="BO11" s="55">
        <v>21</v>
      </c>
      <c r="BP11" s="55">
        <v>20.54</v>
      </c>
      <c r="BQ11" s="55">
        <v>21.33</v>
      </c>
      <c r="BR11" s="55">
        <v>22.45</v>
      </c>
      <c r="BS11" s="55">
        <v>22.73</v>
      </c>
      <c r="BT11" s="55">
        <v>23.18</v>
      </c>
      <c r="BU11" s="55">
        <v>25.23</v>
      </c>
      <c r="BV11" s="55">
        <v>25.73</v>
      </c>
      <c r="BW11" s="55">
        <v>26.02</v>
      </c>
      <c r="BX11" s="55">
        <v>26.6</v>
      </c>
      <c r="BY11" s="55">
        <v>26.92</v>
      </c>
      <c r="BZ11" s="55">
        <v>26.91</v>
      </c>
      <c r="CA11" s="55">
        <v>25.81</v>
      </c>
      <c r="CB11" s="55">
        <v>25.6</v>
      </c>
      <c r="CC11" s="55">
        <v>25.82</v>
      </c>
      <c r="CD11" s="55">
        <v>27.19</v>
      </c>
      <c r="CE11" s="55">
        <v>28.2</v>
      </c>
      <c r="CF11" s="55">
        <v>28.94</v>
      </c>
      <c r="CG11" s="55">
        <v>30.1</v>
      </c>
      <c r="CH11" s="55">
        <v>29.79</v>
      </c>
      <c r="CI11" s="55">
        <v>30.02</v>
      </c>
      <c r="CJ11" s="55">
        <v>30.26</v>
      </c>
      <c r="CK11" s="55">
        <v>30.28</v>
      </c>
      <c r="CL11" s="55">
        <v>30.24</v>
      </c>
      <c r="CM11" s="55">
        <v>30.24</v>
      </c>
      <c r="CN11" s="55">
        <v>29.9</v>
      </c>
      <c r="CO11" s="55">
        <v>30.08</v>
      </c>
      <c r="CP11" s="55">
        <v>29.13</v>
      </c>
      <c r="CQ11" s="55">
        <v>27.98</v>
      </c>
      <c r="CR11" s="55">
        <v>28.33</v>
      </c>
      <c r="CS11" s="55">
        <v>28.91</v>
      </c>
      <c r="CT11" s="55">
        <v>28.74</v>
      </c>
      <c r="CU11" s="55">
        <v>28.82</v>
      </c>
      <c r="CV11" s="55">
        <v>30.34</v>
      </c>
      <c r="CW11" s="55">
        <v>30.25</v>
      </c>
      <c r="CX11" s="55">
        <v>28.79</v>
      </c>
      <c r="CY11" s="55">
        <v>27.46</v>
      </c>
      <c r="CZ11" s="55">
        <v>26.84</v>
      </c>
      <c r="DA11" s="55">
        <v>27.34</v>
      </c>
      <c r="DB11" s="55">
        <v>28.19</v>
      </c>
      <c r="DC11" s="55">
        <v>28.13</v>
      </c>
      <c r="DD11" s="55">
        <v>28.95</v>
      </c>
      <c r="DE11" s="55">
        <v>29.73</v>
      </c>
      <c r="DF11" s="55">
        <v>30.1</v>
      </c>
      <c r="DG11" s="55">
        <v>29.75</v>
      </c>
      <c r="DH11" s="55">
        <v>29.63</v>
      </c>
      <c r="DI11" s="55">
        <v>30.02</v>
      </c>
      <c r="DJ11" s="55">
        <v>30.26</v>
      </c>
      <c r="DK11" s="55">
        <v>30.03</v>
      </c>
      <c r="DL11" s="55">
        <v>29.48</v>
      </c>
      <c r="DM11" s="55">
        <v>30.21</v>
      </c>
      <c r="DN11" s="55">
        <v>31.17</v>
      </c>
      <c r="DO11" s="55">
        <v>32.64</v>
      </c>
      <c r="DP11" s="55">
        <v>34.07</v>
      </c>
      <c r="DQ11" s="55">
        <v>36.549999999999997</v>
      </c>
      <c r="DR11" s="55">
        <v>37.17</v>
      </c>
      <c r="DS11" s="55">
        <v>35.799999999999997</v>
      </c>
      <c r="DT11" s="55">
        <v>35.6</v>
      </c>
      <c r="DU11" s="55">
        <v>35.159999999999997</v>
      </c>
      <c r="DV11" s="55">
        <v>33.83</v>
      </c>
      <c r="DW11" s="55">
        <v>32.94</v>
      </c>
      <c r="DX11" s="55">
        <v>32.43</v>
      </c>
      <c r="DY11" s="55">
        <v>32.04</v>
      </c>
      <c r="DZ11" s="55">
        <v>30.18</v>
      </c>
      <c r="EA11" s="55">
        <v>29.74</v>
      </c>
      <c r="EB11" s="55">
        <v>29.64</v>
      </c>
      <c r="EC11" s="55">
        <v>29.61</v>
      </c>
      <c r="ED11" s="55">
        <v>29.98</v>
      </c>
      <c r="EE11" s="55">
        <v>28.55</v>
      </c>
      <c r="EF11" s="55">
        <v>29.09</v>
      </c>
      <c r="EG11" s="55">
        <v>29.57</v>
      </c>
      <c r="EH11" s="55">
        <v>29.35</v>
      </c>
      <c r="EI11" s="55">
        <v>28.23</v>
      </c>
      <c r="EJ11" s="55">
        <v>26.98</v>
      </c>
      <c r="EK11" s="55">
        <v>26.96</v>
      </c>
      <c r="EL11" s="55">
        <v>26.54</v>
      </c>
      <c r="EM11" s="55">
        <v>26.56</v>
      </c>
      <c r="EN11" s="55">
        <v>27.31</v>
      </c>
      <c r="EO11" s="55">
        <v>27.41</v>
      </c>
      <c r="EP11" s="55">
        <v>27.39</v>
      </c>
      <c r="EQ11" s="55">
        <v>26.14</v>
      </c>
      <c r="ER11" s="55">
        <v>25.6</v>
      </c>
      <c r="ES11" s="55">
        <v>25.71</v>
      </c>
      <c r="ET11" s="55">
        <v>24.43</v>
      </c>
      <c r="EU11" s="55">
        <v>23.33</v>
      </c>
      <c r="EV11" s="55">
        <v>23.12</v>
      </c>
      <c r="EW11" s="55">
        <v>23.29</v>
      </c>
      <c r="EX11" s="55">
        <v>24.95</v>
      </c>
      <c r="EY11" s="55">
        <v>26.41</v>
      </c>
      <c r="EZ11" s="55">
        <v>28.3</v>
      </c>
      <c r="FA11" s="55">
        <v>29.62</v>
      </c>
      <c r="FB11" s="55">
        <v>30.67</v>
      </c>
      <c r="FC11" s="55">
        <v>30.21</v>
      </c>
      <c r="FD11" s="55">
        <v>30.57</v>
      </c>
      <c r="FE11" s="55">
        <v>30.52</v>
      </c>
      <c r="FF11" s="55">
        <v>30.66</v>
      </c>
      <c r="FG11" s="55">
        <v>30.95</v>
      </c>
      <c r="FH11" s="55">
        <v>31.25</v>
      </c>
      <c r="FI11" s="55">
        <v>31.64</v>
      </c>
      <c r="FJ11" s="55">
        <v>32.57</v>
      </c>
      <c r="FK11" s="55">
        <v>33.71</v>
      </c>
      <c r="FL11" s="55">
        <v>34.75</v>
      </c>
      <c r="FM11" s="55">
        <v>36.020000000000003</v>
      </c>
      <c r="FN11" s="55">
        <v>36.07</v>
      </c>
      <c r="FO11" s="55">
        <v>34.020000000000003</v>
      </c>
      <c r="FP11" s="55">
        <v>32.950000000000003</v>
      </c>
      <c r="FQ11" s="55">
        <v>32.409999999999997</v>
      </c>
      <c r="FR11" s="55">
        <v>31.96</v>
      </c>
      <c r="FS11" s="55">
        <v>30.69</v>
      </c>
      <c r="FT11" s="55">
        <v>30.4</v>
      </c>
      <c r="FU11" s="55">
        <v>30.42</v>
      </c>
      <c r="FV11" s="55">
        <v>30.72</v>
      </c>
      <c r="FW11" s="55">
        <v>31.6</v>
      </c>
      <c r="FX11" s="55">
        <v>32.57</v>
      </c>
      <c r="FY11" s="55">
        <v>32.85</v>
      </c>
      <c r="FZ11" s="55">
        <v>33.200000000000003</v>
      </c>
      <c r="GA11" s="55">
        <v>32.479999999999997</v>
      </c>
      <c r="GB11" s="55">
        <v>32.229999999999997</v>
      </c>
      <c r="GC11" s="55">
        <v>32.39</v>
      </c>
      <c r="GD11" s="55">
        <v>31.77</v>
      </c>
      <c r="GE11" s="55">
        <v>31.49</v>
      </c>
      <c r="GF11" s="55">
        <v>31.02</v>
      </c>
      <c r="GG11" s="55">
        <v>30.78</v>
      </c>
      <c r="GH11" s="55">
        <v>30.12</v>
      </c>
      <c r="GI11" s="55">
        <v>30.41</v>
      </c>
      <c r="GJ11" s="55">
        <v>31.42</v>
      </c>
      <c r="GK11" s="55">
        <v>32.85</v>
      </c>
      <c r="GL11" s="55">
        <v>33.33</v>
      </c>
      <c r="GM11" s="55">
        <v>32.76</v>
      </c>
      <c r="GN11" s="55">
        <v>32.54</v>
      </c>
      <c r="GO11" s="55">
        <v>31.17</v>
      </c>
      <c r="GP11" s="55">
        <v>29.55</v>
      </c>
      <c r="GQ11" s="55">
        <v>29.4</v>
      </c>
      <c r="GR11" s="55">
        <v>29.62</v>
      </c>
      <c r="GS11" s="55">
        <v>29.84</v>
      </c>
      <c r="GT11" s="55">
        <v>30.79</v>
      </c>
      <c r="GU11" s="55">
        <v>31.38</v>
      </c>
      <c r="GV11" s="55">
        <v>32.51</v>
      </c>
      <c r="GW11" s="55">
        <v>34.51</v>
      </c>
      <c r="GX11" s="55">
        <v>34.69</v>
      </c>
    </row>
    <row r="12" spans="2:206" x14ac:dyDescent="0.2">
      <c r="B12" s="18" t="s">
        <v>79</v>
      </c>
      <c r="C12" s="19">
        <v>22.51</v>
      </c>
      <c r="D12" s="19">
        <v>22.79</v>
      </c>
      <c r="E12" s="19">
        <v>22.97</v>
      </c>
      <c r="F12" s="19">
        <v>23.01</v>
      </c>
      <c r="G12" s="19">
        <v>22.26</v>
      </c>
      <c r="H12" s="19">
        <v>22.61</v>
      </c>
      <c r="I12" s="19">
        <v>22.68</v>
      </c>
      <c r="J12" s="19">
        <v>22.61</v>
      </c>
      <c r="K12" s="20">
        <v>22.87</v>
      </c>
      <c r="L12" s="20">
        <v>23.35</v>
      </c>
      <c r="M12" s="20">
        <v>23.88</v>
      </c>
      <c r="N12" s="20">
        <v>24.43</v>
      </c>
      <c r="O12" s="20">
        <v>25.11</v>
      </c>
      <c r="P12" s="20">
        <v>25.11</v>
      </c>
      <c r="Q12" s="20">
        <v>25.28</v>
      </c>
      <c r="R12" s="20">
        <v>24.53</v>
      </c>
      <c r="S12" s="20">
        <v>24.61</v>
      </c>
      <c r="T12" s="20">
        <v>24.29</v>
      </c>
      <c r="U12" s="20">
        <v>23.73</v>
      </c>
      <c r="V12" s="20">
        <v>24.18</v>
      </c>
      <c r="W12" s="20">
        <v>24.37</v>
      </c>
      <c r="X12" s="20">
        <v>24.04</v>
      </c>
      <c r="Y12" s="20">
        <v>24.45</v>
      </c>
      <c r="Z12" s="20">
        <v>25.15</v>
      </c>
      <c r="AA12" s="20">
        <v>25.11</v>
      </c>
      <c r="AB12" s="20">
        <v>25.11</v>
      </c>
      <c r="AC12" s="20">
        <v>25.28</v>
      </c>
      <c r="AD12" s="20">
        <v>24.53</v>
      </c>
      <c r="AE12" s="20">
        <v>24.61</v>
      </c>
      <c r="AF12" s="20">
        <v>24.29</v>
      </c>
      <c r="AG12" s="20">
        <v>23.73</v>
      </c>
      <c r="AH12" s="20">
        <v>24.18</v>
      </c>
      <c r="AI12" s="20">
        <v>24.74</v>
      </c>
      <c r="AJ12" s="20">
        <v>25.3</v>
      </c>
      <c r="AK12" s="20">
        <v>26.22</v>
      </c>
      <c r="AL12" s="20">
        <v>27.06</v>
      </c>
      <c r="AM12" s="56">
        <v>27.39</v>
      </c>
      <c r="AN12" s="56">
        <v>27.46</v>
      </c>
      <c r="AO12" s="56">
        <v>28.24</v>
      </c>
      <c r="AP12" s="56">
        <v>27.8</v>
      </c>
      <c r="AQ12" s="56">
        <v>27.57</v>
      </c>
      <c r="AR12" s="56">
        <v>27.2</v>
      </c>
      <c r="AS12" s="56">
        <v>27.75</v>
      </c>
      <c r="AT12" s="56">
        <v>27.82</v>
      </c>
      <c r="AU12" s="56">
        <v>28.85</v>
      </c>
      <c r="AV12" s="56">
        <v>30.9</v>
      </c>
      <c r="AW12" s="56">
        <v>32.68</v>
      </c>
      <c r="AX12" s="56">
        <v>33.729999999999997</v>
      </c>
      <c r="AY12" s="56">
        <v>35.22</v>
      </c>
      <c r="AZ12" s="56">
        <v>35.22</v>
      </c>
      <c r="BA12" s="56">
        <v>35.61</v>
      </c>
      <c r="BB12" s="56">
        <v>33.869999999999997</v>
      </c>
      <c r="BC12" s="56">
        <v>33.44</v>
      </c>
      <c r="BD12" s="56">
        <v>33.28</v>
      </c>
      <c r="BE12" s="56">
        <v>32.32</v>
      </c>
      <c r="BF12" s="56">
        <v>31.61</v>
      </c>
      <c r="BG12" s="56">
        <v>31.24</v>
      </c>
      <c r="BH12" s="56">
        <v>30.45</v>
      </c>
      <c r="BI12" s="56">
        <v>27.99</v>
      </c>
      <c r="BJ12" s="56">
        <v>27.3</v>
      </c>
      <c r="BK12" s="56">
        <v>24.39</v>
      </c>
      <c r="BL12" s="56">
        <v>21.39</v>
      </c>
      <c r="BM12" s="56">
        <v>18.7</v>
      </c>
      <c r="BN12" s="56">
        <v>17.68</v>
      </c>
      <c r="BO12" s="56">
        <v>17.670000000000002</v>
      </c>
      <c r="BP12" s="56">
        <v>18</v>
      </c>
      <c r="BQ12" s="56">
        <v>18.600000000000001</v>
      </c>
      <c r="BR12" s="56">
        <v>19.54</v>
      </c>
      <c r="BS12" s="56">
        <v>20.96</v>
      </c>
      <c r="BT12" s="56">
        <v>23.24</v>
      </c>
      <c r="BU12" s="56">
        <v>25.16</v>
      </c>
      <c r="BV12" s="56">
        <v>25.99</v>
      </c>
      <c r="BW12" s="56">
        <v>25.84</v>
      </c>
      <c r="BX12" s="56">
        <v>25.84</v>
      </c>
      <c r="BY12" s="56">
        <v>26.08</v>
      </c>
      <c r="BZ12" s="56">
        <v>26.03</v>
      </c>
      <c r="CA12" s="56">
        <v>26.09</v>
      </c>
      <c r="CB12" s="56">
        <v>26.35</v>
      </c>
      <c r="CC12" s="56">
        <v>26.59</v>
      </c>
      <c r="CD12" s="56">
        <v>26.96</v>
      </c>
      <c r="CE12" s="56">
        <v>27.93</v>
      </c>
      <c r="CF12" s="56">
        <v>29.27</v>
      </c>
      <c r="CG12" s="56">
        <v>29.93</v>
      </c>
      <c r="CH12" s="56">
        <v>30.57</v>
      </c>
      <c r="CI12" s="56">
        <v>30.86</v>
      </c>
      <c r="CJ12" s="56">
        <v>31.21</v>
      </c>
      <c r="CK12" s="56">
        <v>31.21</v>
      </c>
      <c r="CL12" s="56">
        <v>31.79</v>
      </c>
      <c r="CM12" s="56">
        <v>31.64</v>
      </c>
      <c r="CN12" s="56">
        <v>31.61</v>
      </c>
      <c r="CO12" s="56">
        <v>31.39</v>
      </c>
      <c r="CP12" s="56">
        <v>31.58</v>
      </c>
      <c r="CQ12" s="56">
        <v>31.65</v>
      </c>
      <c r="CR12" s="56">
        <v>32.01</v>
      </c>
      <c r="CS12" s="56">
        <v>32.31</v>
      </c>
      <c r="CT12" s="56">
        <v>32.21</v>
      </c>
      <c r="CU12" s="56">
        <v>31.72</v>
      </c>
      <c r="CV12" s="56">
        <v>31.63</v>
      </c>
      <c r="CW12" s="56">
        <v>30.84</v>
      </c>
      <c r="CX12" s="56">
        <v>29.75</v>
      </c>
      <c r="CY12" s="56">
        <v>30.52</v>
      </c>
      <c r="CZ12" s="56">
        <v>27.69</v>
      </c>
      <c r="DA12" s="56">
        <v>27.18</v>
      </c>
      <c r="DB12" s="56">
        <v>27.24</v>
      </c>
      <c r="DC12" s="56">
        <v>28.05</v>
      </c>
      <c r="DD12" s="56">
        <v>29.33</v>
      </c>
      <c r="DE12" s="56">
        <v>30.43</v>
      </c>
      <c r="DF12" s="56">
        <v>31.03</v>
      </c>
      <c r="DG12" s="56">
        <v>31.4</v>
      </c>
      <c r="DH12" s="56">
        <v>31.66</v>
      </c>
      <c r="DI12" s="56">
        <v>31.73</v>
      </c>
      <c r="DJ12" s="56">
        <v>31.78</v>
      </c>
      <c r="DK12" s="56">
        <v>31.54</v>
      </c>
      <c r="DL12" s="56">
        <v>31.72</v>
      </c>
      <c r="DM12" s="56">
        <v>32.020000000000003</v>
      </c>
      <c r="DN12" s="56">
        <v>32.28</v>
      </c>
      <c r="DO12" s="56">
        <v>33.299999999999997</v>
      </c>
      <c r="DP12" s="56">
        <v>34.409999999999997</v>
      </c>
      <c r="DQ12" s="56">
        <v>35.03</v>
      </c>
      <c r="DR12" s="56">
        <v>35.549999999999997</v>
      </c>
      <c r="DS12" s="56">
        <v>35.799999999999997</v>
      </c>
      <c r="DT12" s="56">
        <v>35.950000000000003</v>
      </c>
      <c r="DU12" s="56">
        <v>35.799999999999997</v>
      </c>
      <c r="DV12" s="56">
        <v>35.049999999999997</v>
      </c>
      <c r="DW12" s="56">
        <v>34.47</v>
      </c>
      <c r="DX12" s="56">
        <v>33.630000000000003</v>
      </c>
      <c r="DY12" s="56">
        <v>33.18</v>
      </c>
      <c r="DZ12" s="56">
        <v>32.840000000000003</v>
      </c>
      <c r="EA12" s="56">
        <v>32.630000000000003</v>
      </c>
      <c r="EB12" s="56">
        <v>32.49</v>
      </c>
      <c r="EC12" s="56">
        <v>32.06</v>
      </c>
      <c r="ED12" s="56">
        <v>31.79</v>
      </c>
      <c r="EE12" s="56">
        <v>30.79</v>
      </c>
      <c r="EF12" s="56">
        <v>29.92</v>
      </c>
      <c r="EG12" s="56">
        <v>29.41</v>
      </c>
      <c r="EH12" s="56">
        <v>29.08</v>
      </c>
      <c r="EI12" s="56">
        <v>27.89</v>
      </c>
      <c r="EJ12" s="56">
        <v>27</v>
      </c>
      <c r="EK12" s="56">
        <v>26.43</v>
      </c>
      <c r="EL12" s="56">
        <v>26.25</v>
      </c>
      <c r="EM12" s="56">
        <v>26.63</v>
      </c>
      <c r="EN12" s="56">
        <v>27.08</v>
      </c>
      <c r="EO12" s="56">
        <v>27.41</v>
      </c>
      <c r="EP12" s="56">
        <v>27.43</v>
      </c>
      <c r="EQ12" s="56">
        <v>27.53</v>
      </c>
      <c r="ER12" s="56">
        <v>26.83</v>
      </c>
      <c r="ES12" s="56">
        <v>25.89</v>
      </c>
      <c r="ET12" s="56">
        <v>24.72</v>
      </c>
      <c r="EU12" s="56">
        <v>23.67</v>
      </c>
      <c r="EV12" s="56">
        <v>23.17</v>
      </c>
      <c r="EW12" s="56">
        <v>23.12</v>
      </c>
      <c r="EX12" s="56">
        <v>23.39</v>
      </c>
      <c r="EY12" s="56">
        <v>24.21</v>
      </c>
      <c r="EZ12" s="56">
        <v>25.78</v>
      </c>
      <c r="FA12" s="56">
        <v>27.05</v>
      </c>
      <c r="FB12" s="56">
        <v>28.29</v>
      </c>
      <c r="FC12" s="56">
        <v>29.15</v>
      </c>
      <c r="FD12" s="56">
        <v>29.52</v>
      </c>
      <c r="FE12" s="56">
        <v>29.51</v>
      </c>
      <c r="FF12" s="56">
        <v>29.79</v>
      </c>
      <c r="FG12" s="56">
        <v>29.86</v>
      </c>
      <c r="FH12" s="56">
        <v>29.99</v>
      </c>
      <c r="FI12" s="56">
        <v>30.49</v>
      </c>
      <c r="FJ12" s="56">
        <v>30.91</v>
      </c>
      <c r="FK12" s="56">
        <v>31.97</v>
      </c>
      <c r="FL12" s="56">
        <v>33.06</v>
      </c>
      <c r="FM12" s="56">
        <v>33.61</v>
      </c>
      <c r="FN12" s="56">
        <v>33.97</v>
      </c>
      <c r="FO12" s="56">
        <v>33.71</v>
      </c>
      <c r="FP12" s="56">
        <v>33.020000000000003</v>
      </c>
      <c r="FQ12" s="56">
        <v>32.42</v>
      </c>
      <c r="FR12" s="56">
        <v>30.87</v>
      </c>
      <c r="FS12" s="56">
        <v>30.65</v>
      </c>
      <c r="FT12" s="56">
        <v>30.59</v>
      </c>
      <c r="FU12" s="56">
        <v>30.77</v>
      </c>
      <c r="FV12" s="56">
        <v>30.82</v>
      </c>
      <c r="FW12" s="56">
        <v>31.71</v>
      </c>
      <c r="FX12" s="56">
        <v>32.450000000000003</v>
      </c>
      <c r="FY12" s="56">
        <v>32.92</v>
      </c>
      <c r="FZ12" s="56">
        <v>33.159999999999997</v>
      </c>
      <c r="GA12" s="56">
        <v>33.26</v>
      </c>
      <c r="GB12" s="56">
        <v>33.03</v>
      </c>
      <c r="GC12" s="56">
        <v>32.78</v>
      </c>
      <c r="GD12" s="56">
        <v>32.6</v>
      </c>
      <c r="GE12" s="56">
        <v>32.950000000000003</v>
      </c>
      <c r="GF12" s="56">
        <v>32.18</v>
      </c>
      <c r="GG12" s="56">
        <v>31.99</v>
      </c>
      <c r="GH12" s="56">
        <v>31.67</v>
      </c>
      <c r="GI12" s="56">
        <v>32.26</v>
      </c>
      <c r="GJ12" s="56">
        <v>32.68</v>
      </c>
      <c r="GK12" s="56">
        <v>33.03</v>
      </c>
      <c r="GL12" s="56">
        <v>33.130000000000003</v>
      </c>
      <c r="GM12" s="56">
        <v>33.229999999999997</v>
      </c>
      <c r="GN12" s="56">
        <v>33.28</v>
      </c>
      <c r="GO12" s="56">
        <v>33.21</v>
      </c>
      <c r="GP12" s="56">
        <v>32.89</v>
      </c>
      <c r="GQ12" s="56">
        <v>32.08</v>
      </c>
      <c r="GR12" s="56">
        <v>31.84</v>
      </c>
      <c r="GS12" s="56">
        <v>31.62</v>
      </c>
      <c r="GT12" s="56">
        <v>31.59</v>
      </c>
      <c r="GU12" s="56">
        <v>31.75</v>
      </c>
      <c r="GV12" s="56">
        <v>32.380000000000003</v>
      </c>
      <c r="GW12" s="56">
        <v>32.39</v>
      </c>
      <c r="GX12" s="56">
        <v>32.380000000000003</v>
      </c>
    </row>
    <row r="13" spans="2:206" ht="13.5" thickBot="1" x14ac:dyDescent="0.25">
      <c r="B13" s="21" t="s">
        <v>80</v>
      </c>
      <c r="C13" s="22">
        <v>24.14</v>
      </c>
      <c r="D13" s="22">
        <v>24.01</v>
      </c>
      <c r="E13" s="22">
        <v>24.13</v>
      </c>
      <c r="F13" s="22">
        <v>24.42</v>
      </c>
      <c r="G13" s="22">
        <v>24.99</v>
      </c>
      <c r="H13" s="22">
        <v>24.99</v>
      </c>
      <c r="I13" s="22">
        <v>25.12</v>
      </c>
      <c r="J13" s="22">
        <v>25.12</v>
      </c>
      <c r="K13" s="23">
        <v>25.37</v>
      </c>
      <c r="L13" s="23">
        <v>25.78</v>
      </c>
      <c r="M13" s="23">
        <v>26.46</v>
      </c>
      <c r="N13" s="23">
        <v>27.22</v>
      </c>
      <c r="O13" s="23">
        <v>27.56</v>
      </c>
      <c r="P13" s="23">
        <v>27.63</v>
      </c>
      <c r="Q13" s="23">
        <v>27.36</v>
      </c>
      <c r="R13" s="23">
        <v>27.16</v>
      </c>
      <c r="S13" s="23">
        <v>27</v>
      </c>
      <c r="T13" s="23">
        <v>26.62</v>
      </c>
      <c r="U13" s="23">
        <v>26.01</v>
      </c>
      <c r="V13" s="23">
        <v>26.21</v>
      </c>
      <c r="W13" s="23">
        <v>27</v>
      </c>
      <c r="X13" s="23">
        <v>27.04</v>
      </c>
      <c r="Y13" s="23">
        <v>26.99</v>
      </c>
      <c r="Z13" s="23">
        <v>27.46</v>
      </c>
      <c r="AA13" s="23">
        <v>27.56</v>
      </c>
      <c r="AB13" s="23">
        <v>27.63</v>
      </c>
      <c r="AC13" s="23">
        <v>27.36</v>
      </c>
      <c r="AD13" s="23">
        <v>27.16</v>
      </c>
      <c r="AE13" s="23">
        <v>27</v>
      </c>
      <c r="AF13" s="23">
        <v>26.62</v>
      </c>
      <c r="AG13" s="23">
        <v>26.01</v>
      </c>
      <c r="AH13" s="23">
        <v>26.21</v>
      </c>
      <c r="AI13" s="23">
        <v>26.11</v>
      </c>
      <c r="AJ13" s="23">
        <v>26.57</v>
      </c>
      <c r="AK13" s="23">
        <v>26.82</v>
      </c>
      <c r="AL13" s="23">
        <v>27.2</v>
      </c>
      <c r="AM13" s="57">
        <v>26.9</v>
      </c>
      <c r="AN13" s="57">
        <v>27.18</v>
      </c>
      <c r="AO13" s="57">
        <v>27.03</v>
      </c>
      <c r="AP13" s="57">
        <v>27.08</v>
      </c>
      <c r="AQ13" s="57">
        <v>26.9</v>
      </c>
      <c r="AR13" s="57">
        <v>26.6</v>
      </c>
      <c r="AS13" s="57">
        <v>27.06</v>
      </c>
      <c r="AT13" s="57">
        <v>28.24</v>
      </c>
      <c r="AU13" s="57">
        <v>29.95</v>
      </c>
      <c r="AV13" s="57">
        <v>33.380000000000003</v>
      </c>
      <c r="AW13" s="57">
        <v>36.35</v>
      </c>
      <c r="AX13" s="57">
        <v>36.96</v>
      </c>
      <c r="AY13" s="57">
        <v>36.99</v>
      </c>
      <c r="AZ13" s="57">
        <v>37.479999999999997</v>
      </c>
      <c r="BA13" s="57">
        <v>37.65</v>
      </c>
      <c r="BB13" s="57">
        <v>35.56</v>
      </c>
      <c r="BC13" s="57">
        <v>33.9</v>
      </c>
      <c r="BD13" s="57">
        <v>34.26</v>
      </c>
      <c r="BE13" s="57">
        <v>33.409999999999997</v>
      </c>
      <c r="BF13" s="57">
        <v>31.62</v>
      </c>
      <c r="BG13" s="57">
        <v>30.74</v>
      </c>
      <c r="BH13" s="57">
        <v>29.31</v>
      </c>
      <c r="BI13" s="57">
        <v>27.55</v>
      </c>
      <c r="BJ13" s="57">
        <v>25.46</v>
      </c>
      <c r="BK13" s="57">
        <v>23.04</v>
      </c>
      <c r="BL13" s="57">
        <v>21.12</v>
      </c>
      <c r="BM13" s="57">
        <v>21.7</v>
      </c>
      <c r="BN13" s="57">
        <v>22.04</v>
      </c>
      <c r="BO13" s="57">
        <v>21.92</v>
      </c>
      <c r="BP13" s="57">
        <v>21.81</v>
      </c>
      <c r="BQ13" s="57">
        <v>22.25</v>
      </c>
      <c r="BR13" s="57">
        <v>22.42</v>
      </c>
      <c r="BS13" s="57">
        <v>23</v>
      </c>
      <c r="BT13" s="57">
        <v>23.24</v>
      </c>
      <c r="BU13" s="57">
        <v>24.1</v>
      </c>
      <c r="BV13" s="57">
        <v>24.88</v>
      </c>
      <c r="BW13" s="57">
        <v>25.71</v>
      </c>
      <c r="BX13" s="57">
        <v>26.52</v>
      </c>
      <c r="BY13" s="57">
        <v>27.29</v>
      </c>
      <c r="BZ13" s="57">
        <v>27.82</v>
      </c>
      <c r="CA13" s="57">
        <v>27.9</v>
      </c>
      <c r="CB13" s="57">
        <v>27.76</v>
      </c>
      <c r="CC13" s="57">
        <v>28.35</v>
      </c>
      <c r="CD13" s="57">
        <v>28.13</v>
      </c>
      <c r="CE13" s="57">
        <v>30.1</v>
      </c>
      <c r="CF13" s="57">
        <v>27.6</v>
      </c>
      <c r="CG13" s="57">
        <v>31.18</v>
      </c>
      <c r="CH13" s="57">
        <v>31.02</v>
      </c>
      <c r="CI13" s="57">
        <v>32.19</v>
      </c>
      <c r="CJ13" s="57">
        <v>32.19</v>
      </c>
      <c r="CK13" s="57">
        <v>32.71</v>
      </c>
      <c r="CL13" s="57">
        <v>33</v>
      </c>
      <c r="CM13" s="57">
        <v>33.020000000000003</v>
      </c>
      <c r="CN13" s="57">
        <v>33.15</v>
      </c>
      <c r="CO13" s="57">
        <v>33.159999999999997</v>
      </c>
      <c r="CP13" s="57">
        <v>33.159999999999997</v>
      </c>
      <c r="CQ13" s="57">
        <v>32.86</v>
      </c>
      <c r="CR13" s="57">
        <v>32.86</v>
      </c>
      <c r="CS13" s="57">
        <v>32.01</v>
      </c>
      <c r="CT13" s="57">
        <v>31.98</v>
      </c>
      <c r="CU13" s="57">
        <v>31.98</v>
      </c>
      <c r="CV13" s="57">
        <v>32.270000000000003</v>
      </c>
      <c r="CW13" s="57">
        <v>32.14</v>
      </c>
      <c r="CX13" s="57">
        <v>30.71</v>
      </c>
      <c r="CY13" s="57">
        <v>28.96</v>
      </c>
      <c r="CZ13" s="57">
        <v>27.73</v>
      </c>
      <c r="DA13" s="57">
        <v>27.51</v>
      </c>
      <c r="DB13" s="57">
        <v>28.06</v>
      </c>
      <c r="DC13" s="57">
        <v>28.72</v>
      </c>
      <c r="DD13" s="57">
        <v>29.19</v>
      </c>
      <c r="DE13" s="57">
        <v>29.49</v>
      </c>
      <c r="DF13" s="57">
        <v>30.1</v>
      </c>
      <c r="DG13" s="57">
        <v>32</v>
      </c>
      <c r="DH13" s="57">
        <v>31.4</v>
      </c>
      <c r="DI13" s="57">
        <v>31.75</v>
      </c>
      <c r="DJ13" s="57">
        <v>31.8</v>
      </c>
      <c r="DK13" s="57">
        <v>32.03</v>
      </c>
      <c r="DL13" s="57">
        <v>32.020000000000003</v>
      </c>
      <c r="DM13" s="57">
        <v>32.229999999999997</v>
      </c>
      <c r="DN13" s="57">
        <v>32.79</v>
      </c>
      <c r="DO13" s="57">
        <v>33.94</v>
      </c>
      <c r="DP13" s="57">
        <v>35.06</v>
      </c>
      <c r="DQ13" s="57">
        <v>33.57</v>
      </c>
      <c r="DR13" s="57">
        <v>33.57</v>
      </c>
      <c r="DS13" s="57">
        <v>34.24</v>
      </c>
      <c r="DT13" s="57">
        <v>34.47</v>
      </c>
      <c r="DU13" s="57">
        <v>34.64</v>
      </c>
      <c r="DV13" s="57">
        <v>34.46</v>
      </c>
      <c r="DW13" s="57">
        <v>34.11</v>
      </c>
      <c r="DX13" s="57">
        <v>33.729999999999997</v>
      </c>
      <c r="DY13" s="57">
        <v>33.54</v>
      </c>
      <c r="DZ13" s="57">
        <v>32.54</v>
      </c>
      <c r="EA13" s="57">
        <v>31.99</v>
      </c>
      <c r="EB13" s="57">
        <v>30.93</v>
      </c>
      <c r="EC13" s="57">
        <v>31.19</v>
      </c>
      <c r="ED13" s="57">
        <v>31.13</v>
      </c>
      <c r="EE13" s="57">
        <v>29.76</v>
      </c>
      <c r="EF13" s="57">
        <v>29.57</v>
      </c>
      <c r="EG13" s="57">
        <v>29.55</v>
      </c>
      <c r="EH13" s="57">
        <v>28.9</v>
      </c>
      <c r="EI13" s="57">
        <v>27.57</v>
      </c>
      <c r="EJ13" s="57">
        <v>26.6</v>
      </c>
      <c r="EK13" s="57">
        <v>25.87</v>
      </c>
      <c r="EL13" s="57">
        <v>25.32</v>
      </c>
      <c r="EM13" s="57">
        <v>25.42</v>
      </c>
      <c r="EN13" s="57">
        <v>26.01</v>
      </c>
      <c r="EO13" s="57">
        <v>26.4</v>
      </c>
      <c r="EP13" s="57">
        <v>26.7</v>
      </c>
      <c r="EQ13" s="57">
        <v>26.37</v>
      </c>
      <c r="ER13" s="57">
        <v>25.49</v>
      </c>
      <c r="ES13" s="57">
        <v>24.51</v>
      </c>
      <c r="ET13" s="57">
        <v>23.56</v>
      </c>
      <c r="EU13" s="57">
        <v>22.52</v>
      </c>
      <c r="EV13" s="57">
        <v>22.02</v>
      </c>
      <c r="EW13" s="57">
        <v>21.96</v>
      </c>
      <c r="EX13" s="57">
        <v>22.34</v>
      </c>
      <c r="EY13" s="57">
        <v>23.13</v>
      </c>
      <c r="EZ13" s="57">
        <v>24.36</v>
      </c>
      <c r="FA13" s="57">
        <v>25.68</v>
      </c>
      <c r="FB13" s="57">
        <v>27.02</v>
      </c>
      <c r="FC13" s="57">
        <v>28</v>
      </c>
      <c r="FD13" s="57">
        <v>28.79</v>
      </c>
      <c r="FE13" s="57">
        <v>29.26</v>
      </c>
      <c r="FF13" s="57">
        <v>29.88</v>
      </c>
      <c r="FG13" s="57">
        <v>30.42</v>
      </c>
      <c r="FH13" s="57">
        <v>31.02</v>
      </c>
      <c r="FI13" s="57">
        <v>31.53</v>
      </c>
      <c r="FJ13" s="57">
        <v>31.6</v>
      </c>
      <c r="FK13" s="57">
        <v>33.08</v>
      </c>
      <c r="FL13" s="57">
        <v>34.68</v>
      </c>
      <c r="FM13" s="57">
        <v>35.21</v>
      </c>
      <c r="FN13" s="57">
        <v>35.4</v>
      </c>
      <c r="FO13" s="57">
        <v>34.479999999999997</v>
      </c>
      <c r="FP13" s="57">
        <v>33.82</v>
      </c>
      <c r="FQ13" s="57">
        <v>32.82</v>
      </c>
      <c r="FR13" s="57">
        <v>32.049999999999997</v>
      </c>
      <c r="FS13" s="57">
        <v>31.21</v>
      </c>
      <c r="FT13" s="57">
        <v>30.78</v>
      </c>
      <c r="FU13" s="57">
        <v>28.23</v>
      </c>
      <c r="FV13" s="57">
        <v>31.17</v>
      </c>
      <c r="FW13" s="57">
        <v>31.96</v>
      </c>
      <c r="FX13" s="57">
        <v>32.82</v>
      </c>
      <c r="FY13" s="57">
        <v>33.54</v>
      </c>
      <c r="FZ13" s="57">
        <v>34.5</v>
      </c>
      <c r="GA13" s="57">
        <v>34.659999999999997</v>
      </c>
      <c r="GB13" s="57">
        <v>34.17</v>
      </c>
      <c r="GC13" s="57">
        <v>34.21</v>
      </c>
      <c r="GD13" s="57">
        <v>33.71</v>
      </c>
      <c r="GE13" s="57">
        <v>33.42</v>
      </c>
      <c r="GF13" s="57">
        <v>32.99</v>
      </c>
      <c r="GG13" s="57">
        <v>32.83</v>
      </c>
      <c r="GH13" s="57">
        <v>32.39</v>
      </c>
      <c r="GI13" s="57">
        <v>32.56</v>
      </c>
      <c r="GJ13" s="57">
        <v>33.270000000000003</v>
      </c>
      <c r="GK13" s="57">
        <v>33.950000000000003</v>
      </c>
      <c r="GL13" s="57">
        <v>34.25</v>
      </c>
      <c r="GM13" s="57">
        <v>34.58</v>
      </c>
      <c r="GN13" s="57">
        <v>34.479999999999997</v>
      </c>
      <c r="GO13" s="57">
        <v>32.43</v>
      </c>
      <c r="GP13" s="57">
        <v>30.82</v>
      </c>
      <c r="GQ13" s="57">
        <v>29.87</v>
      </c>
      <c r="GR13" s="57">
        <v>30.24</v>
      </c>
      <c r="GS13" s="57">
        <v>30.26</v>
      </c>
      <c r="GT13" s="57">
        <v>30.74</v>
      </c>
      <c r="GU13" s="57">
        <v>30.49</v>
      </c>
      <c r="GV13" s="57">
        <v>30.64</v>
      </c>
      <c r="GW13" s="57">
        <v>31.99</v>
      </c>
      <c r="GX13" s="57">
        <v>32.51</v>
      </c>
    </row>
    <row r="14" spans="2:206" ht="13.5" thickBot="1" x14ac:dyDescent="0.25"/>
    <row r="15" spans="2:206" ht="13.5" thickBot="1" x14ac:dyDescent="0.25">
      <c r="B15" s="30"/>
      <c r="C15" t="s">
        <v>94</v>
      </c>
      <c r="CF15" s="546"/>
      <c r="CG15" s="547" t="s">
        <v>308</v>
      </c>
      <c r="CH15" s="568" t="s">
        <v>309</v>
      </c>
    </row>
    <row r="16" spans="2:206" x14ac:dyDescent="0.2">
      <c r="CF16" s="569" t="s">
        <v>185</v>
      </c>
      <c r="CG16" s="569">
        <v>62.76</v>
      </c>
      <c r="CH16" s="570">
        <v>51.89</v>
      </c>
    </row>
    <row r="17" spans="3:86" x14ac:dyDescent="0.2">
      <c r="Z17" s="31"/>
      <c r="CF17" s="415" t="s">
        <v>183</v>
      </c>
      <c r="CG17" s="415">
        <v>58.52</v>
      </c>
      <c r="CH17" s="163">
        <v>58.5</v>
      </c>
    </row>
    <row r="18" spans="3:86" x14ac:dyDescent="0.2">
      <c r="CF18" s="415" t="s">
        <v>126</v>
      </c>
      <c r="CG18" s="415">
        <v>48.65</v>
      </c>
      <c r="CH18" s="163">
        <v>39.14</v>
      </c>
    </row>
    <row r="19" spans="3:86" x14ac:dyDescent="0.2">
      <c r="CF19" s="415" t="s">
        <v>130</v>
      </c>
      <c r="CG19" s="415">
        <v>42.49</v>
      </c>
      <c r="CH19" s="163">
        <v>35.590000000000003</v>
      </c>
    </row>
    <row r="20" spans="3:86" x14ac:dyDescent="0.2">
      <c r="CF20" s="415" t="s">
        <v>144</v>
      </c>
      <c r="CG20" s="415">
        <v>42.03</v>
      </c>
      <c r="CH20" s="163">
        <v>40.07</v>
      </c>
    </row>
    <row r="21" spans="3:86" x14ac:dyDescent="0.2">
      <c r="CF21" s="415" t="s">
        <v>137</v>
      </c>
      <c r="CG21" s="415">
        <v>42.03</v>
      </c>
      <c r="CH21" s="163">
        <v>39.89</v>
      </c>
    </row>
    <row r="22" spans="3:86" x14ac:dyDescent="0.2">
      <c r="CF22" s="415" t="s">
        <v>155</v>
      </c>
      <c r="CG22" s="415">
        <v>41.63</v>
      </c>
      <c r="CH22" s="163">
        <v>37.880000000000003</v>
      </c>
    </row>
    <row r="23" spans="3:86" x14ac:dyDescent="0.2">
      <c r="CF23" s="415" t="s">
        <v>250</v>
      </c>
      <c r="CG23" s="415">
        <v>41.34</v>
      </c>
      <c r="CH23" s="163">
        <v>38.64</v>
      </c>
    </row>
    <row r="24" spans="3:86" x14ac:dyDescent="0.2">
      <c r="CF24" s="415" t="s">
        <v>76</v>
      </c>
      <c r="CG24" s="415">
        <v>41.25</v>
      </c>
      <c r="CH24" s="163">
        <v>34.25</v>
      </c>
    </row>
    <row r="25" spans="3:86" x14ac:dyDescent="0.2">
      <c r="CF25" s="415" t="s">
        <v>77</v>
      </c>
      <c r="CG25" s="415">
        <v>41.05</v>
      </c>
      <c r="CH25" s="163">
        <v>31.89</v>
      </c>
    </row>
    <row r="26" spans="3:86" x14ac:dyDescent="0.2">
      <c r="CF26" s="415" t="s">
        <v>135</v>
      </c>
      <c r="CG26" s="415">
        <v>40.46</v>
      </c>
      <c r="CH26" s="163">
        <v>35.049999999999997</v>
      </c>
    </row>
    <row r="27" spans="3:86" x14ac:dyDescent="0.2">
      <c r="CF27" s="415" t="s">
        <v>131</v>
      </c>
      <c r="CG27" s="415">
        <v>40.1</v>
      </c>
      <c r="CH27" s="163">
        <v>31.52</v>
      </c>
    </row>
    <row r="28" spans="3:86" x14ac:dyDescent="0.2">
      <c r="CF28" s="415" t="s">
        <v>128</v>
      </c>
      <c r="CG28" s="415">
        <v>39.71</v>
      </c>
      <c r="CH28" s="163">
        <v>36.869999999999997</v>
      </c>
    </row>
    <row r="29" spans="3:86" x14ac:dyDescent="0.2">
      <c r="CF29" s="415" t="s">
        <v>125</v>
      </c>
      <c r="CG29" s="415">
        <v>38.979999999999997</v>
      </c>
      <c r="CH29" s="163">
        <v>35.82</v>
      </c>
    </row>
    <row r="30" spans="3:86" x14ac:dyDescent="0.2">
      <c r="CF30" s="416" t="s">
        <v>78</v>
      </c>
      <c r="CG30" s="416">
        <v>38.17</v>
      </c>
      <c r="CH30" s="417">
        <v>34.51</v>
      </c>
    </row>
    <row r="31" spans="3:86" x14ac:dyDescent="0.2">
      <c r="CF31" s="415" t="s">
        <v>80</v>
      </c>
      <c r="CG31" s="415">
        <v>36.93</v>
      </c>
      <c r="CH31" s="163">
        <v>31.99</v>
      </c>
    </row>
    <row r="32" spans="3:86" ht="14.25" x14ac:dyDescent="0.2">
      <c r="C32" s="24" t="s">
        <v>248</v>
      </c>
      <c r="CF32" s="415" t="s">
        <v>180</v>
      </c>
      <c r="CG32" s="415">
        <v>35.85</v>
      </c>
      <c r="CH32" s="163">
        <v>28.89</v>
      </c>
    </row>
    <row r="33" spans="84:86" x14ac:dyDescent="0.2">
      <c r="CF33" s="415" t="s">
        <v>134</v>
      </c>
      <c r="CG33" s="415">
        <v>35.67</v>
      </c>
      <c r="CH33" s="163">
        <v>32.14</v>
      </c>
    </row>
    <row r="34" spans="84:86" x14ac:dyDescent="0.2">
      <c r="CF34" s="415" t="s">
        <v>127</v>
      </c>
      <c r="CG34" s="415">
        <v>35.39</v>
      </c>
      <c r="CH34" s="163">
        <v>32.5</v>
      </c>
    </row>
    <row r="35" spans="84:86" x14ac:dyDescent="0.2">
      <c r="CF35" s="415" t="s">
        <v>187</v>
      </c>
      <c r="CG35" s="415">
        <v>35.15</v>
      </c>
      <c r="CH35" s="163">
        <v>33.11</v>
      </c>
    </row>
    <row r="36" spans="84:86" x14ac:dyDescent="0.2">
      <c r="CF36" s="415" t="s">
        <v>79</v>
      </c>
      <c r="CG36" s="415">
        <v>35.04</v>
      </c>
      <c r="CH36" s="163">
        <v>33.99</v>
      </c>
    </row>
    <row r="37" spans="84:86" x14ac:dyDescent="0.2">
      <c r="CF37" s="415" t="s">
        <v>138</v>
      </c>
      <c r="CG37" s="415">
        <v>34.79</v>
      </c>
      <c r="CH37" s="163">
        <v>32.299999999999997</v>
      </c>
    </row>
    <row r="38" spans="84:86" x14ac:dyDescent="0.2">
      <c r="CF38" s="415" t="s">
        <v>146</v>
      </c>
      <c r="CG38" s="415">
        <v>34.53</v>
      </c>
      <c r="CH38" s="163">
        <v>32.39</v>
      </c>
    </row>
    <row r="39" spans="84:86" x14ac:dyDescent="0.2">
      <c r="CF39" s="415" t="s">
        <v>173</v>
      </c>
      <c r="CG39" s="415">
        <v>34.1</v>
      </c>
      <c r="CH39" s="163">
        <v>29.5</v>
      </c>
    </row>
    <row r="40" spans="84:86" x14ac:dyDescent="0.2">
      <c r="CF40" s="415" t="s">
        <v>189</v>
      </c>
      <c r="CG40" s="415">
        <v>32.979999999999997</v>
      </c>
      <c r="CH40" s="163">
        <v>30.27</v>
      </c>
    </row>
    <row r="41" spans="84:86" ht="13.5" thickBot="1" x14ac:dyDescent="0.25">
      <c r="CF41" s="415" t="s">
        <v>142</v>
      </c>
      <c r="CG41" s="415">
        <v>31.74</v>
      </c>
      <c r="CH41" s="163">
        <v>30.57</v>
      </c>
    </row>
    <row r="42" spans="84:86" ht="13.5" thickBot="1" x14ac:dyDescent="0.25">
      <c r="CF42" s="548" t="s">
        <v>190</v>
      </c>
      <c r="CG42" s="548">
        <v>40.020000000000003</v>
      </c>
      <c r="CH42" s="571">
        <v>35.33</v>
      </c>
    </row>
    <row r="43" spans="84:86" x14ac:dyDescent="0.2">
      <c r="CF43" s="120"/>
      <c r="CG43" s="120"/>
      <c r="CH43" s="120"/>
    </row>
    <row r="44" spans="84:86" x14ac:dyDescent="0.2">
      <c r="CF44" s="418"/>
      <c r="CG44" s="418"/>
      <c r="CH44" s="418"/>
    </row>
    <row r="45" spans="84:86" x14ac:dyDescent="0.2">
      <c r="CF45" s="120"/>
      <c r="CG45" s="120"/>
      <c r="CH45" s="120"/>
    </row>
    <row r="46" spans="84:86" ht="13.5" thickBot="1" x14ac:dyDescent="0.25"/>
    <row r="47" spans="84:86" ht="13.5" thickBot="1" x14ac:dyDescent="0.25">
      <c r="CF47" s="61"/>
      <c r="CG47" s="250" t="s">
        <v>271</v>
      </c>
      <c r="CH47" s="61" t="s">
        <v>260</v>
      </c>
    </row>
    <row r="48" spans="84:86" x14ac:dyDescent="0.2">
      <c r="CF48" s="162" t="s">
        <v>183</v>
      </c>
      <c r="CG48" s="163">
        <v>57.86</v>
      </c>
      <c r="CH48" s="163">
        <v>57.63</v>
      </c>
    </row>
    <row r="49" spans="2:86" x14ac:dyDescent="0.2">
      <c r="B49" s="29"/>
      <c r="C49" s="29"/>
      <c r="D49" s="29"/>
      <c r="E49" s="29"/>
      <c r="CF49" s="162" t="s">
        <v>137</v>
      </c>
      <c r="CG49" s="163">
        <v>38.81</v>
      </c>
      <c r="CH49" s="163">
        <v>38.03</v>
      </c>
    </row>
    <row r="50" spans="2:86" x14ac:dyDescent="0.2">
      <c r="CF50" s="162" t="s">
        <v>155</v>
      </c>
      <c r="CG50" s="163">
        <v>38.65</v>
      </c>
      <c r="CH50" s="163">
        <v>38.369999999999997</v>
      </c>
    </row>
    <row r="51" spans="2:86" x14ac:dyDescent="0.2">
      <c r="CF51" s="162" t="s">
        <v>130</v>
      </c>
      <c r="CG51" s="163">
        <v>37.81</v>
      </c>
      <c r="CH51" s="163">
        <v>36.97</v>
      </c>
    </row>
    <row r="52" spans="2:86" x14ac:dyDescent="0.2">
      <c r="CF52" s="162" t="s">
        <v>76</v>
      </c>
      <c r="CG52" s="163">
        <v>36.19</v>
      </c>
      <c r="CH52" s="163">
        <v>35.950000000000003</v>
      </c>
    </row>
    <row r="53" spans="2:86" x14ac:dyDescent="0.2">
      <c r="CF53" s="162" t="s">
        <v>125</v>
      </c>
      <c r="CG53" s="163">
        <v>35.78</v>
      </c>
      <c r="CH53" s="163">
        <v>39.32</v>
      </c>
    </row>
    <row r="54" spans="2:86" x14ac:dyDescent="0.2">
      <c r="CF54" s="162" t="s">
        <v>144</v>
      </c>
      <c r="CG54" s="163">
        <v>35.31</v>
      </c>
      <c r="CH54" s="163">
        <v>34.82</v>
      </c>
    </row>
    <row r="55" spans="2:86" x14ac:dyDescent="0.2">
      <c r="CF55" s="162" t="s">
        <v>186</v>
      </c>
      <c r="CG55" s="163">
        <v>34.39</v>
      </c>
      <c r="CH55" s="163">
        <v>34.22</v>
      </c>
    </row>
    <row r="56" spans="2:86" x14ac:dyDescent="0.2">
      <c r="CF56" s="162" t="s">
        <v>126</v>
      </c>
      <c r="CG56" s="163">
        <v>34.39</v>
      </c>
      <c r="CH56" s="163">
        <v>33.69</v>
      </c>
    </row>
    <row r="57" spans="2:86" x14ac:dyDescent="0.2">
      <c r="CF57" s="162" t="s">
        <v>250</v>
      </c>
      <c r="CG57" s="163">
        <v>34.33</v>
      </c>
      <c r="CH57" s="163">
        <v>35.659999999999997</v>
      </c>
    </row>
    <row r="58" spans="2:86" x14ac:dyDescent="0.2">
      <c r="CF58" s="162" t="s">
        <v>135</v>
      </c>
      <c r="CG58" s="163">
        <v>34.159999999999997</v>
      </c>
      <c r="CH58" s="163">
        <v>34.11</v>
      </c>
    </row>
    <row r="59" spans="2:86" x14ac:dyDescent="0.2">
      <c r="CF59" s="162" t="s">
        <v>77</v>
      </c>
      <c r="CG59" s="163">
        <v>33.74</v>
      </c>
      <c r="CH59" s="163">
        <v>34.35</v>
      </c>
    </row>
    <row r="60" spans="2:86" x14ac:dyDescent="0.2">
      <c r="CF60" s="162" t="s">
        <v>79</v>
      </c>
      <c r="CG60" s="163">
        <v>32.39</v>
      </c>
      <c r="CH60" s="163">
        <v>32.6</v>
      </c>
    </row>
    <row r="61" spans="2:86" x14ac:dyDescent="0.2">
      <c r="CF61" s="162" t="s">
        <v>127</v>
      </c>
      <c r="CG61" s="163">
        <v>32.31</v>
      </c>
      <c r="CH61" s="163">
        <v>31.85</v>
      </c>
    </row>
    <row r="62" spans="2:86" x14ac:dyDescent="0.2">
      <c r="CF62" s="162" t="s">
        <v>80</v>
      </c>
      <c r="CG62" s="163">
        <v>31.59</v>
      </c>
      <c r="CH62" s="163">
        <v>33.53</v>
      </c>
    </row>
    <row r="63" spans="2:86" x14ac:dyDescent="0.2">
      <c r="CF63" s="408" t="s">
        <v>78</v>
      </c>
      <c r="CG63" s="409">
        <v>31.56</v>
      </c>
      <c r="CH63" s="409">
        <v>31.69</v>
      </c>
    </row>
    <row r="64" spans="2:86" x14ac:dyDescent="0.2">
      <c r="CF64" s="374" t="s">
        <v>187</v>
      </c>
      <c r="CG64" s="279">
        <v>31.4</v>
      </c>
      <c r="CH64" s="279">
        <v>32.619999999999997</v>
      </c>
    </row>
    <row r="65" spans="84:86" x14ac:dyDescent="0.2">
      <c r="CF65" s="162" t="s">
        <v>131</v>
      </c>
      <c r="CG65" s="163">
        <v>31.34</v>
      </c>
      <c r="CH65" s="163">
        <v>33.049999999999997</v>
      </c>
    </row>
    <row r="66" spans="84:86" x14ac:dyDescent="0.2">
      <c r="CF66" s="390" t="s">
        <v>138</v>
      </c>
      <c r="CG66" s="279">
        <v>31.24</v>
      </c>
      <c r="CH66" s="279">
        <v>30.46</v>
      </c>
    </row>
    <row r="67" spans="84:86" x14ac:dyDescent="0.2">
      <c r="CF67" s="162" t="s">
        <v>188</v>
      </c>
      <c r="CG67" s="163">
        <v>31.21</v>
      </c>
      <c r="CH67" s="163">
        <v>32.08</v>
      </c>
    </row>
    <row r="68" spans="84:86" x14ac:dyDescent="0.2">
      <c r="CF68" s="162" t="s">
        <v>142</v>
      </c>
      <c r="CG68" s="163">
        <v>30.27</v>
      </c>
      <c r="CH68" s="163">
        <v>30.65</v>
      </c>
    </row>
    <row r="69" spans="84:86" x14ac:dyDescent="0.2">
      <c r="CF69" s="162" t="s">
        <v>189</v>
      </c>
      <c r="CG69" s="163">
        <v>30.01</v>
      </c>
      <c r="CH69" s="163">
        <v>30.98</v>
      </c>
    </row>
    <row r="70" spans="84:86" x14ac:dyDescent="0.2">
      <c r="CF70" s="162" t="s">
        <v>173</v>
      </c>
      <c r="CG70" s="163">
        <v>29.34</v>
      </c>
      <c r="CH70" s="163">
        <v>31</v>
      </c>
    </row>
    <row r="71" spans="84:86" x14ac:dyDescent="0.2">
      <c r="CF71" s="162" t="s">
        <v>146</v>
      </c>
      <c r="CG71" s="163">
        <v>28.74</v>
      </c>
      <c r="CH71" s="163">
        <v>28.88</v>
      </c>
    </row>
    <row r="72" spans="84:86" ht="13.5" thickBot="1" x14ac:dyDescent="0.25">
      <c r="CF72" s="162" t="s">
        <v>128</v>
      </c>
      <c r="CG72" s="163">
        <v>28.24</v>
      </c>
      <c r="CH72" s="163">
        <v>29.39</v>
      </c>
    </row>
    <row r="73" spans="84:86" ht="13.5" thickBot="1" x14ac:dyDescent="0.25">
      <c r="CF73" s="61" t="s">
        <v>190</v>
      </c>
      <c r="CG73" s="161">
        <v>34.119999999999997</v>
      </c>
      <c r="CH73" s="161">
        <v>34.43</v>
      </c>
    </row>
    <row r="84" spans="2:7" ht="18.75" x14ac:dyDescent="0.25">
      <c r="B84" s="708" t="s">
        <v>193</v>
      </c>
      <c r="C84" s="709"/>
      <c r="D84" s="709"/>
      <c r="E84" s="709"/>
      <c r="F84" s="709"/>
      <c r="G84" s="709"/>
    </row>
  </sheetData>
  <mergeCells count="1">
    <mergeCell ref="B84:G84"/>
  </mergeCells>
  <phoneticPr fontId="1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55"/>
  <sheetViews>
    <sheetView showGridLines="0" workbookViewId="0">
      <selection activeCell="U24" sqref="U24"/>
    </sheetView>
  </sheetViews>
  <sheetFormatPr defaultRowHeight="12.75" x14ac:dyDescent="0.2"/>
  <cols>
    <col min="2" max="2" width="4.42578125" customWidth="1"/>
    <col min="3" max="3" width="48.5703125" customWidth="1"/>
    <col min="4" max="5" width="10.42578125" customWidth="1"/>
    <col min="6" max="6" width="11.7109375" customWidth="1"/>
    <col min="7" max="7" width="11.5703125" customWidth="1"/>
    <col min="8" max="11" width="10.42578125" customWidth="1"/>
    <col min="12" max="12" width="11.28515625" customWidth="1"/>
    <col min="13" max="13" width="11" customWidth="1"/>
    <col min="14" max="14" width="10" customWidth="1"/>
    <col min="15" max="18" width="11" customWidth="1"/>
    <col min="19" max="19" width="10.85546875" bestFit="1" customWidth="1"/>
    <col min="20" max="20" width="11.140625" bestFit="1" customWidth="1"/>
  </cols>
  <sheetData>
    <row r="2" spans="1:21" ht="14.25" x14ac:dyDescent="0.2">
      <c r="B2" s="29" t="s">
        <v>118</v>
      </c>
    </row>
    <row r="3" spans="1:21" x14ac:dyDescent="0.2">
      <c r="G3" s="120"/>
      <c r="H3" s="120"/>
    </row>
    <row r="4" spans="1:21" ht="22.5" x14ac:dyDescent="0.3">
      <c r="B4" s="219" t="s">
        <v>304</v>
      </c>
    </row>
    <row r="5" spans="1:21" ht="15.75" x14ac:dyDescent="0.25">
      <c r="B5" s="220" t="s">
        <v>117</v>
      </c>
      <c r="F5" s="120"/>
      <c r="J5" s="31"/>
      <c r="L5" s="99"/>
      <c r="M5" s="99"/>
      <c r="N5" s="31"/>
      <c r="O5" s="31"/>
      <c r="P5" s="101"/>
      <c r="Q5" s="101"/>
      <c r="R5" s="31"/>
      <c r="S5" s="31"/>
    </row>
    <row r="6" spans="1:21" ht="27.75" thickBot="1" x14ac:dyDescent="0.4">
      <c r="B6" s="45" t="s">
        <v>114</v>
      </c>
      <c r="F6" s="31"/>
      <c r="G6" s="31"/>
    </row>
    <row r="7" spans="1:21" ht="14.25" x14ac:dyDescent="0.2">
      <c r="A7" s="151"/>
      <c r="B7" s="152"/>
      <c r="C7" s="401"/>
      <c r="D7" s="392" t="s">
        <v>96</v>
      </c>
      <c r="E7" s="398"/>
      <c r="F7" s="398"/>
      <c r="G7" s="398"/>
      <c r="H7" s="398"/>
      <c r="I7" s="393"/>
      <c r="J7" s="392" t="s">
        <v>97</v>
      </c>
      <c r="K7" s="398"/>
      <c r="L7" s="398"/>
      <c r="M7" s="398"/>
      <c r="N7" s="398"/>
      <c r="O7" s="393"/>
      <c r="P7" s="392" t="s">
        <v>116</v>
      </c>
      <c r="Q7" s="393"/>
      <c r="R7" s="394"/>
      <c r="S7" s="395"/>
    </row>
    <row r="8" spans="1:21" ht="14.25" x14ac:dyDescent="0.2">
      <c r="A8" s="151"/>
      <c r="B8" s="153" t="s">
        <v>98</v>
      </c>
      <c r="C8" s="402" t="s">
        <v>99</v>
      </c>
      <c r="D8" s="396" t="s">
        <v>100</v>
      </c>
      <c r="E8" s="36"/>
      <c r="F8" s="36" t="s">
        <v>149</v>
      </c>
      <c r="G8" s="36"/>
      <c r="H8" s="36" t="s">
        <v>101</v>
      </c>
      <c r="I8" s="44"/>
      <c r="J8" s="396" t="s">
        <v>100</v>
      </c>
      <c r="K8" s="36"/>
      <c r="L8" s="36" t="s">
        <v>149</v>
      </c>
      <c r="M8" s="36"/>
      <c r="N8" s="36" t="s">
        <v>101</v>
      </c>
      <c r="O8" s="44"/>
      <c r="P8" s="396" t="s">
        <v>100</v>
      </c>
      <c r="Q8" s="36"/>
      <c r="R8" s="66" t="s">
        <v>149</v>
      </c>
      <c r="S8" s="44"/>
    </row>
    <row r="9" spans="1:21" ht="13.5" thickBot="1" x14ac:dyDescent="0.25">
      <c r="A9" s="151"/>
      <c r="B9" s="154"/>
      <c r="C9" s="403"/>
      <c r="D9" s="404" t="s">
        <v>302</v>
      </c>
      <c r="E9" s="105" t="s">
        <v>303</v>
      </c>
      <c r="F9" s="104" t="s">
        <v>302</v>
      </c>
      <c r="G9" s="105" t="s">
        <v>303</v>
      </c>
      <c r="H9" s="107" t="s">
        <v>302</v>
      </c>
      <c r="I9" s="183" t="s">
        <v>303</v>
      </c>
      <c r="J9" s="397" t="s">
        <v>302</v>
      </c>
      <c r="K9" s="50" t="s">
        <v>303</v>
      </c>
      <c r="L9" s="67" t="s">
        <v>302</v>
      </c>
      <c r="M9" s="50" t="s">
        <v>303</v>
      </c>
      <c r="N9" s="49" t="s">
        <v>302</v>
      </c>
      <c r="O9" s="52" t="s">
        <v>303</v>
      </c>
      <c r="P9" s="397" t="s">
        <v>302</v>
      </c>
      <c r="Q9" s="50" t="s">
        <v>303</v>
      </c>
      <c r="R9" s="68" t="s">
        <v>302</v>
      </c>
      <c r="S9" s="52" t="s">
        <v>303</v>
      </c>
      <c r="T9" s="120"/>
    </row>
    <row r="10" spans="1:21" ht="15.75" x14ac:dyDescent="0.25">
      <c r="A10" s="151"/>
      <c r="B10" s="157" t="s">
        <v>102</v>
      </c>
      <c r="C10" s="177"/>
      <c r="D10" s="168">
        <f t="shared" ref="D10:O10" si="0">SUM(D11:D16)</f>
        <v>1936469.378</v>
      </c>
      <c r="E10" s="106">
        <f t="shared" si="0"/>
        <v>2139958.4129999997</v>
      </c>
      <c r="F10" s="109">
        <f>SUM(F11:F16)</f>
        <v>8568313.9340000004</v>
      </c>
      <c r="G10" s="110">
        <f>SUM(G11:G16)</f>
        <v>9754485.0390000008</v>
      </c>
      <c r="H10" s="111">
        <f t="shared" si="0"/>
        <v>1521379.3979999998</v>
      </c>
      <c r="I10" s="405">
        <f t="shared" si="0"/>
        <v>1568936.0529999998</v>
      </c>
      <c r="J10" s="168">
        <f t="shared" si="0"/>
        <v>882953.11800000002</v>
      </c>
      <c r="K10" s="96">
        <f t="shared" si="0"/>
        <v>1007515.1579999999</v>
      </c>
      <c r="L10" s="97">
        <f t="shared" si="0"/>
        <v>3903424.2190000005</v>
      </c>
      <c r="M10" s="96">
        <f t="shared" si="0"/>
        <v>4593082.7770000007</v>
      </c>
      <c r="N10" s="98">
        <f t="shared" si="0"/>
        <v>546522.397</v>
      </c>
      <c r="O10" s="90">
        <f t="shared" si="0"/>
        <v>587603.85700000008</v>
      </c>
      <c r="P10" s="168">
        <f>SUM(P11:P16)</f>
        <v>1053516.2599999998</v>
      </c>
      <c r="Q10" s="90">
        <f>SUM(Q11:Q16)</f>
        <v>1132443.2549999999</v>
      </c>
      <c r="R10" s="89">
        <f>SUM(R11:R16)</f>
        <v>4664889.7149999999</v>
      </c>
      <c r="S10" s="90">
        <f>SUM(S11:S16)</f>
        <v>5161402.2620000001</v>
      </c>
      <c r="T10" s="391"/>
      <c r="U10" s="160"/>
    </row>
    <row r="11" spans="1:21" x14ac:dyDescent="0.2">
      <c r="A11" s="151"/>
      <c r="B11" s="158" t="s">
        <v>103</v>
      </c>
      <c r="C11" s="178" t="s">
        <v>158</v>
      </c>
      <c r="D11" s="180">
        <v>382800.549</v>
      </c>
      <c r="E11" s="130">
        <v>477268.641</v>
      </c>
      <c r="F11" s="69">
        <v>1694692.017</v>
      </c>
      <c r="G11" s="39">
        <v>2175457.412</v>
      </c>
      <c r="H11" s="129">
        <v>771072.50399999996</v>
      </c>
      <c r="I11" s="399">
        <v>808458.66599999997</v>
      </c>
      <c r="J11" s="180">
        <v>146127.72200000001</v>
      </c>
      <c r="K11" s="130">
        <v>160315.17199999999</v>
      </c>
      <c r="L11" s="69">
        <v>646508.51599999995</v>
      </c>
      <c r="M11" s="39">
        <v>731187.38800000004</v>
      </c>
      <c r="N11" s="129">
        <v>178859.212</v>
      </c>
      <c r="O11" s="399">
        <v>181432.59400000001</v>
      </c>
      <c r="P11" s="169">
        <f t="shared" ref="P11:P16" si="1">D11-J11</f>
        <v>236672.82699999999</v>
      </c>
      <c r="Q11" s="132">
        <f t="shared" ref="Q11:Q16" si="2">E11-K11</f>
        <v>316953.46900000004</v>
      </c>
      <c r="R11" s="70">
        <f t="shared" ref="R11:S16" si="3">F11-L11</f>
        <v>1048183.501</v>
      </c>
      <c r="S11" s="71">
        <f t="shared" si="3"/>
        <v>1444270.024</v>
      </c>
      <c r="T11" s="391"/>
      <c r="U11" s="160"/>
    </row>
    <row r="12" spans="1:21" x14ac:dyDescent="0.2">
      <c r="A12" s="151"/>
      <c r="B12" s="158" t="s">
        <v>104</v>
      </c>
      <c r="C12" s="178" t="s">
        <v>105</v>
      </c>
      <c r="D12" s="180">
        <v>309291.592</v>
      </c>
      <c r="E12" s="130">
        <v>321383.75199999998</v>
      </c>
      <c r="F12" s="69">
        <v>1369165.5970000001</v>
      </c>
      <c r="G12" s="39">
        <v>1465674.379</v>
      </c>
      <c r="H12" s="129">
        <v>147070.701</v>
      </c>
      <c r="I12" s="399">
        <v>133481.18100000001</v>
      </c>
      <c r="J12" s="180">
        <v>189345.50200000001</v>
      </c>
      <c r="K12" s="130">
        <v>204036.02600000001</v>
      </c>
      <c r="L12" s="69">
        <v>835548.22</v>
      </c>
      <c r="M12" s="39">
        <v>929681.70299999998</v>
      </c>
      <c r="N12" s="129">
        <v>107515.63499999999</v>
      </c>
      <c r="O12" s="399">
        <v>106442.46799999999</v>
      </c>
      <c r="P12" s="169">
        <f t="shared" si="1"/>
        <v>119946.09</v>
      </c>
      <c r="Q12" s="132">
        <f t="shared" si="2"/>
        <v>117347.72599999997</v>
      </c>
      <c r="R12" s="70">
        <f t="shared" si="3"/>
        <v>533617.37700000009</v>
      </c>
      <c r="S12" s="71">
        <f t="shared" si="3"/>
        <v>535992.67599999998</v>
      </c>
      <c r="T12" s="391"/>
      <c r="U12" s="160"/>
    </row>
    <row r="13" spans="1:21" x14ac:dyDescent="0.2">
      <c r="A13" s="151"/>
      <c r="B13" s="158" t="s">
        <v>106</v>
      </c>
      <c r="C13" s="178" t="s">
        <v>107</v>
      </c>
      <c r="D13" s="180">
        <v>113015.18</v>
      </c>
      <c r="E13" s="130">
        <v>129464.882</v>
      </c>
      <c r="F13" s="69">
        <v>500351.85200000001</v>
      </c>
      <c r="G13" s="39">
        <v>590110.11100000003</v>
      </c>
      <c r="H13" s="129">
        <v>94460.187999999995</v>
      </c>
      <c r="I13" s="399">
        <v>105844.53599999999</v>
      </c>
      <c r="J13" s="180">
        <v>66339.857999999993</v>
      </c>
      <c r="K13" s="130">
        <v>74557.077000000005</v>
      </c>
      <c r="L13" s="69">
        <v>293189.52299999999</v>
      </c>
      <c r="M13" s="39">
        <v>339823.62099999998</v>
      </c>
      <c r="N13" s="129">
        <v>54030.52</v>
      </c>
      <c r="O13" s="399">
        <v>56089.623</v>
      </c>
      <c r="P13" s="169">
        <f t="shared" si="1"/>
        <v>46675.322</v>
      </c>
      <c r="Q13" s="132">
        <f t="shared" si="2"/>
        <v>54907.804999999993</v>
      </c>
      <c r="R13" s="70">
        <f t="shared" si="3"/>
        <v>207162.32900000003</v>
      </c>
      <c r="S13" s="71">
        <f t="shared" si="3"/>
        <v>250286.49000000005</v>
      </c>
      <c r="T13" s="391"/>
      <c r="U13" s="379"/>
    </row>
    <row r="14" spans="1:21" x14ac:dyDescent="0.2">
      <c r="A14" s="151"/>
      <c r="B14" s="158" t="s">
        <v>108</v>
      </c>
      <c r="C14" s="178" t="s">
        <v>109</v>
      </c>
      <c r="D14" s="180">
        <v>183615.48499999999</v>
      </c>
      <c r="E14" s="130">
        <v>195040.11</v>
      </c>
      <c r="F14" s="69">
        <v>811707.723</v>
      </c>
      <c r="G14" s="39">
        <v>889002.04299999995</v>
      </c>
      <c r="H14" s="129">
        <v>209249.63200000001</v>
      </c>
      <c r="I14" s="399">
        <v>213854.73800000001</v>
      </c>
      <c r="J14" s="180">
        <v>58997.877</v>
      </c>
      <c r="K14" s="130">
        <v>66378.475000000006</v>
      </c>
      <c r="L14" s="69">
        <v>261352.04399999999</v>
      </c>
      <c r="M14" s="39">
        <v>302624.359</v>
      </c>
      <c r="N14" s="129">
        <v>93603.361000000004</v>
      </c>
      <c r="O14" s="399">
        <v>115243.784</v>
      </c>
      <c r="P14" s="169">
        <f t="shared" si="1"/>
        <v>124617.60799999998</v>
      </c>
      <c r="Q14" s="132">
        <f t="shared" si="2"/>
        <v>128661.63499999998</v>
      </c>
      <c r="R14" s="70">
        <f t="shared" si="3"/>
        <v>550355.679</v>
      </c>
      <c r="S14" s="71">
        <f t="shared" si="3"/>
        <v>586377.68399999989</v>
      </c>
      <c r="T14" s="391"/>
      <c r="U14" s="160"/>
    </row>
    <row r="15" spans="1:21" x14ac:dyDescent="0.2">
      <c r="A15" s="151"/>
      <c r="B15" s="158" t="s">
        <v>110</v>
      </c>
      <c r="C15" s="178" t="s">
        <v>111</v>
      </c>
      <c r="D15" s="180">
        <v>191295.296</v>
      </c>
      <c r="E15" s="130">
        <v>179674.76500000001</v>
      </c>
      <c r="F15" s="69">
        <v>844342.02500000002</v>
      </c>
      <c r="G15" s="39">
        <v>819046.82700000005</v>
      </c>
      <c r="H15" s="129">
        <v>55013.118999999999</v>
      </c>
      <c r="I15" s="399">
        <v>44049.398999999998</v>
      </c>
      <c r="J15" s="180">
        <v>77628.024000000005</v>
      </c>
      <c r="K15" s="130">
        <v>117309.386</v>
      </c>
      <c r="L15" s="69">
        <v>343919.82900000003</v>
      </c>
      <c r="M15" s="39">
        <v>535245.43599999999</v>
      </c>
      <c r="N15" s="129">
        <v>19639.145</v>
      </c>
      <c r="O15" s="399">
        <v>29682.335999999999</v>
      </c>
      <c r="P15" s="169">
        <f t="shared" si="1"/>
        <v>113667.272</v>
      </c>
      <c r="Q15" s="132">
        <f t="shared" si="2"/>
        <v>62365.379000000015</v>
      </c>
      <c r="R15" s="70">
        <f t="shared" si="3"/>
        <v>500422.196</v>
      </c>
      <c r="S15" s="71">
        <f t="shared" si="3"/>
        <v>283801.39100000006</v>
      </c>
      <c r="T15" s="391"/>
      <c r="U15" s="160"/>
    </row>
    <row r="16" spans="1:21" ht="13.5" thickBot="1" x14ac:dyDescent="0.25">
      <c r="A16" s="151"/>
      <c r="B16" s="159" t="s">
        <v>112</v>
      </c>
      <c r="C16" s="179" t="s">
        <v>113</v>
      </c>
      <c r="D16" s="181">
        <v>756451.27599999995</v>
      </c>
      <c r="E16" s="137">
        <v>837126.26300000004</v>
      </c>
      <c r="F16" s="72">
        <v>3348054.72</v>
      </c>
      <c r="G16" s="41">
        <v>3815194.267</v>
      </c>
      <c r="H16" s="136">
        <v>244513.25399999999</v>
      </c>
      <c r="I16" s="400">
        <v>263247.533</v>
      </c>
      <c r="J16" s="181">
        <v>344514.13500000001</v>
      </c>
      <c r="K16" s="137">
        <v>384919.022</v>
      </c>
      <c r="L16" s="72">
        <v>1522906.0870000001</v>
      </c>
      <c r="M16" s="41">
        <v>1754520.27</v>
      </c>
      <c r="N16" s="136">
        <v>92874.524000000005</v>
      </c>
      <c r="O16" s="400">
        <v>98713.051999999996</v>
      </c>
      <c r="P16" s="170">
        <f t="shared" si="1"/>
        <v>411937.14099999995</v>
      </c>
      <c r="Q16" s="139">
        <f t="shared" si="2"/>
        <v>452207.24100000004</v>
      </c>
      <c r="R16" s="73">
        <f t="shared" si="3"/>
        <v>1825148.6330000001</v>
      </c>
      <c r="S16" s="74">
        <f t="shared" si="3"/>
        <v>2060673.997</v>
      </c>
      <c r="T16" s="120"/>
      <c r="U16" s="160"/>
    </row>
    <row r="17" spans="1:19" x14ac:dyDescent="0.2">
      <c r="E17" s="91"/>
      <c r="G17" s="91"/>
      <c r="H17" s="91"/>
      <c r="I17" s="91"/>
      <c r="L17" s="91"/>
      <c r="M17" s="91"/>
      <c r="N17" s="91"/>
      <c r="O17" s="91"/>
      <c r="R17" s="146"/>
    </row>
    <row r="18" spans="1:19" ht="27.75" thickBot="1" x14ac:dyDescent="0.4">
      <c r="B18" s="45" t="s">
        <v>251</v>
      </c>
      <c r="G18" s="91"/>
      <c r="I18" s="91"/>
      <c r="L18" s="91"/>
    </row>
    <row r="19" spans="1:19" ht="14.25" x14ac:dyDescent="0.2">
      <c r="A19" s="151"/>
      <c r="B19" s="152"/>
      <c r="C19" s="75"/>
      <c r="D19" s="33" t="s">
        <v>96</v>
      </c>
      <c r="E19" s="34"/>
      <c r="F19" s="34"/>
      <c r="G19" s="34"/>
      <c r="H19" s="34"/>
      <c r="I19" s="35"/>
      <c r="J19" s="33" t="s">
        <v>97</v>
      </c>
      <c r="K19" s="34"/>
      <c r="L19" s="34"/>
      <c r="M19" s="34"/>
      <c r="N19" s="34"/>
      <c r="O19" s="35"/>
      <c r="P19" s="119" t="s">
        <v>116</v>
      </c>
      <c r="Q19" s="43"/>
      <c r="R19" s="64"/>
      <c r="S19" s="65"/>
    </row>
    <row r="20" spans="1:19" ht="14.25" x14ac:dyDescent="0.2">
      <c r="A20" s="151"/>
      <c r="B20" s="153" t="s">
        <v>98</v>
      </c>
      <c r="C20" s="76" t="s">
        <v>99</v>
      </c>
      <c r="D20" s="36" t="s">
        <v>100</v>
      </c>
      <c r="E20" s="36"/>
      <c r="F20" s="36" t="s">
        <v>149</v>
      </c>
      <c r="G20" s="36"/>
      <c r="H20" s="36" t="s">
        <v>101</v>
      </c>
      <c r="I20" s="37"/>
      <c r="J20" s="36" t="s">
        <v>100</v>
      </c>
      <c r="K20" s="36"/>
      <c r="L20" s="36" t="s">
        <v>149</v>
      </c>
      <c r="M20" s="36"/>
      <c r="N20" s="36" t="s">
        <v>101</v>
      </c>
      <c r="O20" s="37"/>
      <c r="P20" s="66" t="s">
        <v>100</v>
      </c>
      <c r="Q20" s="36"/>
      <c r="R20" s="66" t="s">
        <v>149</v>
      </c>
      <c r="S20" s="44"/>
    </row>
    <row r="21" spans="1:19" ht="13.5" thickBot="1" x14ac:dyDescent="0.25">
      <c r="A21" s="151"/>
      <c r="B21" s="154"/>
      <c r="C21" s="77"/>
      <c r="D21" s="112" t="s">
        <v>302</v>
      </c>
      <c r="E21" s="105" t="s">
        <v>303</v>
      </c>
      <c r="F21" s="104" t="s">
        <v>302</v>
      </c>
      <c r="G21" s="105" t="s">
        <v>303</v>
      </c>
      <c r="H21" s="107" t="s">
        <v>302</v>
      </c>
      <c r="I21" s="108" t="s">
        <v>303</v>
      </c>
      <c r="J21" s="114" t="s">
        <v>302</v>
      </c>
      <c r="K21" s="50" t="s">
        <v>303</v>
      </c>
      <c r="L21" s="67" t="s">
        <v>302</v>
      </c>
      <c r="M21" s="50" t="s">
        <v>303</v>
      </c>
      <c r="N21" s="49" t="s">
        <v>302</v>
      </c>
      <c r="O21" s="51" t="s">
        <v>303</v>
      </c>
      <c r="P21" s="112" t="s">
        <v>302</v>
      </c>
      <c r="Q21" s="105" t="s">
        <v>303</v>
      </c>
      <c r="R21" s="182" t="s">
        <v>302</v>
      </c>
      <c r="S21" s="183" t="s">
        <v>303</v>
      </c>
    </row>
    <row r="22" spans="1:19" ht="15.75" x14ac:dyDescent="0.25">
      <c r="A22" s="151"/>
      <c r="B22" s="157" t="s">
        <v>102</v>
      </c>
      <c r="C22" s="115"/>
      <c r="D22" s="113">
        <f t="shared" ref="D22:S22" si="4">SUM(D23:D28)</f>
        <v>94909.157000000007</v>
      </c>
      <c r="E22" s="96">
        <f t="shared" si="4"/>
        <v>107795.639</v>
      </c>
      <c r="F22" s="97">
        <f t="shared" si="4"/>
        <v>419249.02</v>
      </c>
      <c r="G22" s="96">
        <f t="shared" si="4"/>
        <v>491691.49299999996</v>
      </c>
      <c r="H22" s="98">
        <f t="shared" si="4"/>
        <v>61210.287000000004</v>
      </c>
      <c r="I22" s="116">
        <f t="shared" si="4"/>
        <v>77742.989999999991</v>
      </c>
      <c r="J22" s="113">
        <f t="shared" si="4"/>
        <v>75811.012000000002</v>
      </c>
      <c r="K22" s="96">
        <f>SUM(K23:K28)</f>
        <v>106031.33900000001</v>
      </c>
      <c r="L22" s="97">
        <f>SUM(L23:L28)</f>
        <v>334881.36800000002</v>
      </c>
      <c r="M22" s="96">
        <f>SUM(M23:M28)</f>
        <v>483210.04299999995</v>
      </c>
      <c r="N22" s="98">
        <f t="shared" si="4"/>
        <v>31073.045000000002</v>
      </c>
      <c r="O22" s="106">
        <f t="shared" si="4"/>
        <v>36625.825000000004</v>
      </c>
      <c r="P22" s="184">
        <f t="shared" si="4"/>
        <v>19098.145</v>
      </c>
      <c r="Q22" s="185">
        <f t="shared" si="4"/>
        <v>1764.3000000000065</v>
      </c>
      <c r="R22" s="256">
        <f t="shared" si="4"/>
        <v>84367.651999999987</v>
      </c>
      <c r="S22" s="185">
        <f t="shared" si="4"/>
        <v>8481.4499999999971</v>
      </c>
    </row>
    <row r="23" spans="1:19" x14ac:dyDescent="0.2">
      <c r="A23" s="151"/>
      <c r="B23" s="158" t="s">
        <v>103</v>
      </c>
      <c r="C23" s="128" t="s">
        <v>158</v>
      </c>
      <c r="D23" s="129">
        <v>2251.0529999999999</v>
      </c>
      <c r="E23" s="130">
        <v>5424.3620000000001</v>
      </c>
      <c r="F23" s="38">
        <v>9995.49</v>
      </c>
      <c r="G23" s="39">
        <v>24870.475999999999</v>
      </c>
      <c r="H23" s="129">
        <v>2568.9409999999998</v>
      </c>
      <c r="I23" s="131">
        <v>3812.7559999999999</v>
      </c>
      <c r="J23" s="94">
        <v>2905.9369999999999</v>
      </c>
      <c r="K23" s="39">
        <v>4258.79</v>
      </c>
      <c r="L23" s="69">
        <v>12559.257</v>
      </c>
      <c r="M23" s="39">
        <v>19424.848999999998</v>
      </c>
      <c r="N23" s="38">
        <v>2053.886</v>
      </c>
      <c r="O23" s="171">
        <v>2631.2910000000002</v>
      </c>
      <c r="P23" s="252">
        <f t="shared" ref="P23:P28" si="5">D23-J23</f>
        <v>-654.88400000000001</v>
      </c>
      <c r="Q23" s="253">
        <f t="shared" ref="Q23:Q28" si="6">E23-K23</f>
        <v>1165.5720000000001</v>
      </c>
      <c r="R23" s="257">
        <f t="shared" ref="P23:S28" si="7">F23-L23</f>
        <v>-2563.7669999999998</v>
      </c>
      <c r="S23" s="258">
        <f t="shared" si="7"/>
        <v>5445.6270000000004</v>
      </c>
    </row>
    <row r="24" spans="1:19" x14ac:dyDescent="0.2">
      <c r="A24" s="151"/>
      <c r="B24" s="158" t="s">
        <v>104</v>
      </c>
      <c r="C24" s="128" t="s">
        <v>105</v>
      </c>
      <c r="D24" s="129">
        <v>14480.779</v>
      </c>
      <c r="E24" s="130">
        <v>23112.591</v>
      </c>
      <c r="F24" s="38">
        <v>64365.853999999999</v>
      </c>
      <c r="G24" s="39">
        <v>105437.572</v>
      </c>
      <c r="H24" s="129">
        <v>7312.223</v>
      </c>
      <c r="I24" s="131">
        <v>9315.09</v>
      </c>
      <c r="J24" s="94">
        <v>17748.637999999999</v>
      </c>
      <c r="K24" s="39">
        <v>24943.38</v>
      </c>
      <c r="L24" s="69">
        <v>78680.430999999997</v>
      </c>
      <c r="M24" s="39">
        <v>113571.739</v>
      </c>
      <c r="N24" s="38">
        <v>8357.7309999999998</v>
      </c>
      <c r="O24" s="171">
        <v>9195.732</v>
      </c>
      <c r="P24" s="252">
        <f t="shared" si="5"/>
        <v>-3267.8589999999986</v>
      </c>
      <c r="Q24" s="253">
        <f t="shared" si="6"/>
        <v>-1830.7890000000007</v>
      </c>
      <c r="R24" s="257">
        <f t="shared" si="7"/>
        <v>-14314.576999999997</v>
      </c>
      <c r="S24" s="258">
        <f t="shared" si="7"/>
        <v>-8134.1670000000013</v>
      </c>
    </row>
    <row r="25" spans="1:19" x14ac:dyDescent="0.2">
      <c r="A25" s="151"/>
      <c r="B25" s="158" t="s">
        <v>106</v>
      </c>
      <c r="C25" s="128" t="s">
        <v>107</v>
      </c>
      <c r="D25" s="129">
        <v>3506.38</v>
      </c>
      <c r="E25" s="130">
        <v>5121.5339999999997</v>
      </c>
      <c r="F25" s="38">
        <v>15572.38</v>
      </c>
      <c r="G25" s="39">
        <v>23359.386999999999</v>
      </c>
      <c r="H25" s="129">
        <v>2382.4899999999998</v>
      </c>
      <c r="I25" s="131">
        <v>3162.5219999999999</v>
      </c>
      <c r="J25" s="94">
        <v>491.19799999999998</v>
      </c>
      <c r="K25" s="39">
        <v>1017.768</v>
      </c>
      <c r="L25" s="69">
        <v>2138.1489999999999</v>
      </c>
      <c r="M25" s="39">
        <v>4603.5360000000001</v>
      </c>
      <c r="N25" s="38">
        <v>235.92400000000001</v>
      </c>
      <c r="O25" s="171">
        <v>461.89699999999999</v>
      </c>
      <c r="P25" s="252">
        <f t="shared" si="5"/>
        <v>3015.1820000000002</v>
      </c>
      <c r="Q25" s="253">
        <f t="shared" si="6"/>
        <v>4103.7659999999996</v>
      </c>
      <c r="R25" s="257">
        <f t="shared" si="7"/>
        <v>13434.231</v>
      </c>
      <c r="S25" s="258">
        <f t="shared" si="7"/>
        <v>18755.850999999999</v>
      </c>
    </row>
    <row r="26" spans="1:19" x14ac:dyDescent="0.2">
      <c r="A26" s="151"/>
      <c r="B26" s="158" t="s">
        <v>108</v>
      </c>
      <c r="C26" s="128" t="s">
        <v>109</v>
      </c>
      <c r="D26" s="129">
        <v>41804.029000000002</v>
      </c>
      <c r="E26" s="130">
        <v>42952.72</v>
      </c>
      <c r="F26" s="38">
        <v>184233.9</v>
      </c>
      <c r="G26" s="39">
        <v>195808.36499999999</v>
      </c>
      <c r="H26" s="129">
        <v>38763.93</v>
      </c>
      <c r="I26" s="131">
        <v>51808.714</v>
      </c>
      <c r="J26" s="94">
        <v>7847.384</v>
      </c>
      <c r="K26" s="39">
        <v>9908.5329999999994</v>
      </c>
      <c r="L26" s="69">
        <v>34671.881999999998</v>
      </c>
      <c r="M26" s="39">
        <v>45177.909</v>
      </c>
      <c r="N26" s="38">
        <v>7782.7169999999996</v>
      </c>
      <c r="O26" s="171">
        <v>7925.4290000000001</v>
      </c>
      <c r="P26" s="252">
        <f t="shared" si="7"/>
        <v>33956.645000000004</v>
      </c>
      <c r="Q26" s="253">
        <f t="shared" si="6"/>
        <v>33044.187000000005</v>
      </c>
      <c r="R26" s="257">
        <f t="shared" si="7"/>
        <v>149562.01799999998</v>
      </c>
      <c r="S26" s="258">
        <f t="shared" si="7"/>
        <v>150630.45600000001</v>
      </c>
    </row>
    <row r="27" spans="1:19" x14ac:dyDescent="0.2">
      <c r="A27" s="151"/>
      <c r="B27" s="158" t="s">
        <v>110</v>
      </c>
      <c r="C27" s="128" t="s">
        <v>111</v>
      </c>
      <c r="D27" s="129">
        <v>18214.701000000001</v>
      </c>
      <c r="E27" s="130">
        <v>13792.174999999999</v>
      </c>
      <c r="F27" s="38">
        <v>79773.490000000005</v>
      </c>
      <c r="G27" s="39">
        <v>62787.855000000003</v>
      </c>
      <c r="H27" s="129">
        <v>5562.7809999999999</v>
      </c>
      <c r="I27" s="131">
        <v>3588.7730000000001</v>
      </c>
      <c r="J27" s="94">
        <v>12329.415000000001</v>
      </c>
      <c r="K27" s="39">
        <v>28109.448</v>
      </c>
      <c r="L27" s="69">
        <v>54944.968999999997</v>
      </c>
      <c r="M27" s="39">
        <v>128217.16499999999</v>
      </c>
      <c r="N27" s="38">
        <v>3313.1840000000002</v>
      </c>
      <c r="O27" s="171">
        <v>6390.451</v>
      </c>
      <c r="P27" s="252">
        <f t="shared" si="5"/>
        <v>5885.2860000000001</v>
      </c>
      <c r="Q27" s="253">
        <f t="shared" si="6"/>
        <v>-14317.273000000001</v>
      </c>
      <c r="R27" s="257">
        <f t="shared" si="7"/>
        <v>24828.521000000008</v>
      </c>
      <c r="S27" s="258">
        <f t="shared" si="7"/>
        <v>-65429.30999999999</v>
      </c>
    </row>
    <row r="28" spans="1:19" ht="13.5" thickBot="1" x14ac:dyDescent="0.25">
      <c r="A28" s="151"/>
      <c r="B28" s="159" t="s">
        <v>112</v>
      </c>
      <c r="C28" s="135" t="s">
        <v>113</v>
      </c>
      <c r="D28" s="136">
        <v>14652.215</v>
      </c>
      <c r="E28" s="137">
        <v>17392.257000000001</v>
      </c>
      <c r="F28" s="40">
        <v>65307.906000000003</v>
      </c>
      <c r="G28" s="41">
        <v>79427.838000000003</v>
      </c>
      <c r="H28" s="136">
        <v>4619.9219999999996</v>
      </c>
      <c r="I28" s="138">
        <v>6055.1350000000002</v>
      </c>
      <c r="J28" s="95">
        <v>34488.44</v>
      </c>
      <c r="K28" s="41">
        <v>37793.42</v>
      </c>
      <c r="L28" s="72">
        <v>151886.68</v>
      </c>
      <c r="M28" s="41">
        <v>172214.845</v>
      </c>
      <c r="N28" s="40">
        <v>9329.6029999999992</v>
      </c>
      <c r="O28" s="172">
        <v>10021.025</v>
      </c>
      <c r="P28" s="254">
        <f t="shared" si="5"/>
        <v>-19836.225000000002</v>
      </c>
      <c r="Q28" s="255">
        <f t="shared" si="6"/>
        <v>-20401.162999999997</v>
      </c>
      <c r="R28" s="259">
        <f t="shared" si="7"/>
        <v>-86578.77399999999</v>
      </c>
      <c r="S28" s="260">
        <f t="shared" si="7"/>
        <v>-92787.006999999998</v>
      </c>
    </row>
    <row r="29" spans="1:19" x14ac:dyDescent="0.2">
      <c r="G29" s="91"/>
      <c r="H29" s="91"/>
    </row>
    <row r="30" spans="1:19" ht="27" customHeight="1" thickBot="1" x14ac:dyDescent="0.4">
      <c r="B30" s="45" t="s">
        <v>153</v>
      </c>
      <c r="G30" s="91"/>
    </row>
    <row r="31" spans="1:19" ht="14.25" x14ac:dyDescent="0.2">
      <c r="A31" s="151"/>
      <c r="B31" s="152"/>
      <c r="C31" s="75"/>
      <c r="D31" s="33" t="s">
        <v>96</v>
      </c>
      <c r="E31" s="34"/>
      <c r="F31" s="34"/>
      <c r="G31" s="34"/>
      <c r="H31" s="34"/>
      <c r="I31" s="35"/>
      <c r="J31" s="33" t="s">
        <v>97</v>
      </c>
      <c r="K31" s="34"/>
      <c r="L31" s="34"/>
      <c r="M31" s="34"/>
      <c r="N31" s="34"/>
      <c r="O31" s="35"/>
      <c r="P31" s="33" t="s">
        <v>116</v>
      </c>
      <c r="Q31" s="43"/>
      <c r="R31" s="64"/>
      <c r="S31" s="65"/>
    </row>
    <row r="32" spans="1:19" ht="14.25" x14ac:dyDescent="0.2">
      <c r="A32" s="151"/>
      <c r="B32" s="153" t="s">
        <v>98</v>
      </c>
      <c r="C32" s="76" t="s">
        <v>99</v>
      </c>
      <c r="D32" s="36" t="s">
        <v>100</v>
      </c>
      <c r="E32" s="36"/>
      <c r="F32" s="36" t="s">
        <v>149</v>
      </c>
      <c r="G32" s="36"/>
      <c r="H32" s="36" t="s">
        <v>101</v>
      </c>
      <c r="I32" s="37"/>
      <c r="J32" s="36" t="s">
        <v>100</v>
      </c>
      <c r="K32" s="36"/>
      <c r="L32" s="36" t="s">
        <v>149</v>
      </c>
      <c r="M32" s="36"/>
      <c r="N32" s="36" t="s">
        <v>101</v>
      </c>
      <c r="O32" s="37"/>
      <c r="P32" s="36" t="s">
        <v>100</v>
      </c>
      <c r="Q32" s="36"/>
      <c r="R32" s="66" t="s">
        <v>149</v>
      </c>
      <c r="S32" s="44"/>
    </row>
    <row r="33" spans="1:21" ht="13.5" thickBot="1" x14ac:dyDescent="0.25">
      <c r="A33" s="151"/>
      <c r="B33" s="154"/>
      <c r="C33" s="77"/>
      <c r="D33" s="112" t="s">
        <v>302</v>
      </c>
      <c r="E33" s="105" t="s">
        <v>303</v>
      </c>
      <c r="F33" s="104" t="s">
        <v>302</v>
      </c>
      <c r="G33" s="105" t="s">
        <v>303</v>
      </c>
      <c r="H33" s="107" t="s">
        <v>302</v>
      </c>
      <c r="I33" s="108" t="s">
        <v>303</v>
      </c>
      <c r="J33" s="114" t="s">
        <v>302</v>
      </c>
      <c r="K33" s="50" t="s">
        <v>303</v>
      </c>
      <c r="L33" s="67" t="s">
        <v>302</v>
      </c>
      <c r="M33" s="50" t="s">
        <v>303</v>
      </c>
      <c r="N33" s="49" t="s">
        <v>302</v>
      </c>
      <c r="O33" s="51" t="s">
        <v>303</v>
      </c>
      <c r="P33" s="114" t="s">
        <v>302</v>
      </c>
      <c r="Q33" s="50" t="s">
        <v>303</v>
      </c>
      <c r="R33" s="68" t="s">
        <v>302</v>
      </c>
      <c r="S33" s="52" t="s">
        <v>303</v>
      </c>
      <c r="T33" s="164"/>
    </row>
    <row r="34" spans="1:21" ht="15.75" x14ac:dyDescent="0.25">
      <c r="A34" s="151"/>
      <c r="B34" s="157" t="s">
        <v>102</v>
      </c>
      <c r="C34" s="115"/>
      <c r="D34" s="113">
        <f t="shared" ref="D34:S34" si="8">SUM(D35:D40)</f>
        <v>342575.4</v>
      </c>
      <c r="E34" s="96">
        <f t="shared" si="8"/>
        <v>404394.79499999998</v>
      </c>
      <c r="F34" s="97">
        <f t="shared" si="8"/>
        <v>1515578.4369999999</v>
      </c>
      <c r="G34" s="96">
        <f t="shared" si="8"/>
        <v>1843467.923</v>
      </c>
      <c r="H34" s="98">
        <f t="shared" si="8"/>
        <v>549162.74599999993</v>
      </c>
      <c r="I34" s="116">
        <f t="shared" si="8"/>
        <v>544058.49</v>
      </c>
      <c r="J34" s="113">
        <f t="shared" si="8"/>
        <v>304566.07900000003</v>
      </c>
      <c r="K34" s="96">
        <f t="shared" si="8"/>
        <v>324625.85399999999</v>
      </c>
      <c r="L34" s="97">
        <f t="shared" si="8"/>
        <v>1346788.4220000003</v>
      </c>
      <c r="M34" s="96">
        <f t="shared" si="8"/>
        <v>1479820.108</v>
      </c>
      <c r="N34" s="98">
        <f t="shared" si="8"/>
        <v>175942.66199999998</v>
      </c>
      <c r="O34" s="106">
        <f t="shared" si="8"/>
        <v>165589.08300000001</v>
      </c>
      <c r="P34" s="168">
        <f t="shared" ref="P34:Q34" si="9">SUM(P35:P40)</f>
        <v>38009.320999999982</v>
      </c>
      <c r="Q34" s="90">
        <f t="shared" si="9"/>
        <v>79768.941000000021</v>
      </c>
      <c r="R34" s="89">
        <f t="shared" si="8"/>
        <v>168790.01499999996</v>
      </c>
      <c r="S34" s="90">
        <f t="shared" si="8"/>
        <v>363647.81500000029</v>
      </c>
      <c r="T34" s="164"/>
    </row>
    <row r="35" spans="1:21" x14ac:dyDescent="0.2">
      <c r="A35" s="151"/>
      <c r="B35" s="158" t="s">
        <v>103</v>
      </c>
      <c r="C35" s="128" t="s">
        <v>158</v>
      </c>
      <c r="D35" s="129">
        <v>190049.14799999999</v>
      </c>
      <c r="E35" s="130">
        <v>249360.21900000001</v>
      </c>
      <c r="F35" s="69">
        <v>840439.69099999999</v>
      </c>
      <c r="G35" s="39">
        <v>1136853.5630000001</v>
      </c>
      <c r="H35" s="129">
        <v>452466.652</v>
      </c>
      <c r="I35" s="131">
        <v>452638.28499999997</v>
      </c>
      <c r="J35" s="148">
        <v>35334.057000000001</v>
      </c>
      <c r="K35" s="130">
        <v>31025.019</v>
      </c>
      <c r="L35" s="69">
        <v>156482.72899999999</v>
      </c>
      <c r="M35" s="39">
        <v>141440.51199999999</v>
      </c>
      <c r="N35" s="129">
        <v>38917.885000000002</v>
      </c>
      <c r="O35" s="166">
        <v>29983.469000000001</v>
      </c>
      <c r="P35" s="169">
        <f t="shared" ref="P35:R40" si="10">D35-J35</f>
        <v>154715.09099999999</v>
      </c>
      <c r="Q35" s="132">
        <f t="shared" si="10"/>
        <v>218335.2</v>
      </c>
      <c r="R35" s="70">
        <f t="shared" si="10"/>
        <v>683956.96200000006</v>
      </c>
      <c r="S35" s="71">
        <f t="shared" ref="S35:S40" si="11">G35-M35</f>
        <v>995413.05100000009</v>
      </c>
      <c r="T35" s="164"/>
      <c r="U35" s="146"/>
    </row>
    <row r="36" spans="1:21" x14ac:dyDescent="0.2">
      <c r="A36" s="151"/>
      <c r="B36" s="158" t="s">
        <v>104</v>
      </c>
      <c r="C36" s="128" t="s">
        <v>105</v>
      </c>
      <c r="D36" s="129">
        <v>34331.245999999999</v>
      </c>
      <c r="E36" s="130">
        <v>29639.350999999999</v>
      </c>
      <c r="F36" s="69">
        <v>152330.568</v>
      </c>
      <c r="G36" s="39">
        <v>135173.88800000001</v>
      </c>
      <c r="H36" s="129">
        <v>21662.169000000002</v>
      </c>
      <c r="I36" s="131">
        <v>13706.498</v>
      </c>
      <c r="J36" s="148">
        <v>73826.959000000003</v>
      </c>
      <c r="K36" s="130">
        <v>77704.156000000003</v>
      </c>
      <c r="L36" s="69">
        <v>326096.65500000003</v>
      </c>
      <c r="M36" s="39">
        <v>354211.88</v>
      </c>
      <c r="N36" s="129">
        <v>50961.86</v>
      </c>
      <c r="O36" s="166">
        <v>42598.675999999999</v>
      </c>
      <c r="P36" s="169">
        <f t="shared" si="10"/>
        <v>-39495.713000000003</v>
      </c>
      <c r="Q36" s="132">
        <f t="shared" si="10"/>
        <v>-48064.805000000008</v>
      </c>
      <c r="R36" s="70">
        <f t="shared" si="10"/>
        <v>-173766.08700000003</v>
      </c>
      <c r="S36" s="71">
        <f t="shared" si="11"/>
        <v>-219037.992</v>
      </c>
    </row>
    <row r="37" spans="1:21" x14ac:dyDescent="0.2">
      <c r="A37" s="151"/>
      <c r="B37" s="158" t="s">
        <v>106</v>
      </c>
      <c r="C37" s="128" t="s">
        <v>107</v>
      </c>
      <c r="D37" s="129">
        <v>9832.268</v>
      </c>
      <c r="E37" s="130">
        <v>11243.88</v>
      </c>
      <c r="F37" s="69">
        <v>43607.574999999997</v>
      </c>
      <c r="G37" s="39">
        <v>51223.485999999997</v>
      </c>
      <c r="H37" s="129">
        <v>9757.0640000000003</v>
      </c>
      <c r="I37" s="131">
        <v>11239.798000000001</v>
      </c>
      <c r="J37" s="148">
        <v>24503.356</v>
      </c>
      <c r="K37" s="130">
        <v>27730.719000000001</v>
      </c>
      <c r="L37" s="69">
        <v>108285.00599999999</v>
      </c>
      <c r="M37" s="39">
        <v>126372.054</v>
      </c>
      <c r="N37" s="129">
        <v>18712.740000000002</v>
      </c>
      <c r="O37" s="166">
        <v>19744.353999999999</v>
      </c>
      <c r="P37" s="169">
        <f t="shared" si="10"/>
        <v>-14671.088</v>
      </c>
      <c r="Q37" s="132">
        <f t="shared" si="10"/>
        <v>-16486.839</v>
      </c>
      <c r="R37" s="70">
        <f t="shared" si="10"/>
        <v>-64677.430999999997</v>
      </c>
      <c r="S37" s="71">
        <f t="shared" si="11"/>
        <v>-75148.567999999999</v>
      </c>
      <c r="T37" s="164"/>
    </row>
    <row r="38" spans="1:21" x14ac:dyDescent="0.2">
      <c r="A38" s="151"/>
      <c r="B38" s="158" t="s">
        <v>108</v>
      </c>
      <c r="C38" s="128" t="s">
        <v>109</v>
      </c>
      <c r="D38" s="129">
        <v>10238.802</v>
      </c>
      <c r="E38" s="130">
        <v>14365.044</v>
      </c>
      <c r="F38" s="69">
        <v>45159.021999999997</v>
      </c>
      <c r="G38" s="39">
        <v>65458.942999999999</v>
      </c>
      <c r="H38" s="129">
        <v>25500.941999999999</v>
      </c>
      <c r="I38" s="131">
        <v>27511.451000000001</v>
      </c>
      <c r="J38" s="148">
        <v>12330.636</v>
      </c>
      <c r="K38" s="130">
        <v>11998.894</v>
      </c>
      <c r="L38" s="69">
        <v>54685.701999999997</v>
      </c>
      <c r="M38" s="39">
        <v>54699.303</v>
      </c>
      <c r="N38" s="129">
        <v>17635.679</v>
      </c>
      <c r="O38" s="166">
        <v>21498.565999999999</v>
      </c>
      <c r="P38" s="169">
        <f t="shared" si="10"/>
        <v>-2091.8340000000007</v>
      </c>
      <c r="Q38" s="132">
        <f t="shared" si="10"/>
        <v>2366.1499999999996</v>
      </c>
      <c r="R38" s="70">
        <f t="shared" si="10"/>
        <v>-9526.68</v>
      </c>
      <c r="S38" s="71">
        <f t="shared" si="11"/>
        <v>10759.64</v>
      </c>
      <c r="T38" s="164"/>
    </row>
    <row r="39" spans="1:21" x14ac:dyDescent="0.2">
      <c r="A39" s="151"/>
      <c r="B39" s="158" t="s">
        <v>110</v>
      </c>
      <c r="C39" s="128" t="s">
        <v>111</v>
      </c>
      <c r="D39" s="129">
        <v>12027.972</v>
      </c>
      <c r="E39" s="130">
        <v>11010.312</v>
      </c>
      <c r="F39" s="69">
        <v>53257.688000000002</v>
      </c>
      <c r="G39" s="39">
        <v>50155.589</v>
      </c>
      <c r="H39" s="129">
        <v>3765.8989999999999</v>
      </c>
      <c r="I39" s="131">
        <v>3040.8440000000001</v>
      </c>
      <c r="J39" s="148">
        <v>23027.739000000001</v>
      </c>
      <c r="K39" s="130">
        <v>28014.974999999999</v>
      </c>
      <c r="L39" s="69">
        <v>101943.92</v>
      </c>
      <c r="M39" s="39">
        <v>127860.73</v>
      </c>
      <c r="N39" s="129">
        <v>5822.576</v>
      </c>
      <c r="O39" s="166">
        <v>6883.2629999999999</v>
      </c>
      <c r="P39" s="169">
        <f t="shared" si="10"/>
        <v>-10999.767000000002</v>
      </c>
      <c r="Q39" s="132">
        <f t="shared" si="10"/>
        <v>-17004.663</v>
      </c>
      <c r="R39" s="70">
        <f t="shared" si="10"/>
        <v>-48686.231999999996</v>
      </c>
      <c r="S39" s="71">
        <f t="shared" si="11"/>
        <v>-77705.141000000003</v>
      </c>
    </row>
    <row r="40" spans="1:21" ht="13.5" thickBot="1" x14ac:dyDescent="0.25">
      <c r="A40" s="151"/>
      <c r="B40" s="159" t="s">
        <v>112</v>
      </c>
      <c r="C40" s="135" t="s">
        <v>113</v>
      </c>
      <c r="D40" s="136">
        <v>86095.964000000007</v>
      </c>
      <c r="E40" s="137">
        <v>88775.989000000001</v>
      </c>
      <c r="F40" s="72">
        <v>380783.89299999998</v>
      </c>
      <c r="G40" s="41">
        <v>404602.45400000003</v>
      </c>
      <c r="H40" s="136">
        <v>36010.019999999997</v>
      </c>
      <c r="I40" s="138">
        <v>35921.614000000001</v>
      </c>
      <c r="J40" s="149">
        <v>135543.33199999999</v>
      </c>
      <c r="K40" s="137">
        <v>148152.09099999999</v>
      </c>
      <c r="L40" s="72">
        <v>599294.41</v>
      </c>
      <c r="M40" s="41">
        <v>675235.62899999996</v>
      </c>
      <c r="N40" s="136">
        <v>43891.921999999999</v>
      </c>
      <c r="O40" s="167">
        <v>44880.754999999997</v>
      </c>
      <c r="P40" s="170">
        <f t="shared" si="10"/>
        <v>-49447.367999999988</v>
      </c>
      <c r="Q40" s="139">
        <f t="shared" si="10"/>
        <v>-59376.101999999984</v>
      </c>
      <c r="R40" s="73">
        <f t="shared" si="10"/>
        <v>-218510.51700000005</v>
      </c>
      <c r="S40" s="74">
        <f t="shared" si="11"/>
        <v>-270633.17499999993</v>
      </c>
    </row>
    <row r="41" spans="1:21" x14ac:dyDescent="0.2">
      <c r="G41" s="91"/>
      <c r="H41" s="91"/>
      <c r="L41" s="91"/>
    </row>
    <row r="42" spans="1:21" ht="27.75" thickBot="1" x14ac:dyDescent="0.4">
      <c r="B42" s="45" t="s">
        <v>276</v>
      </c>
      <c r="H42" s="91"/>
    </row>
    <row r="43" spans="1:21" ht="14.25" x14ac:dyDescent="0.2">
      <c r="A43" s="151"/>
      <c r="B43" s="152"/>
      <c r="C43" s="75"/>
      <c r="D43" s="119" t="s">
        <v>96</v>
      </c>
      <c r="E43" s="34"/>
      <c r="F43" s="34"/>
      <c r="G43" s="34"/>
      <c r="H43" s="34"/>
      <c r="I43" s="35"/>
      <c r="J43" s="33" t="s">
        <v>97</v>
      </c>
      <c r="K43" s="34"/>
      <c r="L43" s="34"/>
      <c r="M43" s="34"/>
      <c r="N43" s="34"/>
      <c r="O43" s="35"/>
      <c r="P43" s="33" t="s">
        <v>116</v>
      </c>
      <c r="Q43" s="43"/>
      <c r="R43" s="64"/>
      <c r="S43" s="65"/>
    </row>
    <row r="44" spans="1:21" ht="14.25" x14ac:dyDescent="0.2">
      <c r="A44" s="151"/>
      <c r="B44" s="153" t="s">
        <v>98</v>
      </c>
      <c r="C44" s="76" t="s">
        <v>99</v>
      </c>
      <c r="D44" s="66" t="s">
        <v>100</v>
      </c>
      <c r="E44" s="36"/>
      <c r="F44" s="36" t="s">
        <v>149</v>
      </c>
      <c r="G44" s="36"/>
      <c r="H44" s="36" t="s">
        <v>101</v>
      </c>
      <c r="I44" s="37"/>
      <c r="J44" s="36" t="s">
        <v>100</v>
      </c>
      <c r="K44" s="36"/>
      <c r="L44" s="36" t="s">
        <v>149</v>
      </c>
      <c r="M44" s="36"/>
      <c r="N44" s="36" t="s">
        <v>101</v>
      </c>
      <c r="O44" s="37"/>
      <c r="P44" s="36" t="s">
        <v>100</v>
      </c>
      <c r="Q44" s="36"/>
      <c r="R44" s="66" t="s">
        <v>149</v>
      </c>
      <c r="S44" s="44"/>
    </row>
    <row r="45" spans="1:21" ht="13.5" thickBot="1" x14ac:dyDescent="0.25">
      <c r="A45" s="151"/>
      <c r="B45" s="154"/>
      <c r="C45" s="77"/>
      <c r="D45" s="114" t="s">
        <v>302</v>
      </c>
      <c r="E45" s="50" t="s">
        <v>303</v>
      </c>
      <c r="F45" s="67" t="s">
        <v>302</v>
      </c>
      <c r="G45" s="50" t="s">
        <v>303</v>
      </c>
      <c r="H45" s="49" t="s">
        <v>302</v>
      </c>
      <c r="I45" s="51" t="s">
        <v>303</v>
      </c>
      <c r="J45" s="114" t="s">
        <v>302</v>
      </c>
      <c r="K45" s="50" t="s">
        <v>303</v>
      </c>
      <c r="L45" s="67" t="s">
        <v>302</v>
      </c>
      <c r="M45" s="50" t="s">
        <v>303</v>
      </c>
      <c r="N45" s="49" t="s">
        <v>302</v>
      </c>
      <c r="O45" s="51" t="s">
        <v>303</v>
      </c>
      <c r="P45" s="114" t="s">
        <v>302</v>
      </c>
      <c r="Q45" s="50" t="s">
        <v>303</v>
      </c>
      <c r="R45" s="68" t="s">
        <v>302</v>
      </c>
      <c r="S45" s="52" t="s">
        <v>303</v>
      </c>
    </row>
    <row r="46" spans="1:21" ht="15.75" x14ac:dyDescent="0.25">
      <c r="A46" s="151"/>
      <c r="B46" s="140" t="s">
        <v>102</v>
      </c>
      <c r="C46" s="141"/>
      <c r="D46" s="113">
        <f t="shared" ref="D46:S46" si="12">SUM(D47:D52)</f>
        <v>1169473.963</v>
      </c>
      <c r="E46" s="96">
        <f t="shared" si="12"/>
        <v>1351632.8760000002</v>
      </c>
      <c r="F46" s="97">
        <f>(SUM(F47:F52))/1</f>
        <v>5173506.3119999999</v>
      </c>
      <c r="G46" s="96">
        <f>(SUM(G47:G52))/1</f>
        <v>6161744.4210000001</v>
      </c>
      <c r="H46" s="98">
        <f t="shared" si="12"/>
        <v>989963.853</v>
      </c>
      <c r="I46" s="116">
        <f t="shared" si="12"/>
        <v>1024504.223</v>
      </c>
      <c r="J46" s="113">
        <f t="shared" si="12"/>
        <v>827273.72800000012</v>
      </c>
      <c r="K46" s="96">
        <f t="shared" si="12"/>
        <v>989394.28399999999</v>
      </c>
      <c r="L46" s="97">
        <f>(SUM(L47:L52))/1</f>
        <v>3658064.25</v>
      </c>
      <c r="M46" s="96">
        <f>(SUM(M47:M52))/1</f>
        <v>4510295.8</v>
      </c>
      <c r="N46" s="98">
        <f t="shared" si="12"/>
        <v>524635.79200000002</v>
      </c>
      <c r="O46" s="106">
        <f t="shared" si="12"/>
        <v>580431.81300000008</v>
      </c>
      <c r="P46" s="168">
        <f t="shared" ref="P46:Q46" si="13">SUM(P47:P52)</f>
        <v>342200.23499999999</v>
      </c>
      <c r="Q46" s="90">
        <f t="shared" si="13"/>
        <v>362238.59200000006</v>
      </c>
      <c r="R46" s="89">
        <f t="shared" si="12"/>
        <v>1515442.0619999999</v>
      </c>
      <c r="S46" s="90">
        <f t="shared" si="12"/>
        <v>1651448.6210000003</v>
      </c>
    </row>
    <row r="47" spans="1:21" x14ac:dyDescent="0.2">
      <c r="A47" s="151"/>
      <c r="B47" s="150" t="s">
        <v>103</v>
      </c>
      <c r="C47" s="133" t="s">
        <v>158</v>
      </c>
      <c r="D47" s="94">
        <v>272468.76799999998</v>
      </c>
      <c r="E47" s="39">
        <v>347084.57900000003</v>
      </c>
      <c r="F47" s="69">
        <v>1205804.213</v>
      </c>
      <c r="G47" s="39">
        <v>1582539.41</v>
      </c>
      <c r="H47" s="38">
        <v>569559.36800000002</v>
      </c>
      <c r="I47" s="117">
        <v>570183.12800000003</v>
      </c>
      <c r="J47" s="94">
        <v>143502.51199999999</v>
      </c>
      <c r="K47" s="39">
        <v>159781.45600000001</v>
      </c>
      <c r="L47" s="69">
        <v>634656.56700000004</v>
      </c>
      <c r="M47" s="39">
        <v>728746.13600000006</v>
      </c>
      <c r="N47" s="38">
        <v>176779.239</v>
      </c>
      <c r="O47" s="171">
        <v>181177.44</v>
      </c>
      <c r="P47" s="173">
        <f t="shared" ref="P47:S52" si="14">D47-J47</f>
        <v>128966.25599999999</v>
      </c>
      <c r="Q47" s="92">
        <f t="shared" si="14"/>
        <v>187303.12300000002</v>
      </c>
      <c r="R47" s="70">
        <f t="shared" si="14"/>
        <v>571147.64599999995</v>
      </c>
      <c r="S47" s="71">
        <f t="shared" si="14"/>
        <v>853793.27399999986</v>
      </c>
    </row>
    <row r="48" spans="1:21" x14ac:dyDescent="0.2">
      <c r="A48" s="151"/>
      <c r="B48" s="155" t="s">
        <v>104</v>
      </c>
      <c r="C48" s="133" t="s">
        <v>105</v>
      </c>
      <c r="D48" s="94">
        <v>105753.49400000001</v>
      </c>
      <c r="E48" s="39">
        <v>123978.379</v>
      </c>
      <c r="F48" s="69">
        <v>468993.962</v>
      </c>
      <c r="G48" s="39">
        <v>565310.54799999995</v>
      </c>
      <c r="H48" s="38">
        <v>57612.535000000003</v>
      </c>
      <c r="I48" s="117">
        <v>53733.281000000003</v>
      </c>
      <c r="J48" s="94">
        <v>161958.04800000001</v>
      </c>
      <c r="K48" s="39">
        <v>201500.34299999999</v>
      </c>
      <c r="L48" s="69">
        <v>715024.22699999996</v>
      </c>
      <c r="M48" s="39">
        <v>918152.74600000004</v>
      </c>
      <c r="N48" s="38">
        <v>96515.713000000003</v>
      </c>
      <c r="O48" s="171">
        <v>105067.74800000001</v>
      </c>
      <c r="P48" s="173">
        <f t="shared" si="14"/>
        <v>-56204.554000000004</v>
      </c>
      <c r="Q48" s="92">
        <f t="shared" si="14"/>
        <v>-77521.963999999993</v>
      </c>
      <c r="R48" s="70">
        <f t="shared" si="14"/>
        <v>-246030.26499999996</v>
      </c>
      <c r="S48" s="71">
        <f t="shared" si="14"/>
        <v>-352842.19800000009</v>
      </c>
    </row>
    <row r="49" spans="1:19" x14ac:dyDescent="0.2">
      <c r="A49" s="151"/>
      <c r="B49" s="155" t="s">
        <v>106</v>
      </c>
      <c r="C49" s="133" t="s">
        <v>107</v>
      </c>
      <c r="D49" s="94">
        <v>78287.963000000003</v>
      </c>
      <c r="E49" s="39">
        <v>88491.812000000005</v>
      </c>
      <c r="F49" s="69">
        <v>346397.174</v>
      </c>
      <c r="G49" s="39">
        <v>403391.22100000002</v>
      </c>
      <c r="H49" s="38">
        <v>66598.433000000005</v>
      </c>
      <c r="I49" s="117">
        <v>75400.451000000001</v>
      </c>
      <c r="J49" s="94">
        <v>65853.051000000007</v>
      </c>
      <c r="K49" s="39">
        <v>74223.558000000005</v>
      </c>
      <c r="L49" s="69">
        <v>291044.978</v>
      </c>
      <c r="M49" s="39">
        <v>338302.68</v>
      </c>
      <c r="N49" s="38">
        <v>53535.14</v>
      </c>
      <c r="O49" s="171">
        <v>55875.3</v>
      </c>
      <c r="P49" s="173">
        <f t="shared" si="14"/>
        <v>12434.911999999997</v>
      </c>
      <c r="Q49" s="92">
        <f t="shared" si="14"/>
        <v>14268.254000000001</v>
      </c>
      <c r="R49" s="70">
        <f t="shared" si="14"/>
        <v>55352.195999999996</v>
      </c>
      <c r="S49" s="71">
        <f t="shared" si="14"/>
        <v>65088.541000000027</v>
      </c>
    </row>
    <row r="50" spans="1:19" x14ac:dyDescent="0.2">
      <c r="A50" s="151"/>
      <c r="B50" s="155" t="s">
        <v>108</v>
      </c>
      <c r="C50" s="133" t="s">
        <v>109</v>
      </c>
      <c r="D50" s="94">
        <v>86830.941999999995</v>
      </c>
      <c r="E50" s="39">
        <v>83086.767999999996</v>
      </c>
      <c r="F50" s="69">
        <v>382371.22399999999</v>
      </c>
      <c r="G50" s="39">
        <v>378754.57900000003</v>
      </c>
      <c r="H50" s="38">
        <v>92197.445000000007</v>
      </c>
      <c r="I50" s="117">
        <v>105093.53200000001</v>
      </c>
      <c r="J50" s="94">
        <v>52515.036999999997</v>
      </c>
      <c r="K50" s="39">
        <v>62814.500999999997</v>
      </c>
      <c r="L50" s="69">
        <v>232639.23800000001</v>
      </c>
      <c r="M50" s="39">
        <v>286349.35399999999</v>
      </c>
      <c r="N50" s="38">
        <v>89607.660999999993</v>
      </c>
      <c r="O50" s="171">
        <v>112478.03200000001</v>
      </c>
      <c r="P50" s="173">
        <f t="shared" si="14"/>
        <v>34315.904999999999</v>
      </c>
      <c r="Q50" s="92">
        <f t="shared" si="14"/>
        <v>20272.267</v>
      </c>
      <c r="R50" s="70">
        <f t="shared" si="14"/>
        <v>149731.98599999998</v>
      </c>
      <c r="S50" s="71">
        <f t="shared" si="14"/>
        <v>92405.225000000035</v>
      </c>
    </row>
    <row r="51" spans="1:19" x14ac:dyDescent="0.2">
      <c r="A51" s="151"/>
      <c r="B51" s="155" t="s">
        <v>110</v>
      </c>
      <c r="C51" s="133" t="s">
        <v>111</v>
      </c>
      <c r="D51" s="94">
        <v>142372.44099999999</v>
      </c>
      <c r="E51" s="39">
        <v>148269.59700000001</v>
      </c>
      <c r="F51" s="69">
        <v>628805.88699999999</v>
      </c>
      <c r="G51" s="39">
        <v>675947.71</v>
      </c>
      <c r="H51" s="38">
        <v>41244.292000000001</v>
      </c>
      <c r="I51" s="117">
        <v>36294.783000000003</v>
      </c>
      <c r="J51" s="94">
        <v>70299.45</v>
      </c>
      <c r="K51" s="39">
        <v>113597.575</v>
      </c>
      <c r="L51" s="69">
        <v>311904.43900000001</v>
      </c>
      <c r="M51" s="39">
        <v>518188.386</v>
      </c>
      <c r="N51" s="38">
        <v>18081.780999999999</v>
      </c>
      <c r="O51" s="171">
        <v>28740.635999999999</v>
      </c>
      <c r="P51" s="173">
        <f t="shared" si="14"/>
        <v>72072.990999999995</v>
      </c>
      <c r="Q51" s="92">
        <f t="shared" si="14"/>
        <v>34672.022000000012</v>
      </c>
      <c r="R51" s="70">
        <f t="shared" si="14"/>
        <v>316901.44799999997</v>
      </c>
      <c r="S51" s="71">
        <f t="shared" si="14"/>
        <v>157759.32399999996</v>
      </c>
    </row>
    <row r="52" spans="1:19" ht="13.5" thickBot="1" x14ac:dyDescent="0.25">
      <c r="A52" s="151"/>
      <c r="B52" s="156" t="s">
        <v>112</v>
      </c>
      <c r="C52" s="134" t="s">
        <v>113</v>
      </c>
      <c r="D52" s="95">
        <v>483760.35499999998</v>
      </c>
      <c r="E52" s="41">
        <v>560721.74100000004</v>
      </c>
      <c r="F52" s="72">
        <v>2141133.852</v>
      </c>
      <c r="G52" s="41">
        <v>2555800.9530000002</v>
      </c>
      <c r="H52" s="40">
        <v>162751.78</v>
      </c>
      <c r="I52" s="118">
        <v>183799.04800000001</v>
      </c>
      <c r="J52" s="95">
        <v>333145.63</v>
      </c>
      <c r="K52" s="41">
        <v>377476.85100000002</v>
      </c>
      <c r="L52" s="72">
        <v>1472794.801</v>
      </c>
      <c r="M52" s="41">
        <v>1720556.4979999999</v>
      </c>
      <c r="N52" s="40">
        <v>90116.258000000002</v>
      </c>
      <c r="O52" s="172">
        <v>97092.657000000007</v>
      </c>
      <c r="P52" s="174">
        <f t="shared" si="14"/>
        <v>150614.72499999998</v>
      </c>
      <c r="Q52" s="93">
        <f t="shared" si="14"/>
        <v>183244.89</v>
      </c>
      <c r="R52" s="73">
        <f t="shared" si="14"/>
        <v>668339.05099999998</v>
      </c>
      <c r="S52" s="74">
        <f t="shared" si="14"/>
        <v>835244.45500000031</v>
      </c>
    </row>
    <row r="53" spans="1:19" x14ac:dyDescent="0.2">
      <c r="J53" s="91"/>
      <c r="O53" s="91"/>
    </row>
    <row r="54" spans="1:19" ht="14.25" x14ac:dyDescent="0.2">
      <c r="C54" s="46" t="s">
        <v>119</v>
      </c>
      <c r="H54" s="91"/>
      <c r="I54" s="91"/>
      <c r="J54" s="91"/>
      <c r="K54" s="91"/>
      <c r="L54" s="91"/>
      <c r="M54" s="91"/>
      <c r="Q54" s="146"/>
    </row>
    <row r="55" spans="1:19" x14ac:dyDescent="0.2">
      <c r="G55" s="91"/>
      <c r="J55" s="91"/>
      <c r="K55" s="91"/>
      <c r="L55" s="91"/>
      <c r="N55" s="91"/>
      <c r="O55" s="91"/>
    </row>
  </sheetData>
  <phoneticPr fontId="17" type="noConversion"/>
  <pageMargins left="0.75" right="0.75" top="1" bottom="1" header="0.5" footer="0.5"/>
  <pageSetup paperSize="9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B2:AE151"/>
  <sheetViews>
    <sheetView showGridLines="0" zoomScale="85" zoomScaleNormal="85" workbookViewId="0">
      <selection activeCell="W132" sqref="W132"/>
    </sheetView>
  </sheetViews>
  <sheetFormatPr defaultRowHeight="12.75" x14ac:dyDescent="0.2"/>
  <cols>
    <col min="1" max="1" width="9.140625" style="54"/>
    <col min="2" max="2" width="13.7109375" style="54" customWidth="1"/>
    <col min="3" max="3" width="11.85546875" style="54" customWidth="1"/>
    <col min="4" max="4" width="11.7109375" style="54" customWidth="1"/>
    <col min="5" max="5" width="11.85546875" style="54" customWidth="1"/>
    <col min="6" max="6" width="13.5703125" style="54" customWidth="1"/>
    <col min="7" max="8" width="11.7109375" style="54" customWidth="1"/>
    <col min="9" max="9" width="11.42578125" style="54" customWidth="1"/>
    <col min="10" max="10" width="9.85546875" style="54" customWidth="1"/>
    <col min="11" max="11" width="13.7109375" style="54" customWidth="1"/>
    <col min="12" max="13" width="11.7109375" style="54" customWidth="1"/>
    <col min="14" max="14" width="11.85546875" style="54" customWidth="1"/>
    <col min="15" max="15" width="13.5703125" style="54" customWidth="1"/>
    <col min="16" max="17" width="11.7109375" style="54" customWidth="1"/>
    <col min="18" max="18" width="11.85546875" style="54" customWidth="1"/>
    <col min="19" max="16384" width="9.140625" style="54"/>
  </cols>
  <sheetData>
    <row r="2" spans="2:18" ht="16.5" x14ac:dyDescent="0.25">
      <c r="B2" s="78" t="s">
        <v>201</v>
      </c>
      <c r="C2" s="78"/>
      <c r="D2" s="78"/>
      <c r="E2" s="78"/>
      <c r="F2" s="78"/>
      <c r="G2" s="78"/>
      <c r="H2" s="78"/>
      <c r="I2" s="78"/>
      <c r="J2" s="78"/>
      <c r="K2" s="78" t="s">
        <v>202</v>
      </c>
      <c r="L2" s="78"/>
      <c r="M2" s="78"/>
      <c r="N2" s="78"/>
      <c r="O2" s="78"/>
      <c r="P2" s="78"/>
    </row>
    <row r="3" spans="2:18" ht="17.25" thickBot="1" x14ac:dyDescent="0.3">
      <c r="B3" s="218" t="s">
        <v>200</v>
      </c>
      <c r="C3" s="78"/>
      <c r="D3" s="78"/>
      <c r="E3" s="78"/>
      <c r="F3" s="78"/>
      <c r="G3" s="78"/>
      <c r="H3" s="78"/>
      <c r="I3" s="78"/>
      <c r="J3" s="78"/>
      <c r="K3" s="218" t="s">
        <v>200</v>
      </c>
      <c r="L3" s="78"/>
      <c r="M3" s="78"/>
      <c r="N3" s="78"/>
      <c r="O3" s="78"/>
      <c r="P3" s="78"/>
    </row>
    <row r="4" spans="2:18" ht="21" thickBot="1" x14ac:dyDescent="0.35">
      <c r="B4" s="80" t="s">
        <v>121</v>
      </c>
      <c r="C4" s="81"/>
      <c r="D4" s="81"/>
      <c r="E4" s="81"/>
      <c r="F4" s="81"/>
      <c r="G4" s="81"/>
      <c r="H4" s="81"/>
      <c r="I4" s="82"/>
      <c r="J4" s="83"/>
      <c r="K4" s="80" t="s">
        <v>122</v>
      </c>
      <c r="L4" s="81"/>
      <c r="M4" s="81"/>
      <c r="N4" s="81"/>
      <c r="O4" s="81"/>
      <c r="P4" s="81"/>
      <c r="Q4" s="81"/>
      <c r="R4" s="82"/>
    </row>
    <row r="5" spans="2:18" ht="19.5" thickBot="1" x14ac:dyDescent="0.35">
      <c r="B5" s="214" t="s">
        <v>305</v>
      </c>
      <c r="C5" s="215"/>
      <c r="D5" s="216"/>
      <c r="E5" s="217"/>
      <c r="F5" s="214" t="s">
        <v>306</v>
      </c>
      <c r="G5" s="215"/>
      <c r="H5" s="216"/>
      <c r="I5" s="217"/>
      <c r="J5" s="83"/>
      <c r="K5" s="214" t="s">
        <v>305</v>
      </c>
      <c r="L5" s="215"/>
      <c r="M5" s="216"/>
      <c r="N5" s="217"/>
      <c r="O5" s="214" t="s">
        <v>306</v>
      </c>
      <c r="P5" s="215"/>
      <c r="Q5" s="216"/>
      <c r="R5" s="217"/>
    </row>
    <row r="6" spans="2:18" ht="29.25" thickBot="1" x14ac:dyDescent="0.25">
      <c r="B6" s="84" t="s">
        <v>123</v>
      </c>
      <c r="C6" s="85" t="s">
        <v>100</v>
      </c>
      <c r="D6" s="86" t="s">
        <v>149</v>
      </c>
      <c r="E6" s="87" t="s">
        <v>124</v>
      </c>
      <c r="F6" s="84" t="s">
        <v>123</v>
      </c>
      <c r="G6" s="85" t="s">
        <v>100</v>
      </c>
      <c r="H6" s="86" t="s">
        <v>149</v>
      </c>
      <c r="I6" s="87" t="s">
        <v>124</v>
      </c>
      <c r="J6" s="83"/>
      <c r="K6" s="84" t="s">
        <v>123</v>
      </c>
      <c r="L6" s="85" t="s">
        <v>100</v>
      </c>
      <c r="M6" s="86" t="s">
        <v>149</v>
      </c>
      <c r="N6" s="87" t="s">
        <v>124</v>
      </c>
      <c r="O6" s="84" t="s">
        <v>123</v>
      </c>
      <c r="P6" s="85" t="s">
        <v>100</v>
      </c>
      <c r="Q6" s="86" t="s">
        <v>149</v>
      </c>
      <c r="R6" s="87" t="s">
        <v>124</v>
      </c>
    </row>
    <row r="7" spans="2:18" ht="16.5" thickBot="1" x14ac:dyDescent="0.3">
      <c r="B7" s="186" t="s">
        <v>114</v>
      </c>
      <c r="C7" s="187">
        <v>382800.549</v>
      </c>
      <c r="D7" s="188">
        <v>1694692.017</v>
      </c>
      <c r="E7" s="189">
        <v>771072.50399999996</v>
      </c>
      <c r="F7" s="190" t="s">
        <v>114</v>
      </c>
      <c r="G7" s="191">
        <v>477268.641</v>
      </c>
      <c r="H7" s="192">
        <v>2175457.412</v>
      </c>
      <c r="I7" s="189">
        <v>808458.66599999997</v>
      </c>
      <c r="J7" s="83"/>
      <c r="K7" s="186" t="s">
        <v>114</v>
      </c>
      <c r="L7" s="187">
        <v>146127.72200000001</v>
      </c>
      <c r="M7" s="188">
        <v>646508.51599999995</v>
      </c>
      <c r="N7" s="189">
        <v>178859.212</v>
      </c>
      <c r="O7" s="190" t="s">
        <v>114</v>
      </c>
      <c r="P7" s="191">
        <v>160315.17199999999</v>
      </c>
      <c r="Q7" s="192">
        <v>731187.38800000004</v>
      </c>
      <c r="R7" s="189">
        <v>181432.59400000001</v>
      </c>
    </row>
    <row r="8" spans="2:18" ht="15.75" x14ac:dyDescent="0.25">
      <c r="B8" s="193" t="s">
        <v>77</v>
      </c>
      <c r="C8" s="194">
        <v>190049.14799999999</v>
      </c>
      <c r="D8" s="195">
        <v>840439.69099999999</v>
      </c>
      <c r="E8" s="194">
        <v>452466.652</v>
      </c>
      <c r="F8" s="196" t="s">
        <v>77</v>
      </c>
      <c r="G8" s="197">
        <v>249360.21900000001</v>
      </c>
      <c r="H8" s="198">
        <v>1136853.5630000001</v>
      </c>
      <c r="I8" s="199">
        <v>452638.28499999997</v>
      </c>
      <c r="J8" s="83"/>
      <c r="K8" s="193" t="s">
        <v>128</v>
      </c>
      <c r="L8" s="194">
        <v>87355.648000000001</v>
      </c>
      <c r="M8" s="195">
        <v>386570.46100000001</v>
      </c>
      <c r="N8" s="194">
        <v>103849.749</v>
      </c>
      <c r="O8" s="196" t="s">
        <v>128</v>
      </c>
      <c r="P8" s="197">
        <v>96311.838000000003</v>
      </c>
      <c r="Q8" s="198">
        <v>439272.70799999998</v>
      </c>
      <c r="R8" s="199">
        <v>107439.561</v>
      </c>
    </row>
    <row r="9" spans="2:18" ht="15.75" x14ac:dyDescent="0.25">
      <c r="B9" s="200" t="s">
        <v>157</v>
      </c>
      <c r="C9" s="201">
        <v>55150.766000000003</v>
      </c>
      <c r="D9" s="202">
        <v>244949.158</v>
      </c>
      <c r="E9" s="201">
        <v>109752.791</v>
      </c>
      <c r="F9" s="203" t="s">
        <v>157</v>
      </c>
      <c r="G9" s="204">
        <v>68551.221999999994</v>
      </c>
      <c r="H9" s="205">
        <v>312321.29100000003</v>
      </c>
      <c r="I9" s="206">
        <v>130451.486</v>
      </c>
      <c r="J9" s="83"/>
      <c r="K9" s="200" t="s">
        <v>77</v>
      </c>
      <c r="L9" s="201">
        <v>35334.057000000001</v>
      </c>
      <c r="M9" s="202">
        <v>156482.72899999999</v>
      </c>
      <c r="N9" s="201">
        <v>38917.885000000002</v>
      </c>
      <c r="O9" s="203" t="s">
        <v>77</v>
      </c>
      <c r="P9" s="204">
        <v>31025.019</v>
      </c>
      <c r="Q9" s="205">
        <v>141440.51199999999</v>
      </c>
      <c r="R9" s="206">
        <v>29983.469000000001</v>
      </c>
    </row>
    <row r="10" spans="2:18" ht="15.75" x14ac:dyDescent="0.25">
      <c r="B10" s="200" t="s">
        <v>128</v>
      </c>
      <c r="C10" s="201">
        <v>18797.598999999998</v>
      </c>
      <c r="D10" s="202">
        <v>83434.392000000007</v>
      </c>
      <c r="E10" s="201">
        <v>41723.067000000003</v>
      </c>
      <c r="F10" s="203" t="s">
        <v>128</v>
      </c>
      <c r="G10" s="204">
        <v>20962.366999999998</v>
      </c>
      <c r="H10" s="205">
        <v>95507.18</v>
      </c>
      <c r="I10" s="206">
        <v>44291.578000000001</v>
      </c>
      <c r="J10" s="83"/>
      <c r="K10" s="200" t="s">
        <v>131</v>
      </c>
      <c r="L10" s="201">
        <v>4435.88</v>
      </c>
      <c r="M10" s="202">
        <v>19614.244999999999</v>
      </c>
      <c r="N10" s="201">
        <v>5885.6750000000002</v>
      </c>
      <c r="O10" s="203" t="s">
        <v>76</v>
      </c>
      <c r="P10" s="204">
        <v>7440.2370000000001</v>
      </c>
      <c r="Q10" s="205">
        <v>33960.99</v>
      </c>
      <c r="R10" s="206">
        <v>3865.855</v>
      </c>
    </row>
    <row r="11" spans="2:18" ht="15.75" x14ac:dyDescent="0.25">
      <c r="B11" s="200" t="s">
        <v>136</v>
      </c>
      <c r="C11" s="201">
        <v>11388.865</v>
      </c>
      <c r="D11" s="202">
        <v>50432.669000000002</v>
      </c>
      <c r="E11" s="201">
        <v>14454.011</v>
      </c>
      <c r="F11" s="203" t="s">
        <v>136</v>
      </c>
      <c r="G11" s="204">
        <v>10400.177</v>
      </c>
      <c r="H11" s="205">
        <v>47382.898999999998</v>
      </c>
      <c r="I11" s="206">
        <v>12126.665000000001</v>
      </c>
      <c r="J11" s="83"/>
      <c r="K11" s="200" t="s">
        <v>129</v>
      </c>
      <c r="L11" s="201">
        <v>3907.9789999999998</v>
      </c>
      <c r="M11" s="202">
        <v>17307.704000000002</v>
      </c>
      <c r="N11" s="201">
        <v>12634.691000000001</v>
      </c>
      <c r="O11" s="203" t="s">
        <v>173</v>
      </c>
      <c r="P11" s="204">
        <v>5097.7470000000003</v>
      </c>
      <c r="Q11" s="205">
        <v>23280.062000000002</v>
      </c>
      <c r="R11" s="206">
        <v>2505.0340000000001</v>
      </c>
    </row>
    <row r="12" spans="2:18" ht="15.75" x14ac:dyDescent="0.25">
      <c r="B12" s="200" t="s">
        <v>79</v>
      </c>
      <c r="C12" s="201">
        <v>8639.7929999999997</v>
      </c>
      <c r="D12" s="202">
        <v>38324.209000000003</v>
      </c>
      <c r="E12" s="201">
        <v>5298.9369999999999</v>
      </c>
      <c r="F12" s="203" t="s">
        <v>79</v>
      </c>
      <c r="G12" s="204">
        <v>10319.198</v>
      </c>
      <c r="H12" s="205">
        <v>47065.712</v>
      </c>
      <c r="I12" s="206">
        <v>5643.6189999999997</v>
      </c>
      <c r="J12" s="83"/>
      <c r="K12" s="200" t="s">
        <v>79</v>
      </c>
      <c r="L12" s="201">
        <v>3545.8150000000001</v>
      </c>
      <c r="M12" s="202">
        <v>15695.623</v>
      </c>
      <c r="N12" s="201">
        <v>9725.0779999999995</v>
      </c>
      <c r="O12" s="203" t="s">
        <v>79</v>
      </c>
      <c r="P12" s="204">
        <v>4923.6660000000002</v>
      </c>
      <c r="Q12" s="205">
        <v>22397.03</v>
      </c>
      <c r="R12" s="206">
        <v>14371.831</v>
      </c>
    </row>
    <row r="13" spans="2:18" ht="15.75" x14ac:dyDescent="0.25">
      <c r="B13" s="200" t="s">
        <v>133</v>
      </c>
      <c r="C13" s="201">
        <v>8274.17</v>
      </c>
      <c r="D13" s="202">
        <v>36608.582999999999</v>
      </c>
      <c r="E13" s="201">
        <v>6205.06</v>
      </c>
      <c r="F13" s="203" t="s">
        <v>181</v>
      </c>
      <c r="G13" s="204">
        <v>10124.251</v>
      </c>
      <c r="H13" s="205">
        <v>46057.983</v>
      </c>
      <c r="I13" s="206">
        <v>20384.400000000001</v>
      </c>
      <c r="J13" s="83"/>
      <c r="K13" s="200" t="s">
        <v>265</v>
      </c>
      <c r="L13" s="201">
        <v>2905.9369999999999</v>
      </c>
      <c r="M13" s="202">
        <v>12559.257</v>
      </c>
      <c r="N13" s="201">
        <v>2053.886</v>
      </c>
      <c r="O13" s="203" t="s">
        <v>265</v>
      </c>
      <c r="P13" s="204">
        <v>4258.79</v>
      </c>
      <c r="Q13" s="205">
        <v>19424.848999999998</v>
      </c>
      <c r="R13" s="206">
        <v>2631.2910000000002</v>
      </c>
    </row>
    <row r="14" spans="2:18" ht="15.75" x14ac:dyDescent="0.25">
      <c r="B14" s="200" t="s">
        <v>261</v>
      </c>
      <c r="C14" s="201">
        <v>8015.45</v>
      </c>
      <c r="D14" s="202">
        <v>35378.572</v>
      </c>
      <c r="E14" s="201">
        <v>16422.976999999999</v>
      </c>
      <c r="F14" s="203" t="s">
        <v>133</v>
      </c>
      <c r="G14" s="204">
        <v>8938.8590000000004</v>
      </c>
      <c r="H14" s="205">
        <v>40750.101999999999</v>
      </c>
      <c r="I14" s="206">
        <v>5825.11</v>
      </c>
      <c r="J14" s="83"/>
      <c r="K14" s="200" t="s">
        <v>136</v>
      </c>
      <c r="L14" s="201">
        <v>2611.3910000000001</v>
      </c>
      <c r="M14" s="202">
        <v>11789.016</v>
      </c>
      <c r="N14" s="201">
        <v>2073.9609999999998</v>
      </c>
      <c r="O14" s="203" t="s">
        <v>131</v>
      </c>
      <c r="P14" s="204">
        <v>4141.1030000000001</v>
      </c>
      <c r="Q14" s="205">
        <v>18922.819</v>
      </c>
      <c r="R14" s="206">
        <v>5027.6289999999999</v>
      </c>
    </row>
    <row r="15" spans="2:18" ht="15.75" x14ac:dyDescent="0.25">
      <c r="B15" s="200" t="s">
        <v>129</v>
      </c>
      <c r="C15" s="201">
        <v>6948.8220000000001</v>
      </c>
      <c r="D15" s="202">
        <v>30986.044000000002</v>
      </c>
      <c r="E15" s="201">
        <v>5963.4260000000004</v>
      </c>
      <c r="F15" s="203" t="s">
        <v>129</v>
      </c>
      <c r="G15" s="204">
        <v>8870.8529999999992</v>
      </c>
      <c r="H15" s="205">
        <v>40503.396000000001</v>
      </c>
      <c r="I15" s="206">
        <v>5538.4009999999998</v>
      </c>
      <c r="J15" s="83"/>
      <c r="K15" s="200" t="s">
        <v>173</v>
      </c>
      <c r="L15" s="201">
        <v>2132.328</v>
      </c>
      <c r="M15" s="202">
        <v>9239.3070000000007</v>
      </c>
      <c r="N15" s="201">
        <v>1115.1369999999999</v>
      </c>
      <c r="O15" s="203" t="s">
        <v>133</v>
      </c>
      <c r="P15" s="204">
        <v>1922.4580000000001</v>
      </c>
      <c r="Q15" s="205">
        <v>8777.1669999999995</v>
      </c>
      <c r="R15" s="206">
        <v>5305.2860000000001</v>
      </c>
    </row>
    <row r="16" spans="2:18" ht="15.75" x14ac:dyDescent="0.25">
      <c r="B16" s="200" t="s">
        <v>192</v>
      </c>
      <c r="C16" s="201">
        <v>6252.4579999999996</v>
      </c>
      <c r="D16" s="202">
        <v>27784.359</v>
      </c>
      <c r="E16" s="201">
        <v>9214.1290000000008</v>
      </c>
      <c r="F16" s="203" t="s">
        <v>269</v>
      </c>
      <c r="G16" s="204">
        <v>8441.9269999999997</v>
      </c>
      <c r="H16" s="205">
        <v>38478.508999999998</v>
      </c>
      <c r="I16" s="206">
        <v>16124.986999999999</v>
      </c>
      <c r="J16" s="83"/>
      <c r="K16" s="200" t="s">
        <v>76</v>
      </c>
      <c r="L16" s="201">
        <v>1951.3789999999999</v>
      </c>
      <c r="M16" s="202">
        <v>8628.7630000000008</v>
      </c>
      <c r="N16" s="201">
        <v>1073.7829999999999</v>
      </c>
      <c r="O16" s="203" t="s">
        <v>129</v>
      </c>
      <c r="P16" s="204">
        <v>1896.5530000000001</v>
      </c>
      <c r="Q16" s="205">
        <v>8647.1710000000003</v>
      </c>
      <c r="R16" s="206">
        <v>6223.6660000000002</v>
      </c>
    </row>
    <row r="17" spans="2:18" ht="15.75" x14ac:dyDescent="0.25">
      <c r="B17" s="200" t="s">
        <v>138</v>
      </c>
      <c r="C17" s="201">
        <v>6068.8810000000003</v>
      </c>
      <c r="D17" s="202">
        <v>26812.440999999999</v>
      </c>
      <c r="E17" s="201">
        <v>5979.7749999999996</v>
      </c>
      <c r="F17" s="203" t="s">
        <v>146</v>
      </c>
      <c r="G17" s="204">
        <v>6935.1949999999997</v>
      </c>
      <c r="H17" s="205">
        <v>31617.843000000001</v>
      </c>
      <c r="I17" s="206">
        <v>13778.989</v>
      </c>
      <c r="J17" s="83"/>
      <c r="K17" s="200" t="s">
        <v>135</v>
      </c>
      <c r="L17" s="201">
        <v>1045.6489999999999</v>
      </c>
      <c r="M17" s="202">
        <v>4626.5959999999995</v>
      </c>
      <c r="N17" s="201">
        <v>698.74699999999996</v>
      </c>
      <c r="O17" s="203" t="s">
        <v>146</v>
      </c>
      <c r="P17" s="204">
        <v>753.31799999999998</v>
      </c>
      <c r="Q17" s="205">
        <v>3463.6280000000002</v>
      </c>
      <c r="R17" s="206">
        <v>916.15599999999995</v>
      </c>
    </row>
    <row r="18" spans="2:18" ht="15.75" x14ac:dyDescent="0.25">
      <c r="B18" s="200" t="s">
        <v>146</v>
      </c>
      <c r="C18" s="201">
        <v>6000.3209999999999</v>
      </c>
      <c r="D18" s="202">
        <v>26569.294000000002</v>
      </c>
      <c r="E18" s="201">
        <v>13254.665999999999</v>
      </c>
      <c r="F18" s="203" t="s">
        <v>138</v>
      </c>
      <c r="G18" s="204">
        <v>6028.0550000000003</v>
      </c>
      <c r="H18" s="205">
        <v>27502.021000000001</v>
      </c>
      <c r="I18" s="206">
        <v>4555.5990000000002</v>
      </c>
      <c r="J18" s="83"/>
      <c r="K18" s="200" t="s">
        <v>144</v>
      </c>
      <c r="L18" s="201">
        <v>254.70500000000001</v>
      </c>
      <c r="M18" s="202">
        <v>1110.1369999999999</v>
      </c>
      <c r="N18" s="201">
        <v>270.02</v>
      </c>
      <c r="O18" s="203" t="s">
        <v>136</v>
      </c>
      <c r="P18" s="204">
        <v>533.71600000000001</v>
      </c>
      <c r="Q18" s="205">
        <v>2441.252</v>
      </c>
      <c r="R18" s="206">
        <v>255.154</v>
      </c>
    </row>
    <row r="19" spans="2:18" ht="15.75" x14ac:dyDescent="0.25">
      <c r="B19" s="200" t="s">
        <v>134</v>
      </c>
      <c r="C19" s="201">
        <v>5126.3630000000003</v>
      </c>
      <c r="D19" s="202">
        <v>22720.273000000001</v>
      </c>
      <c r="E19" s="201">
        <v>9985.3860000000004</v>
      </c>
      <c r="F19" s="203" t="s">
        <v>134</v>
      </c>
      <c r="G19" s="204">
        <v>5984.723</v>
      </c>
      <c r="H19" s="205">
        <v>27253.396000000001</v>
      </c>
      <c r="I19" s="206">
        <v>10489.126</v>
      </c>
      <c r="J19" s="83"/>
      <c r="K19" s="200" t="s">
        <v>130</v>
      </c>
      <c r="L19" s="201">
        <v>221.2</v>
      </c>
      <c r="M19" s="202">
        <v>979.27499999999998</v>
      </c>
      <c r="N19" s="201">
        <v>156.149</v>
      </c>
      <c r="O19" s="203" t="s">
        <v>126</v>
      </c>
      <c r="P19" s="204">
        <v>471.75099999999998</v>
      </c>
      <c r="Q19" s="205">
        <v>2168.5479999999998</v>
      </c>
      <c r="R19" s="206">
        <v>190.00800000000001</v>
      </c>
    </row>
    <row r="20" spans="2:18" ht="15.75" x14ac:dyDescent="0.25">
      <c r="B20" s="200" t="s">
        <v>198</v>
      </c>
      <c r="C20" s="201">
        <v>4189.2110000000002</v>
      </c>
      <c r="D20" s="202">
        <v>18208.496999999999</v>
      </c>
      <c r="E20" s="201">
        <v>8415.1380000000008</v>
      </c>
      <c r="F20" s="203" t="s">
        <v>192</v>
      </c>
      <c r="G20" s="204">
        <v>5964.3270000000002</v>
      </c>
      <c r="H20" s="205">
        <v>27206.037</v>
      </c>
      <c r="I20" s="206">
        <v>10192.665999999999</v>
      </c>
      <c r="J20" s="83"/>
      <c r="K20" s="200" t="s">
        <v>133</v>
      </c>
      <c r="L20" s="201">
        <v>186.22399999999999</v>
      </c>
      <c r="M20" s="202">
        <v>838.63900000000001</v>
      </c>
      <c r="N20" s="201">
        <v>286.91699999999997</v>
      </c>
      <c r="O20" s="203" t="s">
        <v>144</v>
      </c>
      <c r="P20" s="204">
        <v>433.93</v>
      </c>
      <c r="Q20" s="205">
        <v>1968.8140000000001</v>
      </c>
      <c r="R20" s="206">
        <v>589.70000000000005</v>
      </c>
    </row>
    <row r="21" spans="2:18" ht="15.75" x14ac:dyDescent="0.25">
      <c r="B21" s="200" t="s">
        <v>155</v>
      </c>
      <c r="C21" s="201">
        <v>3969.2510000000002</v>
      </c>
      <c r="D21" s="202">
        <v>17518.420999999998</v>
      </c>
      <c r="E21" s="201">
        <v>7319.9949999999999</v>
      </c>
      <c r="F21" s="203" t="s">
        <v>180</v>
      </c>
      <c r="G21" s="204">
        <v>5673.6940000000004</v>
      </c>
      <c r="H21" s="205">
        <v>25892.977999999999</v>
      </c>
      <c r="I21" s="206">
        <v>2756.596</v>
      </c>
      <c r="J21" s="83"/>
      <c r="K21" s="200" t="s">
        <v>125</v>
      </c>
      <c r="L21" s="201">
        <v>129.03</v>
      </c>
      <c r="M21" s="202">
        <v>577.31600000000003</v>
      </c>
      <c r="N21" s="201">
        <v>52.884999999999998</v>
      </c>
      <c r="O21" s="203" t="s">
        <v>138</v>
      </c>
      <c r="P21" s="204">
        <v>400.505</v>
      </c>
      <c r="Q21" s="205">
        <v>1815.527</v>
      </c>
      <c r="R21" s="206">
        <v>1296.3620000000001</v>
      </c>
    </row>
    <row r="22" spans="2:18" ht="15.75" x14ac:dyDescent="0.25">
      <c r="B22" s="200" t="s">
        <v>125</v>
      </c>
      <c r="C22" s="201">
        <v>3679.82</v>
      </c>
      <c r="D22" s="202">
        <v>16400.896000000001</v>
      </c>
      <c r="E22" s="201">
        <v>5226.3010000000004</v>
      </c>
      <c r="F22" s="203" t="s">
        <v>265</v>
      </c>
      <c r="G22" s="204">
        <v>5424.3620000000001</v>
      </c>
      <c r="H22" s="205">
        <v>24870.475999999999</v>
      </c>
      <c r="I22" s="206">
        <v>3812.7559999999999</v>
      </c>
      <c r="J22" s="83"/>
      <c r="K22" s="200" t="s">
        <v>146</v>
      </c>
      <c r="L22" s="201">
        <v>70.292000000000002</v>
      </c>
      <c r="M22" s="202">
        <v>307.69799999999998</v>
      </c>
      <c r="N22" s="201">
        <v>28.876000000000001</v>
      </c>
      <c r="O22" s="203" t="s">
        <v>125</v>
      </c>
      <c r="P22" s="204">
        <v>229.49799999999999</v>
      </c>
      <c r="Q22" s="205">
        <v>1045.4169999999999</v>
      </c>
      <c r="R22" s="206">
        <v>169.626</v>
      </c>
    </row>
    <row r="23" spans="2:18" ht="16.5" thickBot="1" x14ac:dyDescent="0.3">
      <c r="B23" s="207" t="s">
        <v>269</v>
      </c>
      <c r="C23" s="208">
        <v>2896.9810000000002</v>
      </c>
      <c r="D23" s="209">
        <v>12825.579</v>
      </c>
      <c r="E23" s="208">
        <v>5554.9560000000001</v>
      </c>
      <c r="F23" s="210" t="s">
        <v>277</v>
      </c>
      <c r="G23" s="211">
        <v>5046.6679999999997</v>
      </c>
      <c r="H23" s="212">
        <v>22867.455999999998</v>
      </c>
      <c r="I23" s="213">
        <v>11478.611999999999</v>
      </c>
      <c r="J23" s="83"/>
      <c r="K23" s="207" t="s">
        <v>187</v>
      </c>
      <c r="L23" s="208">
        <v>21.405000000000001</v>
      </c>
      <c r="M23" s="209">
        <v>97.027000000000001</v>
      </c>
      <c r="N23" s="208">
        <v>17.71</v>
      </c>
      <c r="O23" s="210" t="s">
        <v>130</v>
      </c>
      <c r="P23" s="211">
        <v>213.44800000000001</v>
      </c>
      <c r="Q23" s="212">
        <v>969.96500000000003</v>
      </c>
      <c r="R23" s="213">
        <v>496.55500000000001</v>
      </c>
    </row>
    <row r="27" spans="2:18" ht="16.5" x14ac:dyDescent="0.25">
      <c r="B27" s="78" t="s">
        <v>203</v>
      </c>
      <c r="C27" s="246"/>
      <c r="D27" s="78"/>
      <c r="E27" s="78"/>
      <c r="F27" s="78"/>
      <c r="G27" s="79"/>
      <c r="H27" s="78"/>
      <c r="I27" s="79"/>
      <c r="J27" s="79"/>
      <c r="K27" s="78" t="s">
        <v>204</v>
      </c>
      <c r="L27" s="78"/>
      <c r="M27" s="78"/>
      <c r="N27" s="78"/>
      <c r="O27" s="78"/>
      <c r="P27" s="79"/>
      <c r="Q27" s="78"/>
      <c r="R27" s="79"/>
    </row>
    <row r="28" spans="2:18" ht="17.25" thickBot="1" x14ac:dyDescent="0.3">
      <c r="B28" s="218" t="s">
        <v>200</v>
      </c>
      <c r="C28" s="78"/>
      <c r="D28" s="78"/>
      <c r="E28" s="78"/>
      <c r="F28" s="78"/>
      <c r="G28" s="79"/>
      <c r="H28" s="78"/>
      <c r="I28" s="79"/>
      <c r="J28" s="79"/>
      <c r="K28" s="218" t="s">
        <v>200</v>
      </c>
      <c r="L28" s="78"/>
      <c r="M28" s="78"/>
      <c r="N28" s="78"/>
      <c r="O28" s="78"/>
      <c r="P28" s="79"/>
      <c r="Q28" s="78"/>
      <c r="R28" s="79"/>
    </row>
    <row r="29" spans="2:18" ht="21" thickBot="1" x14ac:dyDescent="0.35">
      <c r="B29" s="80" t="s">
        <v>121</v>
      </c>
      <c r="C29" s="81"/>
      <c r="D29" s="81"/>
      <c r="E29" s="81"/>
      <c r="F29" s="81"/>
      <c r="G29" s="81"/>
      <c r="H29" s="81"/>
      <c r="I29" s="82"/>
      <c r="J29" s="83"/>
      <c r="K29" s="80" t="s">
        <v>122</v>
      </c>
      <c r="L29" s="81"/>
      <c r="M29" s="81"/>
      <c r="N29" s="81"/>
      <c r="O29" s="81"/>
      <c r="P29" s="81"/>
      <c r="Q29" s="81"/>
      <c r="R29" s="82"/>
    </row>
    <row r="30" spans="2:18" ht="19.5" thickBot="1" x14ac:dyDescent="0.35">
      <c r="B30" s="214" t="s">
        <v>305</v>
      </c>
      <c r="C30" s="215"/>
      <c r="D30" s="216"/>
      <c r="E30" s="217"/>
      <c r="F30" s="214" t="s">
        <v>306</v>
      </c>
      <c r="G30" s="215"/>
      <c r="H30" s="216"/>
      <c r="I30" s="217"/>
      <c r="J30" s="83"/>
      <c r="K30" s="214" t="s">
        <v>305</v>
      </c>
      <c r="L30" s="215"/>
      <c r="M30" s="216"/>
      <c r="N30" s="217"/>
      <c r="O30" s="214" t="s">
        <v>306</v>
      </c>
      <c r="P30" s="215"/>
      <c r="Q30" s="216"/>
      <c r="R30" s="217"/>
    </row>
    <row r="31" spans="2:18" ht="29.25" thickBot="1" x14ac:dyDescent="0.25">
      <c r="B31" s="84" t="s">
        <v>123</v>
      </c>
      <c r="C31" s="85" t="s">
        <v>100</v>
      </c>
      <c r="D31" s="86" t="s">
        <v>149</v>
      </c>
      <c r="E31" s="87" t="s">
        <v>124</v>
      </c>
      <c r="F31" s="84" t="s">
        <v>123</v>
      </c>
      <c r="G31" s="85" t="s">
        <v>100</v>
      </c>
      <c r="H31" s="86" t="s">
        <v>149</v>
      </c>
      <c r="I31" s="87" t="s">
        <v>124</v>
      </c>
      <c r="J31" s="83"/>
      <c r="K31" s="84" t="s">
        <v>123</v>
      </c>
      <c r="L31" s="85" t="s">
        <v>100</v>
      </c>
      <c r="M31" s="86" t="s">
        <v>149</v>
      </c>
      <c r="N31" s="87" t="s">
        <v>124</v>
      </c>
      <c r="O31" s="84" t="s">
        <v>123</v>
      </c>
      <c r="P31" s="85" t="s">
        <v>100</v>
      </c>
      <c r="Q31" s="86" t="s">
        <v>149</v>
      </c>
      <c r="R31" s="87" t="s">
        <v>124</v>
      </c>
    </row>
    <row r="32" spans="2:18" ht="16.5" thickBot="1" x14ac:dyDescent="0.3">
      <c r="B32" s="186" t="s">
        <v>114</v>
      </c>
      <c r="C32" s="187">
        <v>309291.592</v>
      </c>
      <c r="D32" s="188">
        <v>1369165.5970000001</v>
      </c>
      <c r="E32" s="189">
        <v>147070.701</v>
      </c>
      <c r="F32" s="190" t="s">
        <v>114</v>
      </c>
      <c r="G32" s="191">
        <v>321383.75199999998</v>
      </c>
      <c r="H32" s="192">
        <v>1465674.379</v>
      </c>
      <c r="I32" s="189">
        <v>133481.18100000001</v>
      </c>
      <c r="J32" s="83"/>
      <c r="K32" s="186" t="s">
        <v>114</v>
      </c>
      <c r="L32" s="187">
        <v>189345.50200000001</v>
      </c>
      <c r="M32" s="188">
        <v>835548.22</v>
      </c>
      <c r="N32" s="189">
        <v>107515.63499999999</v>
      </c>
      <c r="O32" s="190" t="s">
        <v>114</v>
      </c>
      <c r="P32" s="191">
        <v>204036.02600000001</v>
      </c>
      <c r="Q32" s="192">
        <v>929681.70299999998</v>
      </c>
      <c r="R32" s="189">
        <v>106442.46799999999</v>
      </c>
    </row>
    <row r="33" spans="2:20" ht="15.75" x14ac:dyDescent="0.25">
      <c r="B33" s="193" t="s">
        <v>150</v>
      </c>
      <c r="C33" s="194">
        <v>82098.614000000001</v>
      </c>
      <c r="D33" s="195">
        <v>361227.033</v>
      </c>
      <c r="E33" s="194">
        <v>35564</v>
      </c>
      <c r="F33" s="196" t="s">
        <v>150</v>
      </c>
      <c r="G33" s="197">
        <v>105753.61599999999</v>
      </c>
      <c r="H33" s="198">
        <v>482793.77100000001</v>
      </c>
      <c r="I33" s="199">
        <v>41700</v>
      </c>
      <c r="J33" s="83"/>
      <c r="K33" s="193" t="s">
        <v>77</v>
      </c>
      <c r="L33" s="194">
        <v>73826.959000000003</v>
      </c>
      <c r="M33" s="195">
        <v>326096.65500000003</v>
      </c>
      <c r="N33" s="194">
        <v>50961.86</v>
      </c>
      <c r="O33" s="196" t="s">
        <v>77</v>
      </c>
      <c r="P33" s="197">
        <v>77704.156000000003</v>
      </c>
      <c r="Q33" s="198">
        <v>354211.88</v>
      </c>
      <c r="R33" s="199">
        <v>42598.675999999999</v>
      </c>
    </row>
    <row r="34" spans="2:20" ht="15.75" x14ac:dyDescent="0.25">
      <c r="B34" s="200" t="s">
        <v>77</v>
      </c>
      <c r="C34" s="201">
        <v>34331.245999999999</v>
      </c>
      <c r="D34" s="202">
        <v>152330.568</v>
      </c>
      <c r="E34" s="201">
        <v>21662.169000000002</v>
      </c>
      <c r="F34" s="203" t="s">
        <v>77</v>
      </c>
      <c r="G34" s="204">
        <v>29639.350999999999</v>
      </c>
      <c r="H34" s="205">
        <v>135173.88800000001</v>
      </c>
      <c r="I34" s="206">
        <v>13706.498</v>
      </c>
      <c r="J34" s="83"/>
      <c r="K34" s="200" t="s">
        <v>136</v>
      </c>
      <c r="L34" s="201">
        <v>26753.9</v>
      </c>
      <c r="M34" s="202">
        <v>117670.287</v>
      </c>
      <c r="N34" s="201">
        <v>10779.665999999999</v>
      </c>
      <c r="O34" s="203" t="s">
        <v>76</v>
      </c>
      <c r="P34" s="204">
        <v>35505.294999999998</v>
      </c>
      <c r="Q34" s="205">
        <v>161850.68</v>
      </c>
      <c r="R34" s="206">
        <v>16795.012999999999</v>
      </c>
    </row>
    <row r="35" spans="2:20" ht="15.75" x14ac:dyDescent="0.25">
      <c r="B35" s="200" t="s">
        <v>175</v>
      </c>
      <c r="C35" s="201">
        <v>22996.897000000001</v>
      </c>
      <c r="D35" s="202">
        <v>102021.823</v>
      </c>
      <c r="E35" s="201">
        <v>10146.950000000001</v>
      </c>
      <c r="F35" s="203" t="s">
        <v>265</v>
      </c>
      <c r="G35" s="204">
        <v>23112.591</v>
      </c>
      <c r="H35" s="205">
        <v>105437.572</v>
      </c>
      <c r="I35" s="206">
        <v>9315.09</v>
      </c>
      <c r="J35" s="83"/>
      <c r="K35" s="200" t="s">
        <v>76</v>
      </c>
      <c r="L35" s="201">
        <v>21255.827000000001</v>
      </c>
      <c r="M35" s="202">
        <v>93847.372000000003</v>
      </c>
      <c r="N35" s="201">
        <v>10323.916999999999</v>
      </c>
      <c r="O35" s="203" t="s">
        <v>265</v>
      </c>
      <c r="P35" s="204">
        <v>24943.38</v>
      </c>
      <c r="Q35" s="205">
        <v>113571.739</v>
      </c>
      <c r="R35" s="206">
        <v>9195.732</v>
      </c>
    </row>
    <row r="36" spans="2:20" ht="15.75" x14ac:dyDescent="0.25">
      <c r="B36" s="200" t="s">
        <v>279</v>
      </c>
      <c r="C36" s="201">
        <v>14640.109</v>
      </c>
      <c r="D36" s="202">
        <v>66149.563999999998</v>
      </c>
      <c r="E36" s="201">
        <v>7892.0969999999998</v>
      </c>
      <c r="F36" s="203" t="s">
        <v>175</v>
      </c>
      <c r="G36" s="204">
        <v>17107.179</v>
      </c>
      <c r="H36" s="205">
        <v>77707.356</v>
      </c>
      <c r="I36" s="206">
        <v>6869.8519999999999</v>
      </c>
      <c r="J36" s="83"/>
      <c r="K36" s="200" t="s">
        <v>265</v>
      </c>
      <c r="L36" s="201">
        <v>17748.637999999999</v>
      </c>
      <c r="M36" s="202">
        <v>78680.430999999997</v>
      </c>
      <c r="N36" s="201">
        <v>8357.7309999999998</v>
      </c>
      <c r="O36" s="203" t="s">
        <v>131</v>
      </c>
      <c r="P36" s="204">
        <v>14836.975</v>
      </c>
      <c r="Q36" s="205">
        <v>67401.963000000003</v>
      </c>
      <c r="R36" s="206">
        <v>5487.8209999999999</v>
      </c>
    </row>
    <row r="37" spans="2:20" ht="15.75" x14ac:dyDescent="0.25">
      <c r="B37" s="200" t="s">
        <v>265</v>
      </c>
      <c r="C37" s="201">
        <v>14480.779</v>
      </c>
      <c r="D37" s="202">
        <v>64365.853999999999</v>
      </c>
      <c r="E37" s="201">
        <v>7312.223</v>
      </c>
      <c r="F37" s="203" t="s">
        <v>125</v>
      </c>
      <c r="G37" s="204">
        <v>16263.126</v>
      </c>
      <c r="H37" s="205">
        <v>74221.502999999997</v>
      </c>
      <c r="I37" s="206">
        <v>6473.7659999999996</v>
      </c>
      <c r="J37" s="83"/>
      <c r="K37" s="200" t="s">
        <v>128</v>
      </c>
      <c r="L37" s="201">
        <v>13837.477999999999</v>
      </c>
      <c r="M37" s="202">
        <v>60385.483</v>
      </c>
      <c r="N37" s="201">
        <v>8992.6419999999998</v>
      </c>
      <c r="O37" s="203" t="s">
        <v>128</v>
      </c>
      <c r="P37" s="204">
        <v>12715.199000000001</v>
      </c>
      <c r="Q37" s="205">
        <v>58031.572999999997</v>
      </c>
      <c r="R37" s="206">
        <v>10656.066000000001</v>
      </c>
    </row>
    <row r="38" spans="2:20" ht="15.75" x14ac:dyDescent="0.25">
      <c r="B38" s="200" t="s">
        <v>134</v>
      </c>
      <c r="C38" s="201">
        <v>12277.333000000001</v>
      </c>
      <c r="D38" s="202">
        <v>54333.459000000003</v>
      </c>
      <c r="E38" s="201">
        <v>5767.723</v>
      </c>
      <c r="F38" s="203" t="s">
        <v>134</v>
      </c>
      <c r="G38" s="204">
        <v>14025.754000000001</v>
      </c>
      <c r="H38" s="205">
        <v>63925.817000000003</v>
      </c>
      <c r="I38" s="206">
        <v>5604.21</v>
      </c>
      <c r="J38" s="83"/>
      <c r="K38" s="200" t="s">
        <v>126</v>
      </c>
      <c r="L38" s="201">
        <v>11701.995000000001</v>
      </c>
      <c r="M38" s="202">
        <v>51596.913</v>
      </c>
      <c r="N38" s="201">
        <v>4887.201</v>
      </c>
      <c r="O38" s="203" t="s">
        <v>126</v>
      </c>
      <c r="P38" s="204">
        <v>11576.136</v>
      </c>
      <c r="Q38" s="205">
        <v>52790.86</v>
      </c>
      <c r="R38" s="206">
        <v>4370.0910000000003</v>
      </c>
    </row>
    <row r="39" spans="2:20" ht="15.75" x14ac:dyDescent="0.25">
      <c r="B39" s="200" t="s">
        <v>157</v>
      </c>
      <c r="C39" s="201">
        <v>12234.878000000001</v>
      </c>
      <c r="D39" s="202">
        <v>54320.487000000001</v>
      </c>
      <c r="E39" s="201">
        <v>5294.768</v>
      </c>
      <c r="F39" s="203" t="s">
        <v>132</v>
      </c>
      <c r="G39" s="204">
        <v>11379.843000000001</v>
      </c>
      <c r="H39" s="205">
        <v>52027.411999999997</v>
      </c>
      <c r="I39" s="206">
        <v>4569.8940000000002</v>
      </c>
      <c r="J39" s="83"/>
      <c r="K39" s="200" t="s">
        <v>131</v>
      </c>
      <c r="L39" s="201">
        <v>5246.2489999999998</v>
      </c>
      <c r="M39" s="202">
        <v>23496.014999999999</v>
      </c>
      <c r="N39" s="201">
        <v>2254.9639999999999</v>
      </c>
      <c r="O39" s="203" t="s">
        <v>173</v>
      </c>
      <c r="P39" s="204">
        <v>4568.8459999999995</v>
      </c>
      <c r="Q39" s="205">
        <v>20852.909</v>
      </c>
      <c r="R39" s="206">
        <v>1912.3</v>
      </c>
    </row>
    <row r="40" spans="2:20" ht="15.75" x14ac:dyDescent="0.25">
      <c r="B40" s="200" t="s">
        <v>125</v>
      </c>
      <c r="C40" s="201">
        <v>9658.0609999999997</v>
      </c>
      <c r="D40" s="202">
        <v>42615.970999999998</v>
      </c>
      <c r="E40" s="201">
        <v>4352.5680000000002</v>
      </c>
      <c r="F40" s="203" t="s">
        <v>157</v>
      </c>
      <c r="G40" s="204">
        <v>8643.1229999999996</v>
      </c>
      <c r="H40" s="205">
        <v>39176.163999999997</v>
      </c>
      <c r="I40" s="206">
        <v>3559.4319999999998</v>
      </c>
      <c r="J40" s="83"/>
      <c r="K40" s="200" t="s">
        <v>130</v>
      </c>
      <c r="L40" s="201">
        <v>2946.8490000000002</v>
      </c>
      <c r="M40" s="202">
        <v>13087.769</v>
      </c>
      <c r="N40" s="201">
        <v>1232.826</v>
      </c>
      <c r="O40" s="203" t="s">
        <v>130</v>
      </c>
      <c r="P40" s="204">
        <v>3953.7660000000001</v>
      </c>
      <c r="Q40" s="205">
        <v>18001.623</v>
      </c>
      <c r="R40" s="206">
        <v>2482.444</v>
      </c>
    </row>
    <row r="41" spans="2:20" ht="15.75" x14ac:dyDescent="0.25">
      <c r="B41" s="200" t="s">
        <v>132</v>
      </c>
      <c r="C41" s="201">
        <v>9243.5540000000001</v>
      </c>
      <c r="D41" s="202">
        <v>40963.222000000002</v>
      </c>
      <c r="E41" s="201">
        <v>4010.1190000000001</v>
      </c>
      <c r="F41" s="203" t="s">
        <v>294</v>
      </c>
      <c r="G41" s="204">
        <v>8283.1389999999992</v>
      </c>
      <c r="H41" s="205">
        <v>37864.593000000001</v>
      </c>
      <c r="I41" s="206">
        <v>3330</v>
      </c>
      <c r="J41" s="83"/>
      <c r="K41" s="200" t="s">
        <v>144</v>
      </c>
      <c r="L41" s="201">
        <v>2939.4119999999998</v>
      </c>
      <c r="M41" s="202">
        <v>12918.366</v>
      </c>
      <c r="N41" s="201">
        <v>3687.87</v>
      </c>
      <c r="O41" s="203" t="s">
        <v>144</v>
      </c>
      <c r="P41" s="204">
        <v>3444.4810000000002</v>
      </c>
      <c r="Q41" s="205">
        <v>15652.383</v>
      </c>
      <c r="R41" s="206">
        <v>4041.3890000000001</v>
      </c>
    </row>
    <row r="42" spans="2:20" ht="15.75" x14ac:dyDescent="0.25">
      <c r="B42" s="200" t="s">
        <v>138</v>
      </c>
      <c r="C42" s="201">
        <v>8605.6170000000002</v>
      </c>
      <c r="D42" s="202">
        <v>38135.050000000003</v>
      </c>
      <c r="E42" s="201">
        <v>4139.6139999999996</v>
      </c>
      <c r="F42" s="203" t="s">
        <v>138</v>
      </c>
      <c r="G42" s="204">
        <v>8202.8220000000001</v>
      </c>
      <c r="H42" s="205">
        <v>37427.673000000003</v>
      </c>
      <c r="I42" s="206">
        <v>3391.1309999999999</v>
      </c>
      <c r="J42" s="83"/>
      <c r="K42" s="200" t="s">
        <v>173</v>
      </c>
      <c r="L42" s="201">
        <v>2540.2629999999999</v>
      </c>
      <c r="M42" s="202">
        <v>11021.302</v>
      </c>
      <c r="N42" s="201">
        <v>1214.1610000000001</v>
      </c>
      <c r="O42" s="203" t="s">
        <v>79</v>
      </c>
      <c r="P42" s="204">
        <v>3009.2689999999998</v>
      </c>
      <c r="Q42" s="205">
        <v>13675.210999999999</v>
      </c>
      <c r="R42" s="206">
        <v>1187.721</v>
      </c>
    </row>
    <row r="43" spans="2:20" ht="15.75" x14ac:dyDescent="0.25">
      <c r="B43" s="200" t="s">
        <v>294</v>
      </c>
      <c r="C43" s="201">
        <v>7351.83</v>
      </c>
      <c r="D43" s="202">
        <v>33063.961000000003</v>
      </c>
      <c r="E43" s="201">
        <v>2925</v>
      </c>
      <c r="F43" s="203" t="s">
        <v>279</v>
      </c>
      <c r="G43" s="204">
        <v>6880.7039999999997</v>
      </c>
      <c r="H43" s="205">
        <v>31354.683000000001</v>
      </c>
      <c r="I43" s="206">
        <v>2947.886</v>
      </c>
      <c r="J43" s="83"/>
      <c r="K43" s="200" t="s">
        <v>137</v>
      </c>
      <c r="L43" s="201">
        <v>2360.759</v>
      </c>
      <c r="M43" s="202">
        <v>10385.648999999999</v>
      </c>
      <c r="N43" s="201">
        <v>1200.79</v>
      </c>
      <c r="O43" s="203" t="s">
        <v>125</v>
      </c>
      <c r="P43" s="204">
        <v>2414.848</v>
      </c>
      <c r="Q43" s="205">
        <v>10989.275</v>
      </c>
      <c r="R43" s="206">
        <v>971.98099999999999</v>
      </c>
    </row>
    <row r="44" spans="2:20" ht="15.75" x14ac:dyDescent="0.25">
      <c r="B44" s="200" t="s">
        <v>199</v>
      </c>
      <c r="C44" s="201">
        <v>6074.1440000000002</v>
      </c>
      <c r="D44" s="202">
        <v>26687.813999999998</v>
      </c>
      <c r="E44" s="201">
        <v>2856</v>
      </c>
      <c r="F44" s="203" t="s">
        <v>180</v>
      </c>
      <c r="G44" s="204">
        <v>5162.9129999999996</v>
      </c>
      <c r="H44" s="205">
        <v>23501.098000000002</v>
      </c>
      <c r="I44" s="206">
        <v>1880.5060000000001</v>
      </c>
      <c r="J44" s="83"/>
      <c r="K44" s="200" t="s">
        <v>129</v>
      </c>
      <c r="L44" s="201">
        <v>2026.453</v>
      </c>
      <c r="M44" s="202">
        <v>8992.2720000000008</v>
      </c>
      <c r="N44" s="201">
        <v>741.26</v>
      </c>
      <c r="O44" s="203" t="s">
        <v>129</v>
      </c>
      <c r="P44" s="204">
        <v>2171.5439999999999</v>
      </c>
      <c r="Q44" s="205">
        <v>9904.8109999999997</v>
      </c>
      <c r="R44" s="206">
        <v>713.303</v>
      </c>
    </row>
    <row r="45" spans="2:20" ht="15.75" x14ac:dyDescent="0.25">
      <c r="B45" s="200" t="s">
        <v>198</v>
      </c>
      <c r="C45" s="201">
        <v>4620.2510000000002</v>
      </c>
      <c r="D45" s="202">
        <v>20566.877</v>
      </c>
      <c r="E45" s="201">
        <v>578.08100000000002</v>
      </c>
      <c r="F45" s="203" t="s">
        <v>295</v>
      </c>
      <c r="G45" s="204">
        <v>4201.9009999999998</v>
      </c>
      <c r="H45" s="205">
        <v>19146.251</v>
      </c>
      <c r="I45" s="206">
        <v>1707</v>
      </c>
      <c r="J45" s="83"/>
      <c r="K45" s="200" t="s">
        <v>135</v>
      </c>
      <c r="L45" s="201">
        <v>1533.6279999999999</v>
      </c>
      <c r="M45" s="202">
        <v>6909.8360000000002</v>
      </c>
      <c r="N45" s="201">
        <v>725.43299999999999</v>
      </c>
      <c r="O45" s="203" t="s">
        <v>192</v>
      </c>
      <c r="P45" s="204">
        <v>1455.28</v>
      </c>
      <c r="Q45" s="205">
        <v>6593.1710000000003</v>
      </c>
      <c r="R45" s="206">
        <v>521.59900000000005</v>
      </c>
      <c r="T45" s="241"/>
    </row>
    <row r="46" spans="2:20" ht="15.75" x14ac:dyDescent="0.25">
      <c r="B46" s="200" t="s">
        <v>136</v>
      </c>
      <c r="C46" s="201">
        <v>4582.3999999999996</v>
      </c>
      <c r="D46" s="202">
        <v>20246.907999999999</v>
      </c>
      <c r="E46" s="201">
        <v>2815.7040000000002</v>
      </c>
      <c r="F46" s="203" t="s">
        <v>76</v>
      </c>
      <c r="G46" s="204">
        <v>4189.5510000000004</v>
      </c>
      <c r="H46" s="205">
        <v>19102.993999999999</v>
      </c>
      <c r="I46" s="206">
        <v>1825.329</v>
      </c>
      <c r="J46" s="83"/>
      <c r="K46" s="200" t="s">
        <v>125</v>
      </c>
      <c r="L46" s="201">
        <v>1389.759</v>
      </c>
      <c r="M46" s="202">
        <v>6111.36</v>
      </c>
      <c r="N46" s="201">
        <v>593.46799999999996</v>
      </c>
      <c r="O46" s="203" t="s">
        <v>137</v>
      </c>
      <c r="P46" s="204">
        <v>1296.6510000000001</v>
      </c>
      <c r="Q46" s="205">
        <v>5914.5640000000003</v>
      </c>
      <c r="R46" s="206">
        <v>615.71799999999996</v>
      </c>
    </row>
    <row r="47" spans="2:20" ht="15.75" x14ac:dyDescent="0.25">
      <c r="B47" s="200" t="s">
        <v>177</v>
      </c>
      <c r="C47" s="201">
        <v>4013.53</v>
      </c>
      <c r="D47" s="202">
        <v>17763.217000000001</v>
      </c>
      <c r="E47" s="201">
        <v>1554.2</v>
      </c>
      <c r="F47" s="203" t="s">
        <v>128</v>
      </c>
      <c r="G47" s="204">
        <v>3904.1570000000002</v>
      </c>
      <c r="H47" s="205">
        <v>17802.348999999998</v>
      </c>
      <c r="I47" s="206">
        <v>3478.0940000000001</v>
      </c>
      <c r="J47" s="83"/>
      <c r="K47" s="200" t="s">
        <v>146</v>
      </c>
      <c r="L47" s="201">
        <v>717.05</v>
      </c>
      <c r="M47" s="202">
        <v>3164.288</v>
      </c>
      <c r="N47" s="201">
        <v>339.072</v>
      </c>
      <c r="O47" s="203" t="s">
        <v>133</v>
      </c>
      <c r="P47" s="204">
        <v>1240.3309999999999</v>
      </c>
      <c r="Q47" s="205">
        <v>5642.6629999999996</v>
      </c>
      <c r="R47" s="206">
        <v>2498.5990000000002</v>
      </c>
    </row>
    <row r="48" spans="2:20" ht="16.5" thickBot="1" x14ac:dyDescent="0.3">
      <c r="B48" s="207" t="s">
        <v>128</v>
      </c>
      <c r="C48" s="208">
        <v>3394.0419999999999</v>
      </c>
      <c r="D48" s="209">
        <v>14972.825000000001</v>
      </c>
      <c r="E48" s="208">
        <v>3237.701</v>
      </c>
      <c r="F48" s="210" t="s">
        <v>129</v>
      </c>
      <c r="G48" s="211">
        <v>3722.462</v>
      </c>
      <c r="H48" s="212">
        <v>16912.530999999999</v>
      </c>
      <c r="I48" s="213">
        <v>1410.058</v>
      </c>
      <c r="J48" s="83"/>
      <c r="K48" s="207" t="s">
        <v>79</v>
      </c>
      <c r="L48" s="208">
        <v>653.43100000000004</v>
      </c>
      <c r="M48" s="209">
        <v>2927.1550000000002</v>
      </c>
      <c r="N48" s="208">
        <v>316.02699999999999</v>
      </c>
      <c r="O48" s="210" t="s">
        <v>136</v>
      </c>
      <c r="P48" s="211">
        <v>728.53200000000004</v>
      </c>
      <c r="Q48" s="212">
        <v>3316.3020000000001</v>
      </c>
      <c r="R48" s="213">
        <v>733.97</v>
      </c>
    </row>
    <row r="49" spans="2:18" ht="15.75" x14ac:dyDescent="0.25">
      <c r="B49" s="237"/>
      <c r="C49" s="238"/>
      <c r="D49" s="243"/>
      <c r="E49" s="243"/>
      <c r="F49" s="244"/>
      <c r="G49" s="245"/>
      <c r="H49" s="245"/>
      <c r="I49" s="239"/>
      <c r="J49" s="83"/>
      <c r="K49" s="237"/>
      <c r="L49" s="243"/>
      <c r="M49" s="243"/>
      <c r="N49" s="243"/>
      <c r="O49" s="244"/>
      <c r="P49" s="245"/>
      <c r="Q49" s="245"/>
      <c r="R49" s="239"/>
    </row>
    <row r="50" spans="2:18" ht="15.75" x14ac:dyDescent="0.25">
      <c r="B50" s="237"/>
      <c r="C50" s="238"/>
      <c r="D50" s="243"/>
      <c r="E50" s="243"/>
      <c r="F50" s="244"/>
      <c r="G50" s="245"/>
      <c r="H50" s="245"/>
      <c r="I50" s="239"/>
      <c r="J50" s="83"/>
      <c r="K50" s="237"/>
      <c r="L50" s="243"/>
      <c r="M50" s="243"/>
      <c r="N50" s="243"/>
      <c r="O50" s="244"/>
      <c r="P50" s="245"/>
      <c r="Q50" s="245"/>
      <c r="R50" s="239"/>
    </row>
    <row r="51" spans="2:18" ht="15.75" x14ac:dyDescent="0.25">
      <c r="B51" s="237"/>
      <c r="C51" s="238"/>
      <c r="D51" s="243"/>
      <c r="E51" s="243"/>
      <c r="F51" s="244"/>
      <c r="G51" s="245"/>
      <c r="H51" s="245"/>
      <c r="I51" s="239"/>
      <c r="J51" s="83"/>
      <c r="K51" s="237"/>
      <c r="L51" s="243"/>
      <c r="M51" s="243"/>
      <c r="N51" s="243"/>
      <c r="O51" s="244"/>
      <c r="P51" s="245"/>
      <c r="Q51" s="245"/>
      <c r="R51" s="239"/>
    </row>
    <row r="52" spans="2:18" ht="15.75" x14ac:dyDescent="0.25">
      <c r="B52" s="242" t="s">
        <v>209</v>
      </c>
      <c r="C52" s="247"/>
      <c r="D52" s="247"/>
      <c r="E52" s="247"/>
      <c r="F52" s="242"/>
      <c r="G52" s="248"/>
      <c r="H52" s="248"/>
      <c r="I52" s="239"/>
      <c r="J52" s="83"/>
      <c r="K52" s="242" t="s">
        <v>210</v>
      </c>
      <c r="L52" s="247"/>
      <c r="M52" s="247"/>
      <c r="N52" s="247"/>
      <c r="O52" s="242"/>
      <c r="P52" s="248"/>
      <c r="Q52" s="248"/>
      <c r="R52" s="239"/>
    </row>
    <row r="53" spans="2:18" ht="16.5" thickBot="1" x14ac:dyDescent="0.3">
      <c r="B53" s="237" t="s">
        <v>200</v>
      </c>
      <c r="C53" s="238"/>
      <c r="D53" s="243"/>
      <c r="E53" s="243"/>
      <c r="F53" s="244"/>
      <c r="G53" s="245"/>
      <c r="H53" s="245"/>
      <c r="I53" s="239"/>
      <c r="J53" s="83"/>
      <c r="K53" s="237" t="s">
        <v>200</v>
      </c>
      <c r="L53" s="243"/>
      <c r="M53" s="243"/>
      <c r="N53" s="243"/>
      <c r="O53" s="244"/>
      <c r="P53" s="245"/>
      <c r="Q53" s="245"/>
      <c r="R53" s="239"/>
    </row>
    <row r="54" spans="2:18" ht="21" thickBot="1" x14ac:dyDescent="0.35">
      <c r="B54" s="80" t="s">
        <v>121</v>
      </c>
      <c r="C54" s="81"/>
      <c r="D54" s="81"/>
      <c r="E54" s="81"/>
      <c r="F54" s="81"/>
      <c r="G54" s="81"/>
      <c r="H54" s="81"/>
      <c r="I54" s="82"/>
      <c r="J54" s="83"/>
      <c r="K54" s="80" t="s">
        <v>122</v>
      </c>
      <c r="L54" s="81"/>
      <c r="M54" s="81"/>
      <c r="N54" s="81"/>
      <c r="O54" s="81"/>
      <c r="P54" s="81"/>
      <c r="Q54" s="81"/>
      <c r="R54" s="82"/>
    </row>
    <row r="55" spans="2:18" ht="19.5" thickBot="1" x14ac:dyDescent="0.35">
      <c r="B55" s="214" t="s">
        <v>305</v>
      </c>
      <c r="C55" s="215"/>
      <c r="D55" s="216"/>
      <c r="E55" s="217"/>
      <c r="F55" s="214" t="s">
        <v>306</v>
      </c>
      <c r="G55" s="215"/>
      <c r="H55" s="216"/>
      <c r="I55" s="217"/>
      <c r="J55" s="83"/>
      <c r="K55" s="214" t="s">
        <v>305</v>
      </c>
      <c r="L55" s="215"/>
      <c r="M55" s="216"/>
      <c r="N55" s="217"/>
      <c r="O55" s="214" t="s">
        <v>306</v>
      </c>
      <c r="P55" s="215"/>
      <c r="Q55" s="216"/>
      <c r="R55" s="217"/>
    </row>
    <row r="56" spans="2:18" ht="29.25" thickBot="1" x14ac:dyDescent="0.25">
      <c r="B56" s="84" t="s">
        <v>123</v>
      </c>
      <c r="C56" s="85" t="s">
        <v>100</v>
      </c>
      <c r="D56" s="86" t="s">
        <v>149</v>
      </c>
      <c r="E56" s="87" t="s">
        <v>124</v>
      </c>
      <c r="F56" s="84" t="s">
        <v>123</v>
      </c>
      <c r="G56" s="85" t="s">
        <v>100</v>
      </c>
      <c r="H56" s="86" t="s">
        <v>149</v>
      </c>
      <c r="I56" s="87" t="s">
        <v>124</v>
      </c>
      <c r="J56" s="83"/>
      <c r="K56" s="84" t="s">
        <v>123</v>
      </c>
      <c r="L56" s="85" t="s">
        <v>100</v>
      </c>
      <c r="M56" s="86" t="s">
        <v>149</v>
      </c>
      <c r="N56" s="87" t="s">
        <v>124</v>
      </c>
      <c r="O56" s="84" t="s">
        <v>123</v>
      </c>
      <c r="P56" s="85" t="s">
        <v>100</v>
      </c>
      <c r="Q56" s="86" t="s">
        <v>149</v>
      </c>
      <c r="R56" s="87" t="s">
        <v>124</v>
      </c>
    </row>
    <row r="57" spans="2:18" ht="16.5" thickBot="1" x14ac:dyDescent="0.3">
      <c r="B57" s="186" t="s">
        <v>114</v>
      </c>
      <c r="C57" s="187">
        <v>113015.18</v>
      </c>
      <c r="D57" s="188">
        <v>500351.85200000001</v>
      </c>
      <c r="E57" s="189">
        <v>94460.187999999995</v>
      </c>
      <c r="F57" s="190" t="s">
        <v>114</v>
      </c>
      <c r="G57" s="191">
        <v>129464.882</v>
      </c>
      <c r="H57" s="192">
        <v>590110.11100000003</v>
      </c>
      <c r="I57" s="189">
        <v>105844.53599999999</v>
      </c>
      <c r="J57" s="83"/>
      <c r="K57" s="186" t="s">
        <v>114</v>
      </c>
      <c r="L57" s="187">
        <v>66339.857999999993</v>
      </c>
      <c r="M57" s="188">
        <v>293189.52299999999</v>
      </c>
      <c r="N57" s="189">
        <v>54030.52</v>
      </c>
      <c r="O57" s="190" t="s">
        <v>114</v>
      </c>
      <c r="P57" s="191">
        <v>74557.077000000005</v>
      </c>
      <c r="Q57" s="192">
        <v>339823.62099999998</v>
      </c>
      <c r="R57" s="189">
        <v>56089.623</v>
      </c>
    </row>
    <row r="58" spans="2:18" ht="15.75" x14ac:dyDescent="0.25">
      <c r="B58" s="193" t="s">
        <v>136</v>
      </c>
      <c r="C58" s="194">
        <v>19912.756000000001</v>
      </c>
      <c r="D58" s="195">
        <v>88239.542000000001</v>
      </c>
      <c r="E58" s="194">
        <v>17575.493999999999</v>
      </c>
      <c r="F58" s="196" t="s">
        <v>136</v>
      </c>
      <c r="G58" s="197">
        <v>20409.406999999999</v>
      </c>
      <c r="H58" s="198">
        <v>93002.601999999999</v>
      </c>
      <c r="I58" s="199">
        <v>16549.536</v>
      </c>
      <c r="J58" s="83"/>
      <c r="K58" s="193" t="s">
        <v>77</v>
      </c>
      <c r="L58" s="194">
        <v>24503.356</v>
      </c>
      <c r="M58" s="195">
        <v>108285.00599999999</v>
      </c>
      <c r="N58" s="194">
        <v>18712.740000000002</v>
      </c>
      <c r="O58" s="196" t="s">
        <v>77</v>
      </c>
      <c r="P58" s="197">
        <v>27730.719000000001</v>
      </c>
      <c r="Q58" s="198">
        <v>126372.054</v>
      </c>
      <c r="R58" s="199">
        <v>19744.353999999999</v>
      </c>
    </row>
    <row r="59" spans="2:18" ht="15.75" x14ac:dyDescent="0.25">
      <c r="B59" s="200" t="s">
        <v>133</v>
      </c>
      <c r="C59" s="201">
        <v>13710.412</v>
      </c>
      <c r="D59" s="202">
        <v>60669.476000000002</v>
      </c>
      <c r="E59" s="201">
        <v>13235.687</v>
      </c>
      <c r="F59" s="203" t="s">
        <v>133</v>
      </c>
      <c r="G59" s="204">
        <v>14364.835999999999</v>
      </c>
      <c r="H59" s="205">
        <v>65472.453000000001</v>
      </c>
      <c r="I59" s="206">
        <v>13900.879000000001</v>
      </c>
      <c r="J59" s="83"/>
      <c r="K59" s="200" t="s">
        <v>131</v>
      </c>
      <c r="L59" s="201">
        <v>16368.304</v>
      </c>
      <c r="M59" s="202">
        <v>72371.623999999996</v>
      </c>
      <c r="N59" s="201">
        <v>16843.805</v>
      </c>
      <c r="O59" s="203" t="s">
        <v>131</v>
      </c>
      <c r="P59" s="204">
        <v>15637.253000000001</v>
      </c>
      <c r="Q59" s="205">
        <v>71300.347999999998</v>
      </c>
      <c r="R59" s="206">
        <v>16874.892</v>
      </c>
    </row>
    <row r="60" spans="2:18" ht="15.75" x14ac:dyDescent="0.25">
      <c r="B60" s="200" t="s">
        <v>128</v>
      </c>
      <c r="C60" s="201">
        <v>10981.406000000001</v>
      </c>
      <c r="D60" s="202">
        <v>48519</v>
      </c>
      <c r="E60" s="201">
        <v>8688.1820000000007</v>
      </c>
      <c r="F60" s="203" t="s">
        <v>77</v>
      </c>
      <c r="G60" s="204">
        <v>11243.88</v>
      </c>
      <c r="H60" s="205">
        <v>51223.485999999997</v>
      </c>
      <c r="I60" s="206">
        <v>11239.798000000001</v>
      </c>
      <c r="J60" s="83"/>
      <c r="K60" s="200" t="s">
        <v>129</v>
      </c>
      <c r="L60" s="201">
        <v>10053.993</v>
      </c>
      <c r="M60" s="202">
        <v>44352.135999999999</v>
      </c>
      <c r="N60" s="201">
        <v>6538.3389999999999</v>
      </c>
      <c r="O60" s="203" t="s">
        <v>129</v>
      </c>
      <c r="P60" s="204">
        <v>11935.609</v>
      </c>
      <c r="Q60" s="205">
        <v>54414.678999999996</v>
      </c>
      <c r="R60" s="206">
        <v>6747.6289999999999</v>
      </c>
    </row>
    <row r="61" spans="2:18" ht="15.75" x14ac:dyDescent="0.25">
      <c r="B61" s="200" t="s">
        <v>77</v>
      </c>
      <c r="C61" s="201">
        <v>9832.268</v>
      </c>
      <c r="D61" s="202">
        <v>43607.574999999997</v>
      </c>
      <c r="E61" s="201">
        <v>9757.0640000000003</v>
      </c>
      <c r="F61" s="203" t="s">
        <v>128</v>
      </c>
      <c r="G61" s="204">
        <v>10450.188</v>
      </c>
      <c r="H61" s="205">
        <v>47577.300999999999</v>
      </c>
      <c r="I61" s="206">
        <v>8692.8580000000002</v>
      </c>
      <c r="J61" s="83"/>
      <c r="K61" s="200" t="s">
        <v>130</v>
      </c>
      <c r="L61" s="201">
        <v>9113.7829999999994</v>
      </c>
      <c r="M61" s="202">
        <v>40360.135000000002</v>
      </c>
      <c r="N61" s="201">
        <v>7507.4040000000005</v>
      </c>
      <c r="O61" s="203" t="s">
        <v>130</v>
      </c>
      <c r="P61" s="204">
        <v>10160.393</v>
      </c>
      <c r="Q61" s="205">
        <v>46305.133999999998</v>
      </c>
      <c r="R61" s="206">
        <v>8134.2839999999997</v>
      </c>
    </row>
    <row r="62" spans="2:18" ht="15.75" x14ac:dyDescent="0.25">
      <c r="B62" s="200" t="s">
        <v>127</v>
      </c>
      <c r="C62" s="201">
        <v>7943.7910000000002</v>
      </c>
      <c r="D62" s="202">
        <v>35191.887999999999</v>
      </c>
      <c r="E62" s="201">
        <v>6554.4809999999998</v>
      </c>
      <c r="F62" s="203" t="s">
        <v>138</v>
      </c>
      <c r="G62" s="204">
        <v>10042.682000000001</v>
      </c>
      <c r="H62" s="205">
        <v>45852.542000000001</v>
      </c>
      <c r="I62" s="206">
        <v>9867.2990000000009</v>
      </c>
      <c r="J62" s="83"/>
      <c r="K62" s="200" t="s">
        <v>76</v>
      </c>
      <c r="L62" s="201">
        <v>2498.076</v>
      </c>
      <c r="M62" s="202">
        <v>11055.996999999999</v>
      </c>
      <c r="N62" s="201">
        <v>1433.239</v>
      </c>
      <c r="O62" s="203" t="s">
        <v>76</v>
      </c>
      <c r="P62" s="204">
        <v>2748.2370000000001</v>
      </c>
      <c r="Q62" s="205">
        <v>12547.414000000001</v>
      </c>
      <c r="R62" s="206">
        <v>1268.489</v>
      </c>
    </row>
    <row r="63" spans="2:18" ht="15.75" x14ac:dyDescent="0.25">
      <c r="B63" s="200" t="s">
        <v>146</v>
      </c>
      <c r="C63" s="201">
        <v>5831.1970000000001</v>
      </c>
      <c r="D63" s="202">
        <v>25812.17</v>
      </c>
      <c r="E63" s="201">
        <v>3164.2510000000002</v>
      </c>
      <c r="F63" s="203" t="s">
        <v>175</v>
      </c>
      <c r="G63" s="204">
        <v>7655.3249999999998</v>
      </c>
      <c r="H63" s="205">
        <v>34871.055</v>
      </c>
      <c r="I63" s="206">
        <v>3712.875</v>
      </c>
      <c r="J63" s="83"/>
      <c r="K63" s="200" t="s">
        <v>125</v>
      </c>
      <c r="L63" s="201">
        <v>605.84400000000005</v>
      </c>
      <c r="M63" s="202">
        <v>2717.4520000000002</v>
      </c>
      <c r="N63" s="201">
        <v>1017.611</v>
      </c>
      <c r="O63" s="203" t="s">
        <v>128</v>
      </c>
      <c r="P63" s="204">
        <v>1116.7929999999999</v>
      </c>
      <c r="Q63" s="205">
        <v>5076.9440000000004</v>
      </c>
      <c r="R63" s="206">
        <v>562.96199999999999</v>
      </c>
    </row>
    <row r="64" spans="2:18" ht="15.75" x14ac:dyDescent="0.25">
      <c r="B64" s="200" t="s">
        <v>129</v>
      </c>
      <c r="C64" s="201">
        <v>5750.8149999999996</v>
      </c>
      <c r="D64" s="202">
        <v>25432.739000000001</v>
      </c>
      <c r="E64" s="201">
        <v>5557.96</v>
      </c>
      <c r="F64" s="203" t="s">
        <v>192</v>
      </c>
      <c r="G64" s="204">
        <v>6732.4369999999999</v>
      </c>
      <c r="H64" s="205">
        <v>30705.315999999999</v>
      </c>
      <c r="I64" s="206">
        <v>6584.2489999999998</v>
      </c>
      <c r="J64" s="83"/>
      <c r="K64" s="200" t="s">
        <v>265</v>
      </c>
      <c r="L64" s="201">
        <v>491.19799999999998</v>
      </c>
      <c r="M64" s="202">
        <v>2138.1489999999999</v>
      </c>
      <c r="N64" s="201">
        <v>235.92400000000001</v>
      </c>
      <c r="O64" s="203" t="s">
        <v>265</v>
      </c>
      <c r="P64" s="204">
        <v>1017.768</v>
      </c>
      <c r="Q64" s="205">
        <v>4603.5360000000001</v>
      </c>
      <c r="R64" s="206">
        <v>461.89699999999999</v>
      </c>
    </row>
    <row r="65" spans="2:18" ht="15.75" x14ac:dyDescent="0.25">
      <c r="B65" s="200" t="s">
        <v>192</v>
      </c>
      <c r="C65" s="201">
        <v>5355.1369999999997</v>
      </c>
      <c r="D65" s="202">
        <v>23792.286</v>
      </c>
      <c r="E65" s="201">
        <v>5182.8549999999996</v>
      </c>
      <c r="F65" s="203" t="s">
        <v>127</v>
      </c>
      <c r="G65" s="204">
        <v>6686.9939999999997</v>
      </c>
      <c r="H65" s="205">
        <v>30455.059000000001</v>
      </c>
      <c r="I65" s="206">
        <v>4730.4719999999998</v>
      </c>
      <c r="J65" s="83"/>
      <c r="K65" s="200" t="s">
        <v>192</v>
      </c>
      <c r="L65" s="201">
        <v>458.39299999999997</v>
      </c>
      <c r="M65" s="202">
        <v>2021.7929999999999</v>
      </c>
      <c r="N65" s="201">
        <v>484.35399999999998</v>
      </c>
      <c r="O65" s="203" t="s">
        <v>142</v>
      </c>
      <c r="P65" s="204">
        <v>1006.694</v>
      </c>
      <c r="Q65" s="205">
        <v>4590.4750000000004</v>
      </c>
      <c r="R65" s="206">
        <v>480.11399999999998</v>
      </c>
    </row>
    <row r="66" spans="2:18" ht="15.75" x14ac:dyDescent="0.25">
      <c r="B66" s="200" t="s">
        <v>175</v>
      </c>
      <c r="C66" s="201">
        <v>4925.7</v>
      </c>
      <c r="D66" s="202">
        <v>21782.901000000002</v>
      </c>
      <c r="E66" s="201">
        <v>2209.125</v>
      </c>
      <c r="F66" s="203" t="s">
        <v>129</v>
      </c>
      <c r="G66" s="204">
        <v>6328.1019999999999</v>
      </c>
      <c r="H66" s="205">
        <v>28881.233</v>
      </c>
      <c r="I66" s="206">
        <v>5605.2619999999997</v>
      </c>
      <c r="J66" s="83"/>
      <c r="K66" s="200" t="s">
        <v>127</v>
      </c>
      <c r="L66" s="201">
        <v>443.39699999999999</v>
      </c>
      <c r="M66" s="202">
        <v>1939.7329999999999</v>
      </c>
      <c r="N66" s="201">
        <v>211.37799999999999</v>
      </c>
      <c r="O66" s="203" t="s">
        <v>127</v>
      </c>
      <c r="P66" s="204">
        <v>747.62599999999998</v>
      </c>
      <c r="Q66" s="205">
        <v>3411.944</v>
      </c>
      <c r="R66" s="206">
        <v>298.64999999999998</v>
      </c>
    </row>
    <row r="67" spans="2:18" ht="15.75" x14ac:dyDescent="0.25">
      <c r="B67" s="200" t="s">
        <v>138</v>
      </c>
      <c r="C67" s="201">
        <v>4222.4880000000003</v>
      </c>
      <c r="D67" s="202">
        <v>18651.87</v>
      </c>
      <c r="E67" s="201">
        <v>4906.9399999999996</v>
      </c>
      <c r="F67" s="203" t="s">
        <v>146</v>
      </c>
      <c r="G67" s="204">
        <v>5914.0910000000003</v>
      </c>
      <c r="H67" s="205">
        <v>26931.280999999999</v>
      </c>
      <c r="I67" s="206">
        <v>3838.5050000000001</v>
      </c>
      <c r="J67" s="83"/>
      <c r="K67" s="200" t="s">
        <v>126</v>
      </c>
      <c r="L67" s="201">
        <v>396.00599999999997</v>
      </c>
      <c r="M67" s="202">
        <v>1733.56</v>
      </c>
      <c r="N67" s="201">
        <v>193.05699999999999</v>
      </c>
      <c r="O67" s="203" t="s">
        <v>126</v>
      </c>
      <c r="P67" s="204">
        <v>743.63199999999995</v>
      </c>
      <c r="Q67" s="205">
        <v>3389.6309999999999</v>
      </c>
      <c r="R67" s="206">
        <v>338.96100000000001</v>
      </c>
    </row>
    <row r="68" spans="2:18" ht="15.75" x14ac:dyDescent="0.25">
      <c r="B68" s="200" t="s">
        <v>173</v>
      </c>
      <c r="C68" s="201">
        <v>4122.0690000000004</v>
      </c>
      <c r="D68" s="202">
        <v>18245.733</v>
      </c>
      <c r="E68" s="201">
        <v>1952.27</v>
      </c>
      <c r="F68" s="203" t="s">
        <v>265</v>
      </c>
      <c r="G68" s="204">
        <v>5121.5339999999997</v>
      </c>
      <c r="H68" s="205">
        <v>23359.386999999999</v>
      </c>
      <c r="I68" s="206">
        <v>3162.5219999999999</v>
      </c>
      <c r="J68" s="83"/>
      <c r="K68" s="200" t="s">
        <v>142</v>
      </c>
      <c r="L68" s="201">
        <v>313.029</v>
      </c>
      <c r="M68" s="202">
        <v>1394.413</v>
      </c>
      <c r="N68" s="201">
        <v>148.21799999999999</v>
      </c>
      <c r="O68" s="203" t="s">
        <v>125</v>
      </c>
      <c r="P68" s="204">
        <v>363.99</v>
      </c>
      <c r="Q68" s="205">
        <v>1650.193</v>
      </c>
      <c r="R68" s="206">
        <v>430.16500000000002</v>
      </c>
    </row>
    <row r="69" spans="2:18" ht="15.75" x14ac:dyDescent="0.25">
      <c r="B69" s="200" t="s">
        <v>265</v>
      </c>
      <c r="C69" s="201">
        <v>3506.38</v>
      </c>
      <c r="D69" s="202">
        <v>15572.38</v>
      </c>
      <c r="E69" s="201">
        <v>2382.4899999999998</v>
      </c>
      <c r="F69" s="203" t="s">
        <v>173</v>
      </c>
      <c r="G69" s="204">
        <v>4133.4889999999996</v>
      </c>
      <c r="H69" s="205">
        <v>18822.169999999998</v>
      </c>
      <c r="I69" s="206">
        <v>2289.94</v>
      </c>
      <c r="J69" s="83"/>
      <c r="K69" s="200" t="s">
        <v>173</v>
      </c>
      <c r="L69" s="201">
        <v>241.732</v>
      </c>
      <c r="M69" s="202">
        <v>1050.1790000000001</v>
      </c>
      <c r="N69" s="201">
        <v>170.048</v>
      </c>
      <c r="O69" s="203" t="s">
        <v>173</v>
      </c>
      <c r="P69" s="204">
        <v>333.00099999999998</v>
      </c>
      <c r="Q69" s="205">
        <v>1526.1569999999999</v>
      </c>
      <c r="R69" s="206">
        <v>166.46</v>
      </c>
    </row>
    <row r="70" spans="2:18" ht="15.75" x14ac:dyDescent="0.25">
      <c r="B70" s="200" t="s">
        <v>131</v>
      </c>
      <c r="C70" s="201">
        <v>3046.9839999999999</v>
      </c>
      <c r="D70" s="202">
        <v>13476.942999999999</v>
      </c>
      <c r="E70" s="201">
        <v>2428.9699999999998</v>
      </c>
      <c r="F70" s="203" t="s">
        <v>131</v>
      </c>
      <c r="G70" s="204">
        <v>2840.8110000000001</v>
      </c>
      <c r="H70" s="205">
        <v>12941.879000000001</v>
      </c>
      <c r="I70" s="206">
        <v>2364.9160000000002</v>
      </c>
      <c r="J70" s="83"/>
      <c r="K70" s="200" t="s">
        <v>128</v>
      </c>
      <c r="L70" s="201">
        <v>203.548</v>
      </c>
      <c r="M70" s="202">
        <v>890.41700000000003</v>
      </c>
      <c r="N70" s="201">
        <v>94.992000000000004</v>
      </c>
      <c r="O70" s="203" t="s">
        <v>136</v>
      </c>
      <c r="P70" s="204">
        <v>234.02600000000001</v>
      </c>
      <c r="Q70" s="205">
        <v>1071.74</v>
      </c>
      <c r="R70" s="206">
        <v>105.80800000000001</v>
      </c>
    </row>
    <row r="71" spans="2:18" ht="15.75" x14ac:dyDescent="0.25">
      <c r="B71" s="200" t="s">
        <v>79</v>
      </c>
      <c r="C71" s="201">
        <v>2505.1060000000002</v>
      </c>
      <c r="D71" s="202">
        <v>11066.05</v>
      </c>
      <c r="E71" s="201">
        <v>2156.3229999999999</v>
      </c>
      <c r="F71" s="203" t="s">
        <v>79</v>
      </c>
      <c r="G71" s="204">
        <v>2063.4780000000001</v>
      </c>
      <c r="H71" s="205">
        <v>9405.2849999999999</v>
      </c>
      <c r="I71" s="206">
        <v>1873.5989999999999</v>
      </c>
      <c r="J71" s="83"/>
      <c r="K71" s="200" t="s">
        <v>138</v>
      </c>
      <c r="L71" s="201">
        <v>159.751</v>
      </c>
      <c r="M71" s="202">
        <v>711.01900000000001</v>
      </c>
      <c r="N71" s="201">
        <v>177.22399999999999</v>
      </c>
      <c r="O71" s="203" t="s">
        <v>137</v>
      </c>
      <c r="P71" s="204">
        <v>196.328</v>
      </c>
      <c r="Q71" s="205">
        <v>895.38300000000004</v>
      </c>
      <c r="R71" s="206">
        <v>95.582999999999998</v>
      </c>
    </row>
    <row r="72" spans="2:18" ht="15.75" x14ac:dyDescent="0.25">
      <c r="B72" s="200" t="s">
        <v>126</v>
      </c>
      <c r="C72" s="201">
        <v>1825.8420000000001</v>
      </c>
      <c r="D72" s="202">
        <v>8083.59</v>
      </c>
      <c r="E72" s="201">
        <v>1841.6949999999999</v>
      </c>
      <c r="F72" s="203" t="s">
        <v>126</v>
      </c>
      <c r="G72" s="204">
        <v>1824.9549999999999</v>
      </c>
      <c r="H72" s="205">
        <v>8316.8559999999998</v>
      </c>
      <c r="I72" s="206">
        <v>1911.5519999999999</v>
      </c>
      <c r="J72" s="83"/>
      <c r="K72" s="200" t="s">
        <v>135</v>
      </c>
      <c r="L72" s="201">
        <v>156.70099999999999</v>
      </c>
      <c r="M72" s="202">
        <v>692.96500000000003</v>
      </c>
      <c r="N72" s="201">
        <v>54.04</v>
      </c>
      <c r="O72" s="203" t="s">
        <v>79</v>
      </c>
      <c r="P72" s="204">
        <v>195.37799999999999</v>
      </c>
      <c r="Q72" s="205">
        <v>894.29600000000005</v>
      </c>
      <c r="R72" s="206">
        <v>89.265000000000001</v>
      </c>
    </row>
    <row r="73" spans="2:18" ht="16.5" thickBot="1" x14ac:dyDescent="0.3">
      <c r="B73" s="207" t="s">
        <v>300</v>
      </c>
      <c r="C73" s="208">
        <v>1281.2619999999999</v>
      </c>
      <c r="D73" s="209">
        <v>5668.2349999999997</v>
      </c>
      <c r="E73" s="208">
        <v>861.30100000000004</v>
      </c>
      <c r="F73" s="210" t="s">
        <v>300</v>
      </c>
      <c r="G73" s="211">
        <v>1560.779</v>
      </c>
      <c r="H73" s="212">
        <v>7121.473</v>
      </c>
      <c r="I73" s="213">
        <v>1053.4159999999999</v>
      </c>
      <c r="J73" s="83"/>
      <c r="K73" s="207" t="s">
        <v>137</v>
      </c>
      <c r="L73" s="208">
        <v>94.972999999999999</v>
      </c>
      <c r="M73" s="209">
        <v>425.56900000000002</v>
      </c>
      <c r="N73" s="208">
        <v>49.176000000000002</v>
      </c>
      <c r="O73" s="210" t="s">
        <v>155</v>
      </c>
      <c r="P73" s="211">
        <v>99.27</v>
      </c>
      <c r="Q73" s="212">
        <v>451.50700000000001</v>
      </c>
      <c r="R73" s="213">
        <v>61.414999999999999</v>
      </c>
    </row>
    <row r="74" spans="2:18" ht="15.75" x14ac:dyDescent="0.25">
      <c r="B74" s="237"/>
      <c r="C74" s="243"/>
      <c r="D74" s="243"/>
      <c r="E74" s="243"/>
      <c r="F74" s="244"/>
      <c r="G74" s="245"/>
      <c r="H74" s="245"/>
      <c r="I74" s="239"/>
      <c r="J74" s="83"/>
      <c r="K74" s="244"/>
      <c r="L74" s="243"/>
      <c r="M74" s="243"/>
      <c r="N74" s="243"/>
      <c r="O74" s="244"/>
      <c r="P74" s="245"/>
      <c r="Q74" s="245"/>
      <c r="R74" s="239"/>
    </row>
    <row r="75" spans="2:18" ht="15.75" x14ac:dyDescent="0.25">
      <c r="B75" s="237"/>
      <c r="C75" s="243"/>
      <c r="D75" s="243"/>
      <c r="E75" s="243"/>
      <c r="F75" s="244"/>
      <c r="G75" s="245"/>
      <c r="H75" s="245"/>
      <c r="I75" s="239"/>
      <c r="J75" s="83"/>
      <c r="K75" s="244"/>
      <c r="L75" s="243"/>
      <c r="M75" s="243"/>
      <c r="N75" s="243"/>
      <c r="O75" s="244"/>
      <c r="P75" s="245"/>
      <c r="Q75" s="245"/>
      <c r="R75" s="239"/>
    </row>
    <row r="76" spans="2:18" ht="15.75" x14ac:dyDescent="0.25">
      <c r="B76" s="237"/>
      <c r="C76" s="243"/>
      <c r="D76" s="243"/>
      <c r="E76" s="243"/>
      <c r="F76" s="244"/>
      <c r="G76" s="245"/>
      <c r="H76" s="245"/>
      <c r="I76" s="239"/>
      <c r="J76" s="83"/>
      <c r="K76" s="244"/>
      <c r="L76" s="243"/>
      <c r="M76" s="243"/>
      <c r="N76" s="243"/>
      <c r="O76" s="244"/>
      <c r="P76" s="245"/>
      <c r="Q76" s="245"/>
      <c r="R76" s="239"/>
    </row>
    <row r="77" spans="2:18" ht="15.75" x14ac:dyDescent="0.25">
      <c r="B77" s="240" t="s">
        <v>211</v>
      </c>
      <c r="C77" s="247"/>
      <c r="D77" s="247"/>
      <c r="E77" s="247"/>
      <c r="F77" s="242"/>
      <c r="G77" s="248"/>
      <c r="H77" s="248"/>
      <c r="I77" s="249"/>
      <c r="J77" s="83"/>
      <c r="K77" s="242" t="s">
        <v>212</v>
      </c>
      <c r="L77" s="247"/>
      <c r="M77" s="247"/>
      <c r="N77" s="247"/>
      <c r="O77" s="242"/>
      <c r="P77" s="248"/>
      <c r="Q77" s="248"/>
      <c r="R77" s="249"/>
    </row>
    <row r="78" spans="2:18" ht="16.5" thickBot="1" x14ac:dyDescent="0.3">
      <c r="B78" s="237" t="s">
        <v>200</v>
      </c>
      <c r="C78" s="243"/>
      <c r="D78" s="243"/>
      <c r="E78" s="243"/>
      <c r="F78" s="244"/>
      <c r="G78" s="245"/>
      <c r="H78" s="245"/>
      <c r="I78" s="239"/>
      <c r="J78" s="83"/>
      <c r="K78" s="244" t="s">
        <v>200</v>
      </c>
      <c r="L78" s="243"/>
      <c r="M78" s="243"/>
      <c r="N78" s="243"/>
      <c r="O78" s="244"/>
      <c r="P78" s="245"/>
      <c r="Q78" s="245"/>
      <c r="R78" s="239"/>
    </row>
    <row r="79" spans="2:18" ht="21" thickBot="1" x14ac:dyDescent="0.35">
      <c r="B79" s="80" t="s">
        <v>121</v>
      </c>
      <c r="C79" s="81"/>
      <c r="D79" s="81"/>
      <c r="E79" s="81"/>
      <c r="F79" s="81"/>
      <c r="G79" s="81"/>
      <c r="H79" s="81"/>
      <c r="I79" s="82"/>
      <c r="J79" s="83"/>
      <c r="K79" s="80" t="s">
        <v>122</v>
      </c>
      <c r="L79" s="81"/>
      <c r="M79" s="81"/>
      <c r="N79" s="81"/>
      <c r="O79" s="81"/>
      <c r="P79" s="81"/>
      <c r="Q79" s="81"/>
      <c r="R79" s="82"/>
    </row>
    <row r="80" spans="2:18" ht="19.5" thickBot="1" x14ac:dyDescent="0.35">
      <c r="B80" s="214" t="s">
        <v>305</v>
      </c>
      <c r="C80" s="215"/>
      <c r="D80" s="216"/>
      <c r="E80" s="217"/>
      <c r="F80" s="214" t="s">
        <v>306</v>
      </c>
      <c r="G80" s="215"/>
      <c r="H80" s="216"/>
      <c r="I80" s="217"/>
      <c r="J80" s="83"/>
      <c r="K80" s="214" t="s">
        <v>305</v>
      </c>
      <c r="L80" s="215"/>
      <c r="M80" s="216"/>
      <c r="N80" s="217"/>
      <c r="O80" s="214" t="s">
        <v>306</v>
      </c>
      <c r="P80" s="215"/>
      <c r="Q80" s="216"/>
      <c r="R80" s="217"/>
    </row>
    <row r="81" spans="2:18" ht="29.25" thickBot="1" x14ac:dyDescent="0.25">
      <c r="B81" s="84" t="s">
        <v>123</v>
      </c>
      <c r="C81" s="85" t="s">
        <v>100</v>
      </c>
      <c r="D81" s="86" t="s">
        <v>149</v>
      </c>
      <c r="E81" s="87" t="s">
        <v>124</v>
      </c>
      <c r="F81" s="84" t="s">
        <v>123</v>
      </c>
      <c r="G81" s="85" t="s">
        <v>100</v>
      </c>
      <c r="H81" s="86" t="s">
        <v>149</v>
      </c>
      <c r="I81" s="87" t="s">
        <v>124</v>
      </c>
      <c r="J81" s="83"/>
      <c r="K81" s="84" t="s">
        <v>123</v>
      </c>
      <c r="L81" s="85" t="s">
        <v>100</v>
      </c>
      <c r="M81" s="86" t="s">
        <v>149</v>
      </c>
      <c r="N81" s="87" t="s">
        <v>124</v>
      </c>
      <c r="O81" s="84" t="s">
        <v>123</v>
      </c>
      <c r="P81" s="85" t="s">
        <v>100</v>
      </c>
      <c r="Q81" s="86" t="s">
        <v>149</v>
      </c>
      <c r="R81" s="87" t="s">
        <v>124</v>
      </c>
    </row>
    <row r="82" spans="2:18" ht="16.5" thickBot="1" x14ac:dyDescent="0.3">
      <c r="B82" s="186" t="s">
        <v>114</v>
      </c>
      <c r="C82" s="187">
        <v>183615.48499999999</v>
      </c>
      <c r="D82" s="188">
        <v>811707.723</v>
      </c>
      <c r="E82" s="189">
        <v>209249.63200000001</v>
      </c>
      <c r="F82" s="190" t="s">
        <v>114</v>
      </c>
      <c r="G82" s="191">
        <v>195040.11</v>
      </c>
      <c r="H82" s="192">
        <v>889002.04299999995</v>
      </c>
      <c r="I82" s="189">
        <v>213854.73800000001</v>
      </c>
      <c r="J82" s="83"/>
      <c r="K82" s="186" t="s">
        <v>114</v>
      </c>
      <c r="L82" s="187">
        <v>58997.877</v>
      </c>
      <c r="M82" s="188">
        <v>261352.04399999999</v>
      </c>
      <c r="N82" s="189">
        <v>93603.361000000004</v>
      </c>
      <c r="O82" s="190" t="s">
        <v>114</v>
      </c>
      <c r="P82" s="191">
        <v>66378.475000000006</v>
      </c>
      <c r="Q82" s="192">
        <v>302624.359</v>
      </c>
      <c r="R82" s="189">
        <v>115243.784</v>
      </c>
    </row>
    <row r="83" spans="2:18" ht="15.75" x14ac:dyDescent="0.25">
      <c r="B83" s="193" t="s">
        <v>265</v>
      </c>
      <c r="C83" s="194">
        <v>41804.029000000002</v>
      </c>
      <c r="D83" s="195">
        <v>184233.9</v>
      </c>
      <c r="E83" s="194">
        <v>38763.93</v>
      </c>
      <c r="F83" s="196" t="s">
        <v>265</v>
      </c>
      <c r="G83" s="197">
        <v>42952.72</v>
      </c>
      <c r="H83" s="198">
        <v>195808.36499999999</v>
      </c>
      <c r="I83" s="199">
        <v>51808.714</v>
      </c>
      <c r="J83" s="83"/>
      <c r="K83" s="193" t="s">
        <v>77</v>
      </c>
      <c r="L83" s="194">
        <v>12330.636</v>
      </c>
      <c r="M83" s="195">
        <v>54685.701999999997</v>
      </c>
      <c r="N83" s="194">
        <v>17635.679</v>
      </c>
      <c r="O83" s="196" t="s">
        <v>77</v>
      </c>
      <c r="P83" s="197">
        <v>11998.894</v>
      </c>
      <c r="Q83" s="198">
        <v>54699.303</v>
      </c>
      <c r="R83" s="199">
        <v>21498.565999999999</v>
      </c>
    </row>
    <row r="84" spans="2:18" ht="15.75" x14ac:dyDescent="0.25">
      <c r="B84" s="200" t="s">
        <v>157</v>
      </c>
      <c r="C84" s="201">
        <v>40679.815000000002</v>
      </c>
      <c r="D84" s="202">
        <v>180978.35500000001</v>
      </c>
      <c r="E84" s="201">
        <v>53508.769</v>
      </c>
      <c r="F84" s="203" t="s">
        <v>157</v>
      </c>
      <c r="G84" s="204">
        <v>34204.624000000003</v>
      </c>
      <c r="H84" s="205">
        <v>155633.149</v>
      </c>
      <c r="I84" s="206">
        <v>38602.239999999998</v>
      </c>
      <c r="J84" s="83"/>
      <c r="K84" s="200" t="s">
        <v>265</v>
      </c>
      <c r="L84" s="201">
        <v>7847.384</v>
      </c>
      <c r="M84" s="202">
        <v>34671.881999999998</v>
      </c>
      <c r="N84" s="201">
        <v>7782.7169999999996</v>
      </c>
      <c r="O84" s="203" t="s">
        <v>265</v>
      </c>
      <c r="P84" s="204">
        <v>9908.5329999999994</v>
      </c>
      <c r="Q84" s="205">
        <v>45177.909</v>
      </c>
      <c r="R84" s="206">
        <v>7925.4290000000001</v>
      </c>
    </row>
    <row r="85" spans="2:18" ht="15.75" x14ac:dyDescent="0.25">
      <c r="B85" s="200" t="s">
        <v>77</v>
      </c>
      <c r="C85" s="201">
        <v>10238.802</v>
      </c>
      <c r="D85" s="202">
        <v>45159.021999999997</v>
      </c>
      <c r="E85" s="201">
        <v>25500.941999999999</v>
      </c>
      <c r="F85" s="203" t="s">
        <v>77</v>
      </c>
      <c r="G85" s="204">
        <v>14365.044</v>
      </c>
      <c r="H85" s="205">
        <v>65458.942999999999</v>
      </c>
      <c r="I85" s="206">
        <v>27511.451000000001</v>
      </c>
      <c r="J85" s="83"/>
      <c r="K85" s="200" t="s">
        <v>76</v>
      </c>
      <c r="L85" s="201">
        <v>7099.3890000000001</v>
      </c>
      <c r="M85" s="202">
        <v>31563.345000000001</v>
      </c>
      <c r="N85" s="201">
        <v>8340.6329999999998</v>
      </c>
      <c r="O85" s="203" t="s">
        <v>76</v>
      </c>
      <c r="P85" s="204">
        <v>9345.0480000000007</v>
      </c>
      <c r="Q85" s="205">
        <v>42589.281999999999</v>
      </c>
      <c r="R85" s="206">
        <v>7159.6890000000003</v>
      </c>
    </row>
    <row r="86" spans="2:18" ht="15.75" x14ac:dyDescent="0.25">
      <c r="B86" s="200" t="s">
        <v>199</v>
      </c>
      <c r="C86" s="201">
        <v>8979.7919999999995</v>
      </c>
      <c r="D86" s="202">
        <v>39828.538</v>
      </c>
      <c r="E86" s="201">
        <v>10840</v>
      </c>
      <c r="F86" s="203" t="s">
        <v>199</v>
      </c>
      <c r="G86" s="204">
        <v>13280.956</v>
      </c>
      <c r="H86" s="205">
        <v>60573.294999999998</v>
      </c>
      <c r="I86" s="206">
        <v>12716</v>
      </c>
      <c r="J86" s="83"/>
      <c r="K86" s="200" t="s">
        <v>125</v>
      </c>
      <c r="L86" s="201">
        <v>6124.402</v>
      </c>
      <c r="M86" s="202">
        <v>27141.143</v>
      </c>
      <c r="N86" s="201">
        <v>1703.86</v>
      </c>
      <c r="O86" s="203" t="s">
        <v>125</v>
      </c>
      <c r="P86" s="204">
        <v>9192.1869999999999</v>
      </c>
      <c r="Q86" s="205">
        <v>41966.807999999997</v>
      </c>
      <c r="R86" s="206">
        <v>3131.3339999999998</v>
      </c>
    </row>
    <row r="87" spans="2:18" ht="15.75" x14ac:dyDescent="0.25">
      <c r="B87" s="200" t="s">
        <v>213</v>
      </c>
      <c r="C87" s="201">
        <v>7317.8180000000002</v>
      </c>
      <c r="D87" s="202">
        <v>32352.576000000001</v>
      </c>
      <c r="E87" s="201">
        <v>8920.125</v>
      </c>
      <c r="F87" s="203" t="s">
        <v>213</v>
      </c>
      <c r="G87" s="204">
        <v>7367.7650000000003</v>
      </c>
      <c r="H87" s="205">
        <v>33610.235999999997</v>
      </c>
      <c r="I87" s="206">
        <v>7115.5</v>
      </c>
      <c r="J87" s="83"/>
      <c r="K87" s="200" t="s">
        <v>136</v>
      </c>
      <c r="L87" s="201">
        <v>5699.7209999999995</v>
      </c>
      <c r="M87" s="202">
        <v>25254.222000000002</v>
      </c>
      <c r="N87" s="201">
        <v>2618.7049999999999</v>
      </c>
      <c r="O87" s="203" t="s">
        <v>131</v>
      </c>
      <c r="P87" s="204">
        <v>5925.2879999999996</v>
      </c>
      <c r="Q87" s="205">
        <v>26993.031999999999</v>
      </c>
      <c r="R87" s="206">
        <v>8644.4789999999994</v>
      </c>
    </row>
    <row r="88" spans="2:18" ht="15.75" x14ac:dyDescent="0.25">
      <c r="B88" s="200" t="s">
        <v>133</v>
      </c>
      <c r="C88" s="201">
        <v>6647.8360000000002</v>
      </c>
      <c r="D88" s="202">
        <v>29147.962</v>
      </c>
      <c r="E88" s="201">
        <v>1788.018</v>
      </c>
      <c r="F88" s="203" t="s">
        <v>214</v>
      </c>
      <c r="G88" s="204">
        <v>6927.4390000000003</v>
      </c>
      <c r="H88" s="205">
        <v>31502.371999999999</v>
      </c>
      <c r="I88" s="206">
        <v>6355.1</v>
      </c>
      <c r="J88" s="83"/>
      <c r="K88" s="200" t="s">
        <v>131</v>
      </c>
      <c r="L88" s="201">
        <v>5350.4560000000001</v>
      </c>
      <c r="M88" s="202">
        <v>23693.883000000002</v>
      </c>
      <c r="N88" s="201">
        <v>8172.2139999999999</v>
      </c>
      <c r="O88" s="203" t="s">
        <v>128</v>
      </c>
      <c r="P88" s="204">
        <v>4870.9570000000003</v>
      </c>
      <c r="Q88" s="205">
        <v>22211.667000000001</v>
      </c>
      <c r="R88" s="206">
        <v>33095.777999999998</v>
      </c>
    </row>
    <row r="89" spans="2:18" ht="15.75" x14ac:dyDescent="0.25">
      <c r="B89" s="200" t="s">
        <v>214</v>
      </c>
      <c r="C89" s="201">
        <v>4851.0929999999998</v>
      </c>
      <c r="D89" s="202">
        <v>21489.02</v>
      </c>
      <c r="E89" s="201">
        <v>5182</v>
      </c>
      <c r="F89" s="203" t="s">
        <v>279</v>
      </c>
      <c r="G89" s="204">
        <v>4844.6779999999999</v>
      </c>
      <c r="H89" s="205">
        <v>22134.946</v>
      </c>
      <c r="I89" s="206">
        <v>4688.0749999999998</v>
      </c>
      <c r="J89" s="83"/>
      <c r="K89" s="200" t="s">
        <v>128</v>
      </c>
      <c r="L89" s="201">
        <v>4196.3680000000004</v>
      </c>
      <c r="M89" s="202">
        <v>18595.491000000002</v>
      </c>
      <c r="N89" s="201">
        <v>35007.525000000001</v>
      </c>
      <c r="O89" s="203" t="s">
        <v>129</v>
      </c>
      <c r="P89" s="204">
        <v>3149.8789999999999</v>
      </c>
      <c r="Q89" s="205">
        <v>14334.501</v>
      </c>
      <c r="R89" s="206">
        <v>16617.366000000002</v>
      </c>
    </row>
    <row r="90" spans="2:18" ht="15.75" x14ac:dyDescent="0.25">
      <c r="B90" s="200" t="s">
        <v>125</v>
      </c>
      <c r="C90" s="201">
        <v>4647.4260000000004</v>
      </c>
      <c r="D90" s="202">
        <v>20466.417000000001</v>
      </c>
      <c r="E90" s="201">
        <v>4294.6040000000003</v>
      </c>
      <c r="F90" s="203" t="s">
        <v>125</v>
      </c>
      <c r="G90" s="204">
        <v>4715.9449999999997</v>
      </c>
      <c r="H90" s="205">
        <v>21480.556</v>
      </c>
      <c r="I90" s="206">
        <v>4219.143</v>
      </c>
      <c r="J90" s="83"/>
      <c r="K90" s="200" t="s">
        <v>133</v>
      </c>
      <c r="L90" s="201">
        <v>2367.3890000000001</v>
      </c>
      <c r="M90" s="202">
        <v>10418.64</v>
      </c>
      <c r="N90" s="201">
        <v>1044.9100000000001</v>
      </c>
      <c r="O90" s="203" t="s">
        <v>126</v>
      </c>
      <c r="P90" s="204">
        <v>2118.8780000000002</v>
      </c>
      <c r="Q90" s="205">
        <v>9678.2800000000007</v>
      </c>
      <c r="R90" s="206">
        <v>1548.7</v>
      </c>
    </row>
    <row r="91" spans="2:18" ht="15.75" x14ac:dyDescent="0.25">
      <c r="B91" s="200" t="s">
        <v>127</v>
      </c>
      <c r="C91" s="201">
        <v>4194.4290000000001</v>
      </c>
      <c r="D91" s="202">
        <v>18353.644</v>
      </c>
      <c r="E91" s="201">
        <v>2857.6080000000002</v>
      </c>
      <c r="F91" s="203" t="s">
        <v>175</v>
      </c>
      <c r="G91" s="204">
        <v>4417.8469999999998</v>
      </c>
      <c r="H91" s="205">
        <v>20275.052</v>
      </c>
      <c r="I91" s="206">
        <v>3353</v>
      </c>
      <c r="J91" s="83"/>
      <c r="K91" s="200" t="s">
        <v>129</v>
      </c>
      <c r="L91" s="201">
        <v>1607.2570000000001</v>
      </c>
      <c r="M91" s="202">
        <v>7066.5879999999997</v>
      </c>
      <c r="N91" s="201">
        <v>2737.26</v>
      </c>
      <c r="O91" s="203" t="s">
        <v>278</v>
      </c>
      <c r="P91" s="204">
        <v>1258.52</v>
      </c>
      <c r="Q91" s="205">
        <v>5738.2380000000003</v>
      </c>
      <c r="R91" s="206">
        <v>1674.125</v>
      </c>
    </row>
    <row r="92" spans="2:18" ht="15.75" x14ac:dyDescent="0.25">
      <c r="B92" s="200" t="s">
        <v>279</v>
      </c>
      <c r="C92" s="201">
        <v>4113.6850000000004</v>
      </c>
      <c r="D92" s="202">
        <v>18263.994999999999</v>
      </c>
      <c r="E92" s="201">
        <v>5123.0050000000001</v>
      </c>
      <c r="F92" s="203" t="s">
        <v>282</v>
      </c>
      <c r="G92" s="204">
        <v>4270.5959999999995</v>
      </c>
      <c r="H92" s="205">
        <v>19473.143</v>
      </c>
      <c r="I92" s="206">
        <v>4534</v>
      </c>
      <c r="J92" s="83"/>
      <c r="K92" s="200" t="s">
        <v>135</v>
      </c>
      <c r="L92" s="201">
        <v>1170.1569999999999</v>
      </c>
      <c r="M92" s="202">
        <v>5228.518</v>
      </c>
      <c r="N92" s="201">
        <v>683.65499999999997</v>
      </c>
      <c r="O92" s="203" t="s">
        <v>157</v>
      </c>
      <c r="P92" s="204">
        <v>1192.9369999999999</v>
      </c>
      <c r="Q92" s="205">
        <v>5452.4690000000001</v>
      </c>
      <c r="R92" s="206">
        <v>357.262</v>
      </c>
    </row>
    <row r="93" spans="2:18" ht="15.75" x14ac:dyDescent="0.25">
      <c r="B93" s="200" t="s">
        <v>76</v>
      </c>
      <c r="C93" s="201">
        <v>3711.3180000000002</v>
      </c>
      <c r="D93" s="202">
        <v>16284.276</v>
      </c>
      <c r="E93" s="201">
        <v>3456.01</v>
      </c>
      <c r="F93" s="203" t="s">
        <v>217</v>
      </c>
      <c r="G93" s="204">
        <v>4019.1320000000001</v>
      </c>
      <c r="H93" s="205">
        <v>18322.167000000001</v>
      </c>
      <c r="I93" s="206">
        <v>3571</v>
      </c>
      <c r="J93" s="83"/>
      <c r="K93" s="200" t="s">
        <v>126</v>
      </c>
      <c r="L93" s="201">
        <v>971.86199999999997</v>
      </c>
      <c r="M93" s="202">
        <v>4257.41</v>
      </c>
      <c r="N93" s="201">
        <v>479.20800000000003</v>
      </c>
      <c r="O93" s="203" t="s">
        <v>79</v>
      </c>
      <c r="P93" s="204">
        <v>1169.5029999999999</v>
      </c>
      <c r="Q93" s="205">
        <v>5318.326</v>
      </c>
      <c r="R93" s="206">
        <v>5160.8140000000003</v>
      </c>
    </row>
    <row r="94" spans="2:18" ht="15.75" x14ac:dyDescent="0.25">
      <c r="B94" s="200" t="s">
        <v>217</v>
      </c>
      <c r="C94" s="201">
        <v>3038.2640000000001</v>
      </c>
      <c r="D94" s="202">
        <v>13337.438</v>
      </c>
      <c r="E94" s="201">
        <v>3375.6010000000001</v>
      </c>
      <c r="F94" s="203" t="s">
        <v>76</v>
      </c>
      <c r="G94" s="204">
        <v>3355.384</v>
      </c>
      <c r="H94" s="205">
        <v>15288.584999999999</v>
      </c>
      <c r="I94" s="206">
        <v>3467.95</v>
      </c>
      <c r="J94" s="83"/>
      <c r="K94" s="200" t="s">
        <v>79</v>
      </c>
      <c r="L94" s="201">
        <v>968.38499999999999</v>
      </c>
      <c r="M94" s="202">
        <v>4255.9560000000001</v>
      </c>
      <c r="N94" s="201">
        <v>3835.5830000000001</v>
      </c>
      <c r="O94" s="203" t="s">
        <v>135</v>
      </c>
      <c r="P94" s="204">
        <v>952.44100000000003</v>
      </c>
      <c r="Q94" s="205">
        <v>4329.1869999999999</v>
      </c>
      <c r="R94" s="206">
        <v>958.94799999999998</v>
      </c>
    </row>
    <row r="95" spans="2:18" ht="15.75" x14ac:dyDescent="0.25">
      <c r="B95" s="200" t="s">
        <v>282</v>
      </c>
      <c r="C95" s="201">
        <v>2917.547</v>
      </c>
      <c r="D95" s="202">
        <v>13057.195</v>
      </c>
      <c r="E95" s="201">
        <v>3888.4949999999999</v>
      </c>
      <c r="F95" s="203" t="s">
        <v>192</v>
      </c>
      <c r="G95" s="204">
        <v>3243.8789999999999</v>
      </c>
      <c r="H95" s="205">
        <v>14818.736999999999</v>
      </c>
      <c r="I95" s="206">
        <v>4166.4650000000001</v>
      </c>
      <c r="J95" s="83"/>
      <c r="K95" s="200" t="s">
        <v>142</v>
      </c>
      <c r="L95" s="201">
        <v>798.83600000000001</v>
      </c>
      <c r="M95" s="202">
        <v>3517.8960000000002</v>
      </c>
      <c r="N95" s="201">
        <v>349.03399999999999</v>
      </c>
      <c r="O95" s="203" t="s">
        <v>137</v>
      </c>
      <c r="P95" s="204">
        <v>860.90899999999999</v>
      </c>
      <c r="Q95" s="205">
        <v>3933.201</v>
      </c>
      <c r="R95" s="206">
        <v>699.41300000000001</v>
      </c>
    </row>
    <row r="96" spans="2:18" ht="15.75" x14ac:dyDescent="0.25">
      <c r="B96" s="200" t="s">
        <v>135</v>
      </c>
      <c r="C96" s="201">
        <v>2281.567</v>
      </c>
      <c r="D96" s="202">
        <v>10107.307000000001</v>
      </c>
      <c r="E96" s="201">
        <v>3278.6010000000001</v>
      </c>
      <c r="F96" s="203" t="s">
        <v>262</v>
      </c>
      <c r="G96" s="204">
        <v>3145.6489999999999</v>
      </c>
      <c r="H96" s="205">
        <v>14309.089</v>
      </c>
      <c r="I96" s="206">
        <v>2262.0010000000002</v>
      </c>
      <c r="J96" s="83"/>
      <c r="K96" s="200" t="s">
        <v>146</v>
      </c>
      <c r="L96" s="201">
        <v>543.41999999999996</v>
      </c>
      <c r="M96" s="202">
        <v>2422.2910000000002</v>
      </c>
      <c r="N96" s="201">
        <v>853.16700000000003</v>
      </c>
      <c r="O96" s="203" t="s">
        <v>133</v>
      </c>
      <c r="P96" s="204">
        <v>833.86699999999996</v>
      </c>
      <c r="Q96" s="205">
        <v>3789.8919999999998</v>
      </c>
      <c r="R96" s="206">
        <v>2185.0329999999999</v>
      </c>
    </row>
    <row r="97" spans="2:18" ht="15.75" x14ac:dyDescent="0.25">
      <c r="B97" s="200" t="s">
        <v>177</v>
      </c>
      <c r="C97" s="201">
        <v>2254.1350000000002</v>
      </c>
      <c r="D97" s="202">
        <v>9980.6139999999996</v>
      </c>
      <c r="E97" s="201">
        <v>1905</v>
      </c>
      <c r="F97" s="203" t="s">
        <v>135</v>
      </c>
      <c r="G97" s="204">
        <v>2962.2919999999999</v>
      </c>
      <c r="H97" s="205">
        <v>13483.654</v>
      </c>
      <c r="I97" s="206">
        <v>3417.48</v>
      </c>
      <c r="J97" s="83"/>
      <c r="K97" s="200" t="s">
        <v>137</v>
      </c>
      <c r="L97" s="201">
        <v>480.255</v>
      </c>
      <c r="M97" s="202">
        <v>2153.4270000000001</v>
      </c>
      <c r="N97" s="201">
        <v>303.65199999999999</v>
      </c>
      <c r="O97" s="203" t="s">
        <v>146</v>
      </c>
      <c r="P97" s="204">
        <v>673.07100000000003</v>
      </c>
      <c r="Q97" s="205">
        <v>3052.3359999999998</v>
      </c>
      <c r="R97" s="206">
        <v>2670.2759999999998</v>
      </c>
    </row>
    <row r="98" spans="2:18" ht="16.5" thickBot="1" x14ac:dyDescent="0.3">
      <c r="B98" s="207" t="s">
        <v>181</v>
      </c>
      <c r="C98" s="208">
        <v>2024.5450000000001</v>
      </c>
      <c r="D98" s="209">
        <v>8992.6530000000002</v>
      </c>
      <c r="E98" s="208">
        <v>2227.002</v>
      </c>
      <c r="F98" s="210" t="s">
        <v>307</v>
      </c>
      <c r="G98" s="211">
        <v>2772.4479999999999</v>
      </c>
      <c r="H98" s="212">
        <v>12599.668</v>
      </c>
      <c r="I98" s="213">
        <v>2768</v>
      </c>
      <c r="J98" s="83"/>
      <c r="K98" s="207" t="s">
        <v>215</v>
      </c>
      <c r="L98" s="208">
        <v>364.21600000000001</v>
      </c>
      <c r="M98" s="209">
        <v>1597.9369999999999</v>
      </c>
      <c r="N98" s="208">
        <v>501.15199999999999</v>
      </c>
      <c r="O98" s="210" t="s">
        <v>215</v>
      </c>
      <c r="P98" s="211">
        <v>598.40099999999995</v>
      </c>
      <c r="Q98" s="212">
        <v>2739.65</v>
      </c>
      <c r="R98" s="213">
        <v>640</v>
      </c>
    </row>
    <row r="101" spans="2:18" ht="16.5" x14ac:dyDescent="0.25">
      <c r="B101" s="78"/>
      <c r="C101" s="78"/>
      <c r="D101" s="78"/>
      <c r="E101" s="78"/>
      <c r="F101" s="78"/>
      <c r="G101" s="78"/>
      <c r="H101" s="78"/>
      <c r="I101" s="79"/>
      <c r="J101" s="79"/>
      <c r="K101" s="78"/>
      <c r="L101" s="78"/>
      <c r="M101" s="78"/>
      <c r="N101" s="78"/>
      <c r="O101" s="78"/>
      <c r="P101" s="78"/>
      <c r="Q101" s="78"/>
      <c r="R101" s="79"/>
    </row>
    <row r="102" spans="2:18" ht="16.5" x14ac:dyDescent="0.25">
      <c r="B102" s="78" t="s">
        <v>205</v>
      </c>
      <c r="C102" s="78"/>
      <c r="D102" s="78"/>
      <c r="E102" s="78"/>
      <c r="F102" s="78"/>
      <c r="G102" s="79"/>
      <c r="H102" s="79"/>
      <c r="I102" s="79"/>
      <c r="J102" s="79"/>
      <c r="K102" s="78" t="s">
        <v>206</v>
      </c>
      <c r="L102" s="78"/>
      <c r="M102" s="78"/>
      <c r="N102" s="78"/>
      <c r="O102" s="78"/>
      <c r="P102" s="79"/>
      <c r="R102" s="79"/>
    </row>
    <row r="103" spans="2:18" ht="17.25" thickBot="1" x14ac:dyDescent="0.3">
      <c r="B103" s="218" t="s">
        <v>200</v>
      </c>
      <c r="C103" s="78"/>
      <c r="D103" s="78"/>
      <c r="E103" s="78"/>
      <c r="F103" s="78"/>
      <c r="G103" s="79"/>
      <c r="H103" s="79"/>
      <c r="I103" s="79"/>
      <c r="J103" s="79"/>
      <c r="K103" s="218" t="s">
        <v>200</v>
      </c>
      <c r="L103" s="78"/>
      <c r="M103" s="78"/>
      <c r="N103" s="78"/>
      <c r="O103" s="78"/>
      <c r="P103" s="79"/>
      <c r="R103" s="79"/>
    </row>
    <row r="104" spans="2:18" ht="21" thickBot="1" x14ac:dyDescent="0.35">
      <c r="B104" s="80" t="s">
        <v>121</v>
      </c>
      <c r="C104" s="81"/>
      <c r="D104" s="81"/>
      <c r="E104" s="81"/>
      <c r="F104" s="81"/>
      <c r="G104" s="81"/>
      <c r="H104" s="81"/>
      <c r="I104" s="82"/>
      <c r="J104" s="83"/>
      <c r="K104" s="80" t="s">
        <v>122</v>
      </c>
      <c r="L104" s="81"/>
      <c r="M104" s="81"/>
      <c r="N104" s="81"/>
      <c r="O104" s="81"/>
      <c r="P104" s="81"/>
      <c r="Q104" s="81"/>
      <c r="R104" s="82"/>
    </row>
    <row r="105" spans="2:18" ht="19.5" thickBot="1" x14ac:dyDescent="0.35">
      <c r="B105" s="214" t="s">
        <v>305</v>
      </c>
      <c r="C105" s="215"/>
      <c r="D105" s="216"/>
      <c r="E105" s="217"/>
      <c r="F105" s="214" t="s">
        <v>306</v>
      </c>
      <c r="G105" s="215"/>
      <c r="H105" s="216"/>
      <c r="I105" s="217"/>
      <c r="J105" s="83"/>
      <c r="K105" s="214" t="s">
        <v>305</v>
      </c>
      <c r="L105" s="215"/>
      <c r="M105" s="216"/>
      <c r="N105" s="217"/>
      <c r="O105" s="214" t="s">
        <v>306</v>
      </c>
      <c r="P105" s="215"/>
      <c r="Q105" s="216"/>
      <c r="R105" s="217"/>
    </row>
    <row r="106" spans="2:18" ht="29.25" thickBot="1" x14ac:dyDescent="0.25">
      <c r="B106" s="84" t="s">
        <v>123</v>
      </c>
      <c r="C106" s="85" t="s">
        <v>100</v>
      </c>
      <c r="D106" s="86" t="s">
        <v>149</v>
      </c>
      <c r="E106" s="87" t="s">
        <v>124</v>
      </c>
      <c r="F106" s="84" t="s">
        <v>123</v>
      </c>
      <c r="G106" s="85" t="s">
        <v>100</v>
      </c>
      <c r="H106" s="86" t="s">
        <v>149</v>
      </c>
      <c r="I106" s="87" t="s">
        <v>124</v>
      </c>
      <c r="J106" s="83"/>
      <c r="K106" s="84" t="s">
        <v>123</v>
      </c>
      <c r="L106" s="85" t="s">
        <v>100</v>
      </c>
      <c r="M106" s="86" t="s">
        <v>149</v>
      </c>
      <c r="N106" s="87" t="s">
        <v>124</v>
      </c>
      <c r="O106" s="84" t="s">
        <v>123</v>
      </c>
      <c r="P106" s="85" t="s">
        <v>100</v>
      </c>
      <c r="Q106" s="86" t="s">
        <v>149</v>
      </c>
      <c r="R106" s="87" t="s">
        <v>124</v>
      </c>
    </row>
    <row r="107" spans="2:18" ht="16.5" thickBot="1" x14ac:dyDescent="0.3">
      <c r="B107" s="186" t="s">
        <v>114</v>
      </c>
      <c r="C107" s="187">
        <v>191295.296</v>
      </c>
      <c r="D107" s="188">
        <v>844342.02500000002</v>
      </c>
      <c r="E107" s="189">
        <v>55013.118999999999</v>
      </c>
      <c r="F107" s="190" t="s">
        <v>114</v>
      </c>
      <c r="G107" s="191">
        <v>179674.76500000001</v>
      </c>
      <c r="H107" s="192">
        <v>819046.82700000005</v>
      </c>
      <c r="I107" s="189">
        <v>44049.398999999998</v>
      </c>
      <c r="J107" s="83"/>
      <c r="K107" s="186" t="s">
        <v>114</v>
      </c>
      <c r="L107" s="187">
        <v>77628.024000000005</v>
      </c>
      <c r="M107" s="188">
        <v>343919.82900000003</v>
      </c>
      <c r="N107" s="189">
        <v>19639.145</v>
      </c>
      <c r="O107" s="190" t="s">
        <v>114</v>
      </c>
      <c r="P107" s="191">
        <v>117309.386</v>
      </c>
      <c r="Q107" s="192">
        <v>535245.43599999999</v>
      </c>
      <c r="R107" s="189">
        <v>29682.335999999999</v>
      </c>
    </row>
    <row r="108" spans="2:18" ht="15.75" x14ac:dyDescent="0.25">
      <c r="B108" s="193" t="s">
        <v>129</v>
      </c>
      <c r="C108" s="194">
        <v>33678.688999999998</v>
      </c>
      <c r="D108" s="195">
        <v>149559.027</v>
      </c>
      <c r="E108" s="194">
        <v>9806.2880000000005</v>
      </c>
      <c r="F108" s="196" t="s">
        <v>129</v>
      </c>
      <c r="G108" s="197">
        <v>35390.696000000004</v>
      </c>
      <c r="H108" s="198">
        <v>161546.19699999999</v>
      </c>
      <c r="I108" s="199">
        <v>8566.9760000000006</v>
      </c>
      <c r="J108" s="83"/>
      <c r="K108" s="193" t="s">
        <v>77</v>
      </c>
      <c r="L108" s="194">
        <v>23027.739000000001</v>
      </c>
      <c r="M108" s="195">
        <v>101943.92</v>
      </c>
      <c r="N108" s="194">
        <v>5822.576</v>
      </c>
      <c r="O108" s="196" t="s">
        <v>265</v>
      </c>
      <c r="P108" s="197">
        <v>28109.448</v>
      </c>
      <c r="Q108" s="198">
        <v>128217.16499999999</v>
      </c>
      <c r="R108" s="199">
        <v>6390.451</v>
      </c>
    </row>
    <row r="109" spans="2:18" ht="15.75" x14ac:dyDescent="0.25">
      <c r="B109" s="200" t="s">
        <v>265</v>
      </c>
      <c r="C109" s="201">
        <v>18214.701000000001</v>
      </c>
      <c r="D109" s="202">
        <v>79773.490000000005</v>
      </c>
      <c r="E109" s="201">
        <v>5562.7809999999999</v>
      </c>
      <c r="F109" s="203" t="s">
        <v>138</v>
      </c>
      <c r="G109" s="204">
        <v>20148.383000000002</v>
      </c>
      <c r="H109" s="205">
        <v>91800.379000000001</v>
      </c>
      <c r="I109" s="206">
        <v>4925.9359999999997</v>
      </c>
      <c r="J109" s="83"/>
      <c r="K109" s="200" t="s">
        <v>265</v>
      </c>
      <c r="L109" s="201">
        <v>12329.415000000001</v>
      </c>
      <c r="M109" s="202">
        <v>54944.968999999997</v>
      </c>
      <c r="N109" s="201">
        <v>3313.1840000000002</v>
      </c>
      <c r="O109" s="203" t="s">
        <v>77</v>
      </c>
      <c r="P109" s="204">
        <v>28014.974999999999</v>
      </c>
      <c r="Q109" s="205">
        <v>127860.73</v>
      </c>
      <c r="R109" s="206">
        <v>6883.2629999999999</v>
      </c>
    </row>
    <row r="110" spans="2:18" ht="15.75" x14ac:dyDescent="0.25">
      <c r="B110" s="200" t="s">
        <v>138</v>
      </c>
      <c r="C110" s="201">
        <v>18103.649000000001</v>
      </c>
      <c r="D110" s="202">
        <v>79493.065000000002</v>
      </c>
      <c r="E110" s="201">
        <v>5043.6620000000003</v>
      </c>
      <c r="F110" s="203" t="s">
        <v>79</v>
      </c>
      <c r="G110" s="204">
        <v>15722.876</v>
      </c>
      <c r="H110" s="205">
        <v>71714.429000000004</v>
      </c>
      <c r="I110" s="206">
        <v>3580.989</v>
      </c>
      <c r="J110" s="83"/>
      <c r="K110" s="200" t="s">
        <v>136</v>
      </c>
      <c r="L110" s="201">
        <v>7195.424</v>
      </c>
      <c r="M110" s="202">
        <v>31411.861000000001</v>
      </c>
      <c r="N110" s="201">
        <v>1515.35</v>
      </c>
      <c r="O110" s="203" t="s">
        <v>131</v>
      </c>
      <c r="P110" s="204">
        <v>11629.986999999999</v>
      </c>
      <c r="Q110" s="205">
        <v>52864.358</v>
      </c>
      <c r="R110" s="206">
        <v>3676.6289999999999</v>
      </c>
    </row>
    <row r="111" spans="2:18" ht="15.75" x14ac:dyDescent="0.25">
      <c r="B111" s="200" t="s">
        <v>192</v>
      </c>
      <c r="C111" s="201">
        <v>16854.901999999998</v>
      </c>
      <c r="D111" s="202">
        <v>74418.225999999995</v>
      </c>
      <c r="E111" s="201">
        <v>5222.7129999999997</v>
      </c>
      <c r="F111" s="203" t="s">
        <v>265</v>
      </c>
      <c r="G111" s="204">
        <v>13792.174999999999</v>
      </c>
      <c r="H111" s="205">
        <v>62787.855000000003</v>
      </c>
      <c r="I111" s="206">
        <v>3588.7730000000001</v>
      </c>
      <c r="J111" s="83"/>
      <c r="K111" s="200" t="s">
        <v>131</v>
      </c>
      <c r="L111" s="201">
        <v>6919.97</v>
      </c>
      <c r="M111" s="202">
        <v>30502.692999999999</v>
      </c>
      <c r="N111" s="201">
        <v>1779.63</v>
      </c>
      <c r="O111" s="203" t="s">
        <v>125</v>
      </c>
      <c r="P111" s="204">
        <v>9149.24</v>
      </c>
      <c r="Q111" s="205">
        <v>41689.326999999997</v>
      </c>
      <c r="R111" s="206">
        <v>2139.8620000000001</v>
      </c>
    </row>
    <row r="112" spans="2:18" ht="15.75" x14ac:dyDescent="0.25">
      <c r="B112" s="200" t="s">
        <v>79</v>
      </c>
      <c r="C112" s="201">
        <v>15777.717000000001</v>
      </c>
      <c r="D112" s="202">
        <v>69919.936000000002</v>
      </c>
      <c r="E112" s="201">
        <v>4464.317</v>
      </c>
      <c r="F112" s="203" t="s">
        <v>128</v>
      </c>
      <c r="G112" s="204">
        <v>13008.404</v>
      </c>
      <c r="H112" s="205">
        <v>59313.008999999998</v>
      </c>
      <c r="I112" s="206">
        <v>3151.9929999999999</v>
      </c>
      <c r="J112" s="83"/>
      <c r="K112" s="200" t="s">
        <v>126</v>
      </c>
      <c r="L112" s="201">
        <v>6798.55</v>
      </c>
      <c r="M112" s="202">
        <v>30098.138999999999</v>
      </c>
      <c r="N112" s="201">
        <v>1646.683</v>
      </c>
      <c r="O112" s="203" t="s">
        <v>126</v>
      </c>
      <c r="P112" s="204">
        <v>8527.8240000000005</v>
      </c>
      <c r="Q112" s="205">
        <v>38945.377</v>
      </c>
      <c r="R112" s="206">
        <v>1917.259</v>
      </c>
    </row>
    <row r="113" spans="2:18" ht="15.75" x14ac:dyDescent="0.25">
      <c r="B113" s="200" t="s">
        <v>128</v>
      </c>
      <c r="C113" s="201">
        <v>13172.596</v>
      </c>
      <c r="D113" s="202">
        <v>58278.430999999997</v>
      </c>
      <c r="E113" s="201">
        <v>3670.4520000000002</v>
      </c>
      <c r="F113" s="203" t="s">
        <v>77</v>
      </c>
      <c r="G113" s="204">
        <v>11010.312</v>
      </c>
      <c r="H113" s="205">
        <v>50155.589</v>
      </c>
      <c r="I113" s="206">
        <v>3040.8440000000001</v>
      </c>
      <c r="J113" s="83"/>
      <c r="K113" s="200" t="s">
        <v>135</v>
      </c>
      <c r="L113" s="201">
        <v>4315.8130000000001</v>
      </c>
      <c r="M113" s="202">
        <v>19120.223999999998</v>
      </c>
      <c r="N113" s="201">
        <v>1062.607</v>
      </c>
      <c r="O113" s="203" t="s">
        <v>137</v>
      </c>
      <c r="P113" s="204">
        <v>8099.42</v>
      </c>
      <c r="Q113" s="205">
        <v>36881.565999999999</v>
      </c>
      <c r="R113" s="206">
        <v>2276.9679999999998</v>
      </c>
    </row>
    <row r="114" spans="2:18" ht="15.75" x14ac:dyDescent="0.25">
      <c r="B114" s="200" t="s">
        <v>77</v>
      </c>
      <c r="C114" s="201">
        <v>12027.972</v>
      </c>
      <c r="D114" s="202">
        <v>53257.688000000002</v>
      </c>
      <c r="E114" s="201">
        <v>3765.8989999999999</v>
      </c>
      <c r="F114" s="203" t="s">
        <v>146</v>
      </c>
      <c r="G114" s="204">
        <v>10210.92</v>
      </c>
      <c r="H114" s="205">
        <v>46504.593000000001</v>
      </c>
      <c r="I114" s="206">
        <v>2505.4940000000001</v>
      </c>
      <c r="J114" s="83"/>
      <c r="K114" s="200" t="s">
        <v>137</v>
      </c>
      <c r="L114" s="201">
        <v>4222.1660000000002</v>
      </c>
      <c r="M114" s="202">
        <v>18730.364000000001</v>
      </c>
      <c r="N114" s="201">
        <v>1243.0039999999999</v>
      </c>
      <c r="O114" s="203" t="s">
        <v>135</v>
      </c>
      <c r="P114" s="204">
        <v>6923.0069999999996</v>
      </c>
      <c r="Q114" s="205">
        <v>31678.075000000001</v>
      </c>
      <c r="R114" s="206">
        <v>1839.7619999999999</v>
      </c>
    </row>
    <row r="115" spans="2:18" ht="15.75" x14ac:dyDescent="0.25">
      <c r="B115" s="200" t="s">
        <v>146</v>
      </c>
      <c r="C115" s="201">
        <v>6939.1859999999997</v>
      </c>
      <c r="D115" s="202">
        <v>30676.401999999998</v>
      </c>
      <c r="E115" s="201">
        <v>1961.15</v>
      </c>
      <c r="F115" s="203" t="s">
        <v>192</v>
      </c>
      <c r="G115" s="204">
        <v>6972.991</v>
      </c>
      <c r="H115" s="205">
        <v>31761.522000000001</v>
      </c>
      <c r="I115" s="206">
        <v>1788.4159999999999</v>
      </c>
      <c r="J115" s="83"/>
      <c r="K115" s="200" t="s">
        <v>76</v>
      </c>
      <c r="L115" s="201">
        <v>3090.8270000000002</v>
      </c>
      <c r="M115" s="202">
        <v>13843.615</v>
      </c>
      <c r="N115" s="201">
        <v>742.24800000000005</v>
      </c>
      <c r="O115" s="203" t="s">
        <v>76</v>
      </c>
      <c r="P115" s="204">
        <v>5452.3119999999999</v>
      </c>
      <c r="Q115" s="205">
        <v>24916.081999999999</v>
      </c>
      <c r="R115" s="206">
        <v>1719.463</v>
      </c>
    </row>
    <row r="116" spans="2:18" ht="15.75" x14ac:dyDescent="0.25">
      <c r="B116" s="200" t="s">
        <v>125</v>
      </c>
      <c r="C116" s="201">
        <v>5384.7709999999997</v>
      </c>
      <c r="D116" s="202">
        <v>23958.792000000001</v>
      </c>
      <c r="E116" s="201">
        <v>1659.55</v>
      </c>
      <c r="F116" s="203" t="s">
        <v>125</v>
      </c>
      <c r="G116" s="204">
        <v>6447.3469999999998</v>
      </c>
      <c r="H116" s="205">
        <v>29392.545999999998</v>
      </c>
      <c r="I116" s="206">
        <v>1507.883</v>
      </c>
      <c r="J116" s="83"/>
      <c r="K116" s="200" t="s">
        <v>128</v>
      </c>
      <c r="L116" s="201">
        <v>2843.0360000000001</v>
      </c>
      <c r="M116" s="202">
        <v>12711.641</v>
      </c>
      <c r="N116" s="201">
        <v>815.904</v>
      </c>
      <c r="O116" s="203" t="s">
        <v>136</v>
      </c>
      <c r="P116" s="204">
        <v>3282.1610000000001</v>
      </c>
      <c r="Q116" s="205">
        <v>15080.808000000001</v>
      </c>
      <c r="R116" s="206">
        <v>862.721</v>
      </c>
    </row>
    <row r="117" spans="2:18" ht="15.75" x14ac:dyDescent="0.25">
      <c r="B117" s="200" t="s">
        <v>76</v>
      </c>
      <c r="C117" s="201">
        <v>5309.9040000000005</v>
      </c>
      <c r="D117" s="202">
        <v>23327.945</v>
      </c>
      <c r="E117" s="201">
        <v>1641.4739999999999</v>
      </c>
      <c r="F117" s="203" t="s">
        <v>76</v>
      </c>
      <c r="G117" s="204">
        <v>6421.2569999999996</v>
      </c>
      <c r="H117" s="205">
        <v>29257.605</v>
      </c>
      <c r="I117" s="206">
        <v>1634.931</v>
      </c>
      <c r="J117" s="83"/>
      <c r="K117" s="200" t="s">
        <v>125</v>
      </c>
      <c r="L117" s="201">
        <v>2729.61</v>
      </c>
      <c r="M117" s="202">
        <v>12158.574000000001</v>
      </c>
      <c r="N117" s="201">
        <v>684.60900000000004</v>
      </c>
      <c r="O117" s="203" t="s">
        <v>127</v>
      </c>
      <c r="P117" s="204">
        <v>1998.8810000000001</v>
      </c>
      <c r="Q117" s="205">
        <v>9149.1980000000003</v>
      </c>
      <c r="R117" s="206">
        <v>429.87200000000001</v>
      </c>
    </row>
    <row r="118" spans="2:18" ht="15.75" x14ac:dyDescent="0.25">
      <c r="B118" s="200" t="s">
        <v>136</v>
      </c>
      <c r="C118" s="201">
        <v>5070.7629999999999</v>
      </c>
      <c r="D118" s="202">
        <v>22450.743999999999</v>
      </c>
      <c r="E118" s="201">
        <v>1160.8869999999999</v>
      </c>
      <c r="F118" s="203" t="s">
        <v>177</v>
      </c>
      <c r="G118" s="204">
        <v>6125.0050000000001</v>
      </c>
      <c r="H118" s="205">
        <v>27871.760999999999</v>
      </c>
      <c r="I118" s="206">
        <v>1694.925</v>
      </c>
      <c r="J118" s="83"/>
      <c r="K118" s="200" t="s">
        <v>130</v>
      </c>
      <c r="L118" s="201">
        <v>1873.796</v>
      </c>
      <c r="M118" s="202">
        <v>8332.2150000000001</v>
      </c>
      <c r="N118" s="201">
        <v>369.26499999999999</v>
      </c>
      <c r="O118" s="203" t="s">
        <v>128</v>
      </c>
      <c r="P118" s="204">
        <v>1694.614</v>
      </c>
      <c r="Q118" s="205">
        <v>7721.451</v>
      </c>
      <c r="R118" s="206">
        <v>415.03800000000001</v>
      </c>
    </row>
    <row r="119" spans="2:18" ht="15.75" x14ac:dyDescent="0.25">
      <c r="B119" s="200" t="s">
        <v>184</v>
      </c>
      <c r="C119" s="201">
        <v>4544.9769999999999</v>
      </c>
      <c r="D119" s="202">
        <v>20272.398000000001</v>
      </c>
      <c r="E119" s="201">
        <v>1156.587</v>
      </c>
      <c r="F119" s="203" t="s">
        <v>136</v>
      </c>
      <c r="G119" s="204">
        <v>5198.7619999999997</v>
      </c>
      <c r="H119" s="205">
        <v>23685.388999999999</v>
      </c>
      <c r="I119" s="206">
        <v>1144.9870000000001</v>
      </c>
      <c r="J119" s="83"/>
      <c r="K119" s="200" t="s">
        <v>127</v>
      </c>
      <c r="L119" s="201">
        <v>1220.375</v>
      </c>
      <c r="M119" s="202">
        <v>5429.92</v>
      </c>
      <c r="N119" s="201">
        <v>356.19600000000003</v>
      </c>
      <c r="O119" s="203" t="s">
        <v>130</v>
      </c>
      <c r="P119" s="204">
        <v>1196.7090000000001</v>
      </c>
      <c r="Q119" s="205">
        <v>5467.4669999999996</v>
      </c>
      <c r="R119" s="206">
        <v>274.09500000000003</v>
      </c>
    </row>
    <row r="120" spans="2:18" ht="15.75" x14ac:dyDescent="0.25">
      <c r="B120" s="200" t="s">
        <v>133</v>
      </c>
      <c r="C120" s="201">
        <v>3786.0569999999998</v>
      </c>
      <c r="D120" s="202">
        <v>16776.871999999999</v>
      </c>
      <c r="E120" s="201">
        <v>958.077</v>
      </c>
      <c r="F120" s="203" t="s">
        <v>133</v>
      </c>
      <c r="G120" s="204">
        <v>4675.37</v>
      </c>
      <c r="H120" s="205">
        <v>21317.436000000002</v>
      </c>
      <c r="I120" s="206">
        <v>1038.7090000000001</v>
      </c>
      <c r="J120" s="83"/>
      <c r="K120" s="200" t="s">
        <v>180</v>
      </c>
      <c r="L120" s="201">
        <v>231.28800000000001</v>
      </c>
      <c r="M120" s="202">
        <v>1022.39</v>
      </c>
      <c r="N120" s="201">
        <v>45.143000000000001</v>
      </c>
      <c r="O120" s="203" t="s">
        <v>144</v>
      </c>
      <c r="P120" s="204">
        <v>1075.9100000000001</v>
      </c>
      <c r="Q120" s="205">
        <v>4909.2629999999999</v>
      </c>
      <c r="R120" s="206">
        <v>268.83999999999997</v>
      </c>
    </row>
    <row r="121" spans="2:18" ht="15.75" x14ac:dyDescent="0.25">
      <c r="B121" s="200" t="s">
        <v>132</v>
      </c>
      <c r="C121" s="201">
        <v>3014.7539999999999</v>
      </c>
      <c r="D121" s="202">
        <v>13227.766</v>
      </c>
      <c r="E121" s="201">
        <v>706.86</v>
      </c>
      <c r="F121" s="203" t="s">
        <v>184</v>
      </c>
      <c r="G121" s="204">
        <v>3290.8409999999999</v>
      </c>
      <c r="H121" s="205">
        <v>15013.398999999999</v>
      </c>
      <c r="I121" s="206">
        <v>789.60500000000002</v>
      </c>
      <c r="J121" s="83"/>
      <c r="K121" s="200" t="s">
        <v>129</v>
      </c>
      <c r="L121" s="201">
        <v>199.93</v>
      </c>
      <c r="M121" s="202">
        <v>895.01</v>
      </c>
      <c r="N121" s="201">
        <v>68.39</v>
      </c>
      <c r="O121" s="203" t="s">
        <v>129</v>
      </c>
      <c r="P121" s="204">
        <v>1054.002</v>
      </c>
      <c r="Q121" s="205">
        <v>4814.424</v>
      </c>
      <c r="R121" s="206">
        <v>339.06400000000002</v>
      </c>
    </row>
    <row r="122" spans="2:18" ht="15.75" x14ac:dyDescent="0.25">
      <c r="B122" s="200" t="s">
        <v>262</v>
      </c>
      <c r="C122" s="201">
        <v>2800.1320000000001</v>
      </c>
      <c r="D122" s="202">
        <v>11996.298000000001</v>
      </c>
      <c r="E122" s="201">
        <v>823.37</v>
      </c>
      <c r="F122" s="203" t="s">
        <v>132</v>
      </c>
      <c r="G122" s="204">
        <v>2650.125</v>
      </c>
      <c r="H122" s="205">
        <v>12102.021000000001</v>
      </c>
      <c r="I122" s="206">
        <v>522.24</v>
      </c>
      <c r="J122" s="83"/>
      <c r="K122" s="200" t="s">
        <v>79</v>
      </c>
      <c r="L122" s="201">
        <v>170.977</v>
      </c>
      <c r="M122" s="202">
        <v>748.63199999999995</v>
      </c>
      <c r="N122" s="201">
        <v>36.941000000000003</v>
      </c>
      <c r="O122" s="203" t="s">
        <v>79</v>
      </c>
      <c r="P122" s="204">
        <v>328.41500000000002</v>
      </c>
      <c r="Q122" s="205">
        <v>1497.028</v>
      </c>
      <c r="R122" s="206">
        <v>120.28400000000001</v>
      </c>
    </row>
    <row r="123" spans="2:18" ht="16.5" thickBot="1" x14ac:dyDescent="0.3">
      <c r="B123" s="207" t="s">
        <v>131</v>
      </c>
      <c r="C123" s="208">
        <v>2565.6979999999999</v>
      </c>
      <c r="D123" s="209">
        <v>11068.163</v>
      </c>
      <c r="E123" s="208">
        <v>712.32399999999996</v>
      </c>
      <c r="F123" s="210" t="s">
        <v>180</v>
      </c>
      <c r="G123" s="211">
        <v>2353.0729999999999</v>
      </c>
      <c r="H123" s="212">
        <v>10739.665999999999</v>
      </c>
      <c r="I123" s="213">
        <v>614.13499999999999</v>
      </c>
      <c r="J123" s="83"/>
      <c r="K123" s="207" t="s">
        <v>144</v>
      </c>
      <c r="L123" s="208">
        <v>169.45099999999999</v>
      </c>
      <c r="M123" s="209">
        <v>742.75699999999995</v>
      </c>
      <c r="N123" s="208">
        <v>42.674999999999997</v>
      </c>
      <c r="O123" s="210" t="s">
        <v>283</v>
      </c>
      <c r="P123" s="211">
        <v>281.85500000000002</v>
      </c>
      <c r="Q123" s="212">
        <v>1297.44</v>
      </c>
      <c r="R123" s="213">
        <v>48.996000000000002</v>
      </c>
    </row>
    <row r="127" spans="2:18" ht="16.5" x14ac:dyDescent="0.25">
      <c r="B127" s="78"/>
      <c r="C127" s="78"/>
      <c r="D127" s="78"/>
      <c r="E127" s="78"/>
      <c r="F127" s="78"/>
      <c r="G127" s="78"/>
      <c r="H127" s="78"/>
      <c r="I127" s="79"/>
      <c r="J127" s="79"/>
      <c r="K127" s="78"/>
      <c r="L127" s="78"/>
      <c r="M127" s="78"/>
      <c r="N127" s="78"/>
      <c r="O127" s="78"/>
      <c r="P127" s="88"/>
      <c r="Q127" s="88"/>
      <c r="R127" s="83"/>
    </row>
    <row r="128" spans="2:18" ht="16.5" x14ac:dyDescent="0.25">
      <c r="B128" s="78" t="s">
        <v>207</v>
      </c>
      <c r="C128" s="78"/>
      <c r="D128" s="78"/>
      <c r="E128" s="78"/>
      <c r="F128" s="78"/>
      <c r="G128" s="78"/>
      <c r="H128" s="78"/>
      <c r="I128" s="79"/>
      <c r="J128" s="79"/>
      <c r="K128" s="78" t="s">
        <v>208</v>
      </c>
      <c r="L128" s="78"/>
      <c r="M128" s="78"/>
      <c r="N128" s="78"/>
      <c r="O128" s="78"/>
      <c r="P128" s="88"/>
      <c r="Q128" s="88"/>
      <c r="R128" s="83"/>
    </row>
    <row r="129" spans="2:31" ht="17.25" thickBot="1" x14ac:dyDescent="0.3">
      <c r="B129" s="218" t="s">
        <v>200</v>
      </c>
      <c r="C129" s="78"/>
      <c r="D129" s="78"/>
      <c r="E129" s="78"/>
      <c r="F129" s="83"/>
      <c r="G129" s="83"/>
      <c r="H129" s="83"/>
      <c r="I129" s="83"/>
      <c r="J129" s="83"/>
      <c r="K129" s="218" t="s">
        <v>200</v>
      </c>
      <c r="L129" s="78"/>
      <c r="M129" s="78"/>
      <c r="N129" s="78"/>
      <c r="O129" s="83"/>
      <c r="P129" s="83"/>
      <c r="Q129" s="83"/>
      <c r="R129" s="83"/>
    </row>
    <row r="130" spans="2:31" ht="21" thickBot="1" x14ac:dyDescent="0.35">
      <c r="B130" s="80" t="s">
        <v>121</v>
      </c>
      <c r="C130" s="81"/>
      <c r="D130" s="81"/>
      <c r="E130" s="81"/>
      <c r="F130" s="81"/>
      <c r="G130" s="81"/>
      <c r="H130" s="81"/>
      <c r="I130" s="82"/>
      <c r="J130" s="83"/>
      <c r="K130" s="80" t="s">
        <v>122</v>
      </c>
      <c r="L130" s="81"/>
      <c r="M130" s="81"/>
      <c r="N130" s="81"/>
      <c r="O130" s="81"/>
      <c r="P130" s="81"/>
      <c r="Q130" s="81"/>
      <c r="R130" s="82"/>
    </row>
    <row r="131" spans="2:31" ht="19.5" thickBot="1" x14ac:dyDescent="0.35">
      <c r="B131" s="214" t="s">
        <v>305</v>
      </c>
      <c r="C131" s="215"/>
      <c r="D131" s="216"/>
      <c r="E131" s="217"/>
      <c r="F131" s="214" t="s">
        <v>306</v>
      </c>
      <c r="G131" s="215"/>
      <c r="H131" s="216"/>
      <c r="I131" s="217"/>
      <c r="J131" s="83"/>
      <c r="K131" s="214" t="s">
        <v>305</v>
      </c>
      <c r="L131" s="215"/>
      <c r="M131" s="216"/>
      <c r="N131" s="217"/>
      <c r="O131" s="214" t="s">
        <v>306</v>
      </c>
      <c r="P131" s="215"/>
      <c r="Q131" s="216"/>
      <c r="R131" s="217"/>
    </row>
    <row r="132" spans="2:31" ht="29.25" thickBot="1" x14ac:dyDescent="0.25">
      <c r="B132" s="84" t="s">
        <v>123</v>
      </c>
      <c r="C132" s="85" t="s">
        <v>100</v>
      </c>
      <c r="D132" s="86" t="s">
        <v>149</v>
      </c>
      <c r="E132" s="87" t="s">
        <v>124</v>
      </c>
      <c r="F132" s="84" t="s">
        <v>123</v>
      </c>
      <c r="G132" s="85" t="s">
        <v>100</v>
      </c>
      <c r="H132" s="86" t="s">
        <v>149</v>
      </c>
      <c r="I132" s="87" t="s">
        <v>124</v>
      </c>
      <c r="J132" s="83"/>
      <c r="K132" s="84" t="s">
        <v>123</v>
      </c>
      <c r="L132" s="85" t="s">
        <v>100</v>
      </c>
      <c r="M132" s="86" t="s">
        <v>149</v>
      </c>
      <c r="N132" s="87" t="s">
        <v>124</v>
      </c>
      <c r="O132" s="84" t="s">
        <v>123</v>
      </c>
      <c r="P132" s="85" t="s">
        <v>100</v>
      </c>
      <c r="Q132" s="86" t="s">
        <v>149</v>
      </c>
      <c r="R132" s="87" t="s">
        <v>124</v>
      </c>
    </row>
    <row r="133" spans="2:31" ht="16.5" thickBot="1" x14ac:dyDescent="0.3">
      <c r="B133" s="186" t="s">
        <v>114</v>
      </c>
      <c r="C133" s="187">
        <v>756451.27599999995</v>
      </c>
      <c r="D133" s="188">
        <v>3348054.72</v>
      </c>
      <c r="E133" s="189">
        <v>244513.25399999999</v>
      </c>
      <c r="F133" s="190" t="s">
        <v>114</v>
      </c>
      <c r="G133" s="191">
        <v>837126.26300000004</v>
      </c>
      <c r="H133" s="192">
        <v>3815194.267</v>
      </c>
      <c r="I133" s="189">
        <v>263247.533</v>
      </c>
      <c r="J133" s="83"/>
      <c r="K133" s="186" t="s">
        <v>114</v>
      </c>
      <c r="L133" s="187">
        <v>344514.13500000001</v>
      </c>
      <c r="M133" s="188">
        <v>1522906.0870000001</v>
      </c>
      <c r="N133" s="189">
        <v>92874.524000000005</v>
      </c>
      <c r="O133" s="190" t="s">
        <v>114</v>
      </c>
      <c r="P133" s="191">
        <v>384919.022</v>
      </c>
      <c r="Q133" s="192">
        <v>1754520.27</v>
      </c>
      <c r="R133" s="189">
        <v>98713.051999999996</v>
      </c>
    </row>
    <row r="134" spans="2:31" ht="15.75" x14ac:dyDescent="0.25">
      <c r="B134" s="193" t="s">
        <v>77</v>
      </c>
      <c r="C134" s="194">
        <v>86095.964000000007</v>
      </c>
      <c r="D134" s="195">
        <v>380783.89299999998</v>
      </c>
      <c r="E134" s="194">
        <v>36010.019999999997</v>
      </c>
      <c r="F134" s="196" t="s">
        <v>77</v>
      </c>
      <c r="G134" s="197">
        <v>88775.989000000001</v>
      </c>
      <c r="H134" s="198">
        <v>404602.45400000003</v>
      </c>
      <c r="I134" s="199">
        <v>35921.614000000001</v>
      </c>
      <c r="J134" s="83"/>
      <c r="K134" s="193" t="s">
        <v>77</v>
      </c>
      <c r="L134" s="194">
        <v>135543.33199999999</v>
      </c>
      <c r="M134" s="195">
        <v>599294.41</v>
      </c>
      <c r="N134" s="194">
        <v>43891.921999999999</v>
      </c>
      <c r="O134" s="196" t="s">
        <v>77</v>
      </c>
      <c r="P134" s="197">
        <v>148152.09099999999</v>
      </c>
      <c r="Q134" s="198">
        <v>675235.62899999996</v>
      </c>
      <c r="R134" s="199">
        <v>44880.754999999997</v>
      </c>
    </row>
    <row r="135" spans="2:31" ht="15.75" x14ac:dyDescent="0.25">
      <c r="B135" s="200" t="s">
        <v>129</v>
      </c>
      <c r="C135" s="201">
        <v>84518.748000000007</v>
      </c>
      <c r="D135" s="202">
        <v>373921.26799999998</v>
      </c>
      <c r="E135" s="201">
        <v>26057.071</v>
      </c>
      <c r="F135" s="203" t="s">
        <v>129</v>
      </c>
      <c r="G135" s="204">
        <v>86631.217000000004</v>
      </c>
      <c r="H135" s="205">
        <v>394812.54200000002</v>
      </c>
      <c r="I135" s="206">
        <v>25805.444</v>
      </c>
      <c r="J135" s="83"/>
      <c r="K135" s="200" t="s">
        <v>125</v>
      </c>
      <c r="L135" s="201">
        <v>39909.635000000002</v>
      </c>
      <c r="M135" s="202">
        <v>176562.52100000001</v>
      </c>
      <c r="N135" s="201">
        <v>6207.22</v>
      </c>
      <c r="O135" s="203" t="s">
        <v>125</v>
      </c>
      <c r="P135" s="204">
        <v>49095.127</v>
      </c>
      <c r="Q135" s="205">
        <v>223831.84400000001</v>
      </c>
      <c r="R135" s="206">
        <v>7803.7070000000003</v>
      </c>
    </row>
    <row r="136" spans="2:31" ht="15.75" x14ac:dyDescent="0.25">
      <c r="B136" s="200" t="s">
        <v>192</v>
      </c>
      <c r="C136" s="201">
        <v>79502.217000000004</v>
      </c>
      <c r="D136" s="202">
        <v>352715.31699999998</v>
      </c>
      <c r="E136" s="201">
        <v>22254.743999999999</v>
      </c>
      <c r="F136" s="203" t="s">
        <v>192</v>
      </c>
      <c r="G136" s="204">
        <v>85962.320999999996</v>
      </c>
      <c r="H136" s="205">
        <v>392123.49800000002</v>
      </c>
      <c r="I136" s="206">
        <v>23061.665000000001</v>
      </c>
      <c r="J136" s="83"/>
      <c r="K136" s="200" t="s">
        <v>265</v>
      </c>
      <c r="L136" s="201">
        <v>34488.44</v>
      </c>
      <c r="M136" s="202">
        <v>151886.68</v>
      </c>
      <c r="N136" s="201">
        <v>9329.6029999999992</v>
      </c>
      <c r="O136" s="203" t="s">
        <v>265</v>
      </c>
      <c r="P136" s="204">
        <v>37793.42</v>
      </c>
      <c r="Q136" s="205">
        <v>172214.845</v>
      </c>
      <c r="R136" s="206">
        <v>10021.025</v>
      </c>
    </row>
    <row r="137" spans="2:31" ht="15.75" x14ac:dyDescent="0.25">
      <c r="B137" s="200" t="s">
        <v>125</v>
      </c>
      <c r="C137" s="201">
        <v>56855.834000000003</v>
      </c>
      <c r="D137" s="202">
        <v>252065.495</v>
      </c>
      <c r="E137" s="201">
        <v>17437.633999999998</v>
      </c>
      <c r="F137" s="203" t="s">
        <v>125</v>
      </c>
      <c r="G137" s="204">
        <v>72927.735000000001</v>
      </c>
      <c r="H137" s="205">
        <v>332162.42800000001</v>
      </c>
      <c r="I137" s="206">
        <v>21711.133999999998</v>
      </c>
      <c r="J137" s="83"/>
      <c r="K137" s="200" t="s">
        <v>129</v>
      </c>
      <c r="L137" s="201">
        <v>25090.528999999999</v>
      </c>
      <c r="M137" s="202">
        <v>111056.11199999999</v>
      </c>
      <c r="N137" s="201">
        <v>6813.826</v>
      </c>
      <c r="O137" s="203" t="s">
        <v>129</v>
      </c>
      <c r="P137" s="204">
        <v>25844.327000000001</v>
      </c>
      <c r="Q137" s="205">
        <v>117821.401</v>
      </c>
      <c r="R137" s="206">
        <v>7111.8280000000004</v>
      </c>
    </row>
    <row r="138" spans="2:31" ht="15.75" x14ac:dyDescent="0.25">
      <c r="B138" s="200" t="s">
        <v>136</v>
      </c>
      <c r="C138" s="201">
        <v>48197.548000000003</v>
      </c>
      <c r="D138" s="202">
        <v>213481.12100000001</v>
      </c>
      <c r="E138" s="201">
        <v>15516.609</v>
      </c>
      <c r="F138" s="203" t="s">
        <v>136</v>
      </c>
      <c r="G138" s="204">
        <v>59085.962</v>
      </c>
      <c r="H138" s="205">
        <v>269168.06900000002</v>
      </c>
      <c r="I138" s="206">
        <v>16668.757000000001</v>
      </c>
      <c r="J138" s="83"/>
      <c r="K138" s="200" t="s">
        <v>76</v>
      </c>
      <c r="L138" s="201">
        <v>20848.816999999999</v>
      </c>
      <c r="M138" s="202">
        <v>92203.456000000006</v>
      </c>
      <c r="N138" s="201">
        <v>4849.8140000000003</v>
      </c>
      <c r="O138" s="203" t="s">
        <v>76</v>
      </c>
      <c r="P138" s="204">
        <v>23712.035</v>
      </c>
      <c r="Q138" s="205">
        <v>108057.93</v>
      </c>
      <c r="R138" s="206">
        <v>5453.4040000000005</v>
      </c>
    </row>
    <row r="139" spans="2:31" ht="15.75" x14ac:dyDescent="0.25">
      <c r="B139" s="200" t="s">
        <v>79</v>
      </c>
      <c r="C139" s="201">
        <v>44419.512000000002</v>
      </c>
      <c r="D139" s="202">
        <v>196384.429</v>
      </c>
      <c r="E139" s="201">
        <v>13867.326999999999</v>
      </c>
      <c r="F139" s="203" t="s">
        <v>79</v>
      </c>
      <c r="G139" s="204">
        <v>48443.925999999999</v>
      </c>
      <c r="H139" s="205">
        <v>220817.524</v>
      </c>
      <c r="I139" s="206">
        <v>14754.457</v>
      </c>
      <c r="J139" s="83"/>
      <c r="K139" s="200" t="s">
        <v>135</v>
      </c>
      <c r="L139" s="201">
        <v>20389.652999999998</v>
      </c>
      <c r="M139" s="202">
        <v>90220.659</v>
      </c>
      <c r="N139" s="201">
        <v>6185.6180000000004</v>
      </c>
      <c r="O139" s="203" t="s">
        <v>135</v>
      </c>
      <c r="P139" s="204">
        <v>22881.901000000002</v>
      </c>
      <c r="Q139" s="205">
        <v>104318.702</v>
      </c>
      <c r="R139" s="206">
        <v>6907.3429999999998</v>
      </c>
    </row>
    <row r="140" spans="2:31" ht="15.75" x14ac:dyDescent="0.25">
      <c r="B140" s="200" t="s">
        <v>138</v>
      </c>
      <c r="C140" s="201">
        <v>37713.826000000001</v>
      </c>
      <c r="D140" s="202">
        <v>166960.18</v>
      </c>
      <c r="E140" s="201">
        <v>14748.328</v>
      </c>
      <c r="F140" s="203" t="s">
        <v>138</v>
      </c>
      <c r="G140" s="204">
        <v>45913.139000000003</v>
      </c>
      <c r="H140" s="205">
        <v>209278.783</v>
      </c>
      <c r="I140" s="206">
        <v>17894.406999999999</v>
      </c>
      <c r="J140" s="83"/>
      <c r="K140" s="200" t="s">
        <v>136</v>
      </c>
      <c r="L140" s="201">
        <v>10478.674000000001</v>
      </c>
      <c r="M140" s="202">
        <v>46200.576000000001</v>
      </c>
      <c r="N140" s="201">
        <v>2596.6190000000001</v>
      </c>
      <c r="O140" s="203" t="s">
        <v>128</v>
      </c>
      <c r="P140" s="204">
        <v>10567.243</v>
      </c>
      <c r="Q140" s="205">
        <v>48223.517999999996</v>
      </c>
      <c r="R140" s="206">
        <v>1940.7059999999999</v>
      </c>
    </row>
    <row r="141" spans="2:31" ht="15.75" x14ac:dyDescent="0.25">
      <c r="B141" s="200" t="s">
        <v>132</v>
      </c>
      <c r="C141" s="201">
        <v>33245.887999999999</v>
      </c>
      <c r="D141" s="202">
        <v>146803.32500000001</v>
      </c>
      <c r="E141" s="201">
        <v>10348.777</v>
      </c>
      <c r="F141" s="203" t="s">
        <v>132</v>
      </c>
      <c r="G141" s="204">
        <v>28418.237000000001</v>
      </c>
      <c r="H141" s="205">
        <v>129136.166</v>
      </c>
      <c r="I141" s="206">
        <v>9072.8369999999995</v>
      </c>
      <c r="J141" s="83"/>
      <c r="K141" s="200" t="s">
        <v>127</v>
      </c>
      <c r="L141" s="201">
        <v>9991.857</v>
      </c>
      <c r="M141" s="202">
        <v>44134.688000000002</v>
      </c>
      <c r="N141" s="201">
        <v>1520.8720000000001</v>
      </c>
      <c r="O141" s="203" t="s">
        <v>127</v>
      </c>
      <c r="P141" s="204">
        <v>10231.335999999999</v>
      </c>
      <c r="Q141" s="205">
        <v>46618.366999999998</v>
      </c>
      <c r="R141" s="206">
        <v>1306.287</v>
      </c>
      <c r="AE141" s="54">
        <v>0</v>
      </c>
    </row>
    <row r="142" spans="2:31" ht="15.75" x14ac:dyDescent="0.25">
      <c r="B142" s="200" t="s">
        <v>133</v>
      </c>
      <c r="C142" s="201">
        <v>26137.731</v>
      </c>
      <c r="D142" s="202">
        <v>115545.761</v>
      </c>
      <c r="E142" s="201">
        <v>8415.3320000000003</v>
      </c>
      <c r="F142" s="203" t="s">
        <v>133</v>
      </c>
      <c r="G142" s="204">
        <v>27771.1</v>
      </c>
      <c r="H142" s="205">
        <v>126574.799</v>
      </c>
      <c r="I142" s="206">
        <v>8271.152</v>
      </c>
      <c r="J142" s="83"/>
      <c r="K142" s="200" t="s">
        <v>128</v>
      </c>
      <c r="L142" s="201">
        <v>9150.6890000000003</v>
      </c>
      <c r="M142" s="202">
        <v>40439.724999999999</v>
      </c>
      <c r="N142" s="201">
        <v>1717.998</v>
      </c>
      <c r="O142" s="203" t="s">
        <v>183</v>
      </c>
      <c r="P142" s="204">
        <v>9283.9009999999998</v>
      </c>
      <c r="Q142" s="205">
        <v>42300.843000000001</v>
      </c>
      <c r="R142" s="206">
        <v>1285.1120000000001</v>
      </c>
    </row>
    <row r="143" spans="2:31" ht="15.75" x14ac:dyDescent="0.25">
      <c r="B143" s="200" t="s">
        <v>128</v>
      </c>
      <c r="C143" s="201">
        <v>22228.739000000001</v>
      </c>
      <c r="D143" s="202">
        <v>98433.278000000006</v>
      </c>
      <c r="E143" s="201">
        <v>7387.8590000000004</v>
      </c>
      <c r="F143" s="203" t="s">
        <v>128</v>
      </c>
      <c r="G143" s="204">
        <v>25871.353999999999</v>
      </c>
      <c r="H143" s="205">
        <v>117913.86</v>
      </c>
      <c r="I143" s="206">
        <v>8376.9770000000008</v>
      </c>
      <c r="J143" s="83"/>
      <c r="K143" s="200" t="s">
        <v>155</v>
      </c>
      <c r="L143" s="201">
        <v>7540.11</v>
      </c>
      <c r="M143" s="202">
        <v>33329.256999999998</v>
      </c>
      <c r="N143" s="201">
        <v>1343.5540000000001</v>
      </c>
      <c r="O143" s="203" t="s">
        <v>155</v>
      </c>
      <c r="P143" s="204">
        <v>8974.8420000000006</v>
      </c>
      <c r="Q143" s="205">
        <v>40902.858999999997</v>
      </c>
      <c r="R143" s="206">
        <v>1526.0260000000001</v>
      </c>
    </row>
    <row r="144" spans="2:31" ht="15.75" x14ac:dyDescent="0.25">
      <c r="B144" s="200" t="s">
        <v>127</v>
      </c>
      <c r="C144" s="201">
        <v>20501.691999999999</v>
      </c>
      <c r="D144" s="202">
        <v>90321.57</v>
      </c>
      <c r="E144" s="201">
        <v>6314.0929999999998</v>
      </c>
      <c r="F144" s="203" t="s">
        <v>127</v>
      </c>
      <c r="G144" s="204">
        <v>22031.760999999999</v>
      </c>
      <c r="H144" s="205">
        <v>100459.955</v>
      </c>
      <c r="I144" s="206">
        <v>6528.741</v>
      </c>
      <c r="J144" s="83"/>
      <c r="K144" s="200" t="s">
        <v>183</v>
      </c>
      <c r="L144" s="201">
        <v>6942.0389999999998</v>
      </c>
      <c r="M144" s="202">
        <v>30823.052</v>
      </c>
      <c r="N144" s="201">
        <v>946.17899999999997</v>
      </c>
      <c r="O144" s="203" t="s">
        <v>136</v>
      </c>
      <c r="P144" s="204">
        <v>6499.2420000000002</v>
      </c>
      <c r="Q144" s="205">
        <v>29669.633999999998</v>
      </c>
      <c r="R144" s="206">
        <v>1497.367</v>
      </c>
    </row>
    <row r="145" spans="2:18" ht="15.75" x14ac:dyDescent="0.25">
      <c r="B145" s="200" t="s">
        <v>135</v>
      </c>
      <c r="C145" s="201">
        <v>16936.314999999999</v>
      </c>
      <c r="D145" s="202">
        <v>74995.498999999996</v>
      </c>
      <c r="E145" s="201">
        <v>4075.0459999999998</v>
      </c>
      <c r="F145" s="203" t="s">
        <v>135</v>
      </c>
      <c r="G145" s="204">
        <v>19376.848999999998</v>
      </c>
      <c r="H145" s="205">
        <v>88344.241999999998</v>
      </c>
      <c r="I145" s="206">
        <v>4409.5879999999997</v>
      </c>
      <c r="J145" s="83"/>
      <c r="K145" s="200" t="s">
        <v>133</v>
      </c>
      <c r="L145" s="201">
        <v>4750.0469999999996</v>
      </c>
      <c r="M145" s="202">
        <v>21080.386999999999</v>
      </c>
      <c r="N145" s="201">
        <v>903.39200000000005</v>
      </c>
      <c r="O145" s="203" t="s">
        <v>126</v>
      </c>
      <c r="P145" s="204">
        <v>6134.2269999999999</v>
      </c>
      <c r="Q145" s="205">
        <v>27986.064999999999</v>
      </c>
      <c r="R145" s="206">
        <v>1444.364</v>
      </c>
    </row>
    <row r="146" spans="2:18" ht="15.75" x14ac:dyDescent="0.25">
      <c r="B146" s="200" t="s">
        <v>265</v>
      </c>
      <c r="C146" s="201">
        <v>14652.215</v>
      </c>
      <c r="D146" s="202">
        <v>65307.906000000003</v>
      </c>
      <c r="E146" s="201">
        <v>4619.9219999999996</v>
      </c>
      <c r="F146" s="203" t="s">
        <v>131</v>
      </c>
      <c r="G146" s="204">
        <v>19106.971000000001</v>
      </c>
      <c r="H146" s="205">
        <v>87116.278999999995</v>
      </c>
      <c r="I146" s="206">
        <v>5512.3940000000002</v>
      </c>
      <c r="J146" s="83"/>
      <c r="K146" s="200" t="s">
        <v>131</v>
      </c>
      <c r="L146" s="201">
        <v>3245.4810000000002</v>
      </c>
      <c r="M146" s="202">
        <v>14308.777</v>
      </c>
      <c r="N146" s="201">
        <v>2129.277</v>
      </c>
      <c r="O146" s="203" t="s">
        <v>173</v>
      </c>
      <c r="P146" s="204">
        <v>4274.6629999999996</v>
      </c>
      <c r="Q146" s="205">
        <v>19464.226999999999</v>
      </c>
      <c r="R146" s="206">
        <v>1292.019</v>
      </c>
    </row>
    <row r="147" spans="2:18" ht="15.75" x14ac:dyDescent="0.25">
      <c r="B147" s="200" t="s">
        <v>184</v>
      </c>
      <c r="C147" s="201">
        <v>14439.522999999999</v>
      </c>
      <c r="D147" s="202">
        <v>63728.906000000003</v>
      </c>
      <c r="E147" s="201">
        <v>4000.1370000000002</v>
      </c>
      <c r="F147" s="203" t="s">
        <v>265</v>
      </c>
      <c r="G147" s="204">
        <v>17392.257000000001</v>
      </c>
      <c r="H147" s="205">
        <v>79427.838000000003</v>
      </c>
      <c r="I147" s="206">
        <v>6055.1350000000002</v>
      </c>
      <c r="J147" s="83"/>
      <c r="K147" s="200" t="s">
        <v>79</v>
      </c>
      <c r="L147" s="201">
        <v>2429.2179999999998</v>
      </c>
      <c r="M147" s="202">
        <v>10759.56</v>
      </c>
      <c r="N147" s="201">
        <v>724.24</v>
      </c>
      <c r="O147" s="203" t="s">
        <v>144</v>
      </c>
      <c r="P147" s="204">
        <v>3789.3159999999998</v>
      </c>
      <c r="Q147" s="205">
        <v>17285.206999999999</v>
      </c>
      <c r="R147" s="206">
        <v>2404.7350000000001</v>
      </c>
    </row>
    <row r="148" spans="2:18" ht="15.75" x14ac:dyDescent="0.25">
      <c r="B148" s="200" t="s">
        <v>134</v>
      </c>
      <c r="C148" s="201">
        <v>14115.712</v>
      </c>
      <c r="D148" s="202">
        <v>62544.593999999997</v>
      </c>
      <c r="E148" s="201">
        <v>4939.8879999999999</v>
      </c>
      <c r="F148" s="203" t="s">
        <v>146</v>
      </c>
      <c r="G148" s="204">
        <v>17372.065999999999</v>
      </c>
      <c r="H148" s="205">
        <v>79166.092000000004</v>
      </c>
      <c r="I148" s="206">
        <v>5239.6139999999996</v>
      </c>
      <c r="J148" s="83"/>
      <c r="K148" s="200" t="s">
        <v>126</v>
      </c>
      <c r="L148" s="201">
        <v>2181.4279999999999</v>
      </c>
      <c r="M148" s="202">
        <v>9691.36</v>
      </c>
      <c r="N148" s="201">
        <v>472.03500000000003</v>
      </c>
      <c r="O148" s="203" t="s">
        <v>131</v>
      </c>
      <c r="P148" s="204">
        <v>3771.596</v>
      </c>
      <c r="Q148" s="205">
        <v>17169.355</v>
      </c>
      <c r="R148" s="206">
        <v>1095.223</v>
      </c>
    </row>
    <row r="149" spans="2:18" ht="16.5" thickBot="1" x14ac:dyDescent="0.3">
      <c r="B149" s="207" t="s">
        <v>146</v>
      </c>
      <c r="C149" s="208">
        <v>13204.093000000001</v>
      </c>
      <c r="D149" s="209">
        <v>58562.16</v>
      </c>
      <c r="E149" s="208">
        <v>3886.3829999999998</v>
      </c>
      <c r="F149" s="210" t="s">
        <v>134</v>
      </c>
      <c r="G149" s="211">
        <v>16716.169000000002</v>
      </c>
      <c r="H149" s="212">
        <v>76241.494000000006</v>
      </c>
      <c r="I149" s="213">
        <v>5279.3850000000002</v>
      </c>
      <c r="J149" s="83"/>
      <c r="K149" s="207" t="s">
        <v>173</v>
      </c>
      <c r="L149" s="208">
        <v>2033.8810000000001</v>
      </c>
      <c r="M149" s="209">
        <v>8991.0049999999992</v>
      </c>
      <c r="N149" s="208">
        <v>606.56299999999999</v>
      </c>
      <c r="O149" s="210" t="s">
        <v>133</v>
      </c>
      <c r="P149" s="211">
        <v>3282.0839999999998</v>
      </c>
      <c r="Q149" s="212">
        <v>14931.982</v>
      </c>
      <c r="R149" s="213">
        <v>513.94100000000003</v>
      </c>
    </row>
    <row r="151" spans="2:18" ht="14.25" x14ac:dyDescent="0.2">
      <c r="B151" s="46" t="s">
        <v>119</v>
      </c>
    </row>
  </sheetData>
  <phoneticPr fontId="1" type="noConversion"/>
  <pageMargins left="0.2" right="0.3" top="1" bottom="0.48" header="0.24" footer="0.24"/>
  <pageSetup paperSize="9" scale="95" orientation="landscape" r:id="rId1"/>
  <headerFooter alignWithMargins="0">
    <oddHeader xml:space="preserve">&amp;L&amp;"Times New Roman CE,Pogrubiona kursywa"&amp;12Departament Rynków Rolnych&amp;C
&amp;"Times New Roman CE,Standardowy"&amp;16Polski handel art. mleczarskimi (CN 0402, 0405, 0406) w okresie I 2008 - SAD + Intrastat (według ważniejszych krajów) </oddHeader>
    <oddFooter>&amp;L&amp;"Times New Roman CE,Pogrubiona kursywa"&amp;12Źródło: Dane MF, CIHZ&amp;R&amp;"Times New Roman CE,Pogrubiona kursywa"&amp;12Przygotował: Dariusz Banasiewicz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S25"/>
  <sheetViews>
    <sheetView showGridLines="0" zoomScale="75" workbookViewId="0">
      <selection activeCell="N39" sqref="N39"/>
    </sheetView>
  </sheetViews>
  <sheetFormatPr defaultRowHeight="12.75" x14ac:dyDescent="0.2"/>
  <cols>
    <col min="3" max="3" width="31" customWidth="1"/>
    <col min="4" max="4" width="18.140625" customWidth="1"/>
    <col min="5" max="5" width="12.140625" customWidth="1"/>
    <col min="6" max="6" width="12.7109375" customWidth="1"/>
    <col min="7" max="7" width="12.42578125" customWidth="1"/>
    <col min="8" max="8" width="12.140625" customWidth="1"/>
    <col min="9" max="9" width="11.85546875" customWidth="1"/>
    <col min="10" max="10" width="12.42578125" customWidth="1"/>
    <col min="11" max="12" width="12.28515625" customWidth="1"/>
    <col min="13" max="13" width="12" customWidth="1"/>
    <col min="14" max="14" width="11.85546875" customWidth="1"/>
    <col min="15" max="15" width="12.28515625" customWidth="1"/>
    <col min="16" max="16" width="12.7109375" customWidth="1"/>
    <col min="17" max="17" width="10.85546875" customWidth="1"/>
    <col min="18" max="18" width="10.140625" customWidth="1"/>
    <col min="19" max="19" width="12.28515625" customWidth="1"/>
  </cols>
  <sheetData>
    <row r="1" spans="3:19" ht="18.75" x14ac:dyDescent="0.3">
      <c r="C1" s="2" t="s">
        <v>321</v>
      </c>
    </row>
    <row r="2" spans="3:19" ht="18.75" x14ac:dyDescent="0.3">
      <c r="C2" s="2" t="s">
        <v>23</v>
      </c>
      <c r="F2" s="2"/>
    </row>
    <row r="3" spans="3:19" ht="15.75" x14ac:dyDescent="0.25">
      <c r="C3" s="8" t="s">
        <v>15</v>
      </c>
      <c r="D3" s="1"/>
    </row>
    <row r="4" spans="3:19" ht="13.5" thickBot="1" x14ac:dyDescent="0.25">
      <c r="K4" s="28"/>
    </row>
    <row r="5" spans="3:19" ht="15" customHeight="1" thickBot="1" x14ac:dyDescent="0.3">
      <c r="C5" s="620" t="s">
        <v>0</v>
      </c>
      <c r="D5" s="623" t="s">
        <v>40</v>
      </c>
      <c r="E5" s="585" t="s">
        <v>1</v>
      </c>
      <c r="F5" s="586"/>
      <c r="G5" s="587"/>
      <c r="H5" s="7" t="s">
        <v>9</v>
      </c>
      <c r="I5" s="4"/>
      <c r="J5" s="4"/>
      <c r="K5" s="5"/>
      <c r="L5" s="5"/>
      <c r="M5" s="5"/>
      <c r="N5" s="5"/>
      <c r="O5" s="5"/>
      <c r="P5" s="5"/>
      <c r="Q5" s="5"/>
      <c r="R5" s="5"/>
      <c r="S5" s="6"/>
    </row>
    <row r="6" spans="3:19" ht="15" customHeight="1" thickBot="1" x14ac:dyDescent="0.3">
      <c r="C6" s="621"/>
      <c r="D6" s="624"/>
      <c r="E6" s="588"/>
      <c r="F6" s="589"/>
      <c r="G6" s="590"/>
      <c r="H6" s="7" t="s">
        <v>10</v>
      </c>
      <c r="I6" s="4"/>
      <c r="J6" s="27"/>
      <c r="K6" s="7" t="s">
        <v>11</v>
      </c>
      <c r="L6" s="4"/>
      <c r="M6" s="3"/>
      <c r="N6" s="7" t="s">
        <v>12</v>
      </c>
      <c r="O6" s="5"/>
      <c r="P6" s="6"/>
      <c r="Q6" s="7" t="s">
        <v>13</v>
      </c>
      <c r="R6" s="5"/>
      <c r="S6" s="6"/>
    </row>
    <row r="7" spans="3:19" ht="32.25" customHeight="1" thickBot="1" x14ac:dyDescent="0.3">
      <c r="C7" s="621"/>
      <c r="D7" s="621"/>
      <c r="E7" s="591" t="s">
        <v>26</v>
      </c>
      <c r="F7" s="592"/>
      <c r="G7" s="572" t="s">
        <v>266</v>
      </c>
      <c r="H7" s="11" t="s">
        <v>26</v>
      </c>
      <c r="I7" s="341"/>
      <c r="J7" s="388" t="s">
        <v>266</v>
      </c>
      <c r="K7" s="11" t="s">
        <v>26</v>
      </c>
      <c r="L7" s="341"/>
      <c r="M7" s="389" t="s">
        <v>266</v>
      </c>
      <c r="N7" s="11" t="s">
        <v>26</v>
      </c>
      <c r="O7" s="341"/>
      <c r="P7" s="388" t="s">
        <v>266</v>
      </c>
      <c r="Q7" s="11" t="s">
        <v>26</v>
      </c>
      <c r="R7" s="341"/>
      <c r="S7" s="389" t="s">
        <v>266</v>
      </c>
    </row>
    <row r="8" spans="3:19" ht="30" customHeight="1" thickBot="1" x14ac:dyDescent="0.25">
      <c r="C8" s="622"/>
      <c r="D8" s="622"/>
      <c r="E8" s="593" t="s">
        <v>322</v>
      </c>
      <c r="F8" s="594" t="s">
        <v>311</v>
      </c>
      <c r="G8" s="595" t="s">
        <v>14</v>
      </c>
      <c r="H8" s="371" t="s">
        <v>322</v>
      </c>
      <c r="I8" s="371" t="s">
        <v>311</v>
      </c>
      <c r="J8" s="316" t="s">
        <v>14</v>
      </c>
      <c r="K8" s="378" t="s">
        <v>322</v>
      </c>
      <c r="L8" s="371" t="s">
        <v>311</v>
      </c>
      <c r="M8" s="280" t="s">
        <v>14</v>
      </c>
      <c r="N8" s="378" t="s">
        <v>322</v>
      </c>
      <c r="O8" s="371" t="s">
        <v>311</v>
      </c>
      <c r="P8" s="316" t="s">
        <v>14</v>
      </c>
      <c r="Q8" s="378" t="s">
        <v>322</v>
      </c>
      <c r="R8" s="371" t="s">
        <v>311</v>
      </c>
      <c r="S8" s="280" t="s">
        <v>14</v>
      </c>
    </row>
    <row r="9" spans="3:19" ht="24" customHeight="1" x14ac:dyDescent="0.2">
      <c r="C9" s="629" t="s">
        <v>38</v>
      </c>
      <c r="D9" s="596" t="s">
        <v>252</v>
      </c>
      <c r="E9" s="597">
        <v>2587.402</v>
      </c>
      <c r="F9" s="598">
        <v>2559.627</v>
      </c>
      <c r="G9" s="599">
        <v>1.0851190427355271</v>
      </c>
      <c r="H9" s="225">
        <v>2605.4119999999998</v>
      </c>
      <c r="I9" s="230">
        <v>2550.308</v>
      </c>
      <c r="J9" s="317">
        <v>2.1606802001954204</v>
      </c>
      <c r="K9" s="225">
        <v>2512.71</v>
      </c>
      <c r="L9" s="230">
        <v>2664.9119999999998</v>
      </c>
      <c r="M9" s="293">
        <v>-5.7113330571515979</v>
      </c>
      <c r="N9" s="225">
        <v>2582.42</v>
      </c>
      <c r="O9" s="230">
        <v>2578.5439999999999</v>
      </c>
      <c r="P9" s="317">
        <v>0.15031738841765754</v>
      </c>
      <c r="Q9" s="225">
        <v>2485.5590000000002</v>
      </c>
      <c r="R9" s="230">
        <v>2565.4029999999998</v>
      </c>
      <c r="S9" s="293">
        <v>-3.1123375157821052</v>
      </c>
    </row>
    <row r="10" spans="3:19" ht="27" customHeight="1" x14ac:dyDescent="0.2">
      <c r="C10" s="630"/>
      <c r="D10" s="600" t="s">
        <v>253</v>
      </c>
      <c r="E10" s="226">
        <v>2570.7759999999998</v>
      </c>
      <c r="F10" s="601">
        <v>2609.4740000000002</v>
      </c>
      <c r="G10" s="602">
        <v>-1.4829808612770359</v>
      </c>
      <c r="H10" s="226">
        <v>2571.337</v>
      </c>
      <c r="I10" s="231">
        <v>2605.0920000000001</v>
      </c>
      <c r="J10" s="318">
        <v>-1.2957315902854911</v>
      </c>
      <c r="K10" s="226">
        <v>2562.8580000000002</v>
      </c>
      <c r="L10" s="231">
        <v>2651.2350000000001</v>
      </c>
      <c r="M10" s="286">
        <v>-3.3334276290106288</v>
      </c>
      <c r="N10" s="226">
        <v>2563.451</v>
      </c>
      <c r="O10" s="231">
        <v>2612.518</v>
      </c>
      <c r="P10" s="318">
        <v>-1.878149739063999</v>
      </c>
      <c r="Q10" s="226">
        <v>2622.971</v>
      </c>
      <c r="R10" s="231">
        <v>2618.85</v>
      </c>
      <c r="S10" s="286">
        <v>0.15735914619012523</v>
      </c>
    </row>
    <row r="11" spans="3:19" ht="30" customHeight="1" thickBot="1" x14ac:dyDescent="0.25">
      <c r="C11" s="127" t="s">
        <v>254</v>
      </c>
      <c r="D11" s="340" t="s">
        <v>252</v>
      </c>
      <c r="E11" s="227" t="s">
        <v>27</v>
      </c>
      <c r="F11" s="603" t="s">
        <v>27</v>
      </c>
      <c r="G11" s="604" t="s">
        <v>27</v>
      </c>
      <c r="H11" s="227" t="s">
        <v>27</v>
      </c>
      <c r="I11" s="234" t="s">
        <v>27</v>
      </c>
      <c r="J11" s="319" t="s">
        <v>27</v>
      </c>
      <c r="K11" s="227" t="s">
        <v>27</v>
      </c>
      <c r="L11" s="234" t="s">
        <v>27</v>
      </c>
      <c r="M11" s="287" t="s">
        <v>27</v>
      </c>
      <c r="N11" s="227" t="s">
        <v>27</v>
      </c>
      <c r="O11" s="234" t="s">
        <v>27</v>
      </c>
      <c r="P11" s="319" t="s">
        <v>27</v>
      </c>
      <c r="Q11" s="227" t="s">
        <v>27</v>
      </c>
      <c r="R11" s="234" t="s">
        <v>27</v>
      </c>
      <c r="S11" s="287" t="s">
        <v>27</v>
      </c>
    </row>
    <row r="12" spans="3:19" ht="24.75" customHeight="1" thickBot="1" x14ac:dyDescent="0.25">
      <c r="C12" s="605" t="s">
        <v>39</v>
      </c>
      <c r="D12" s="606" t="s">
        <v>24</v>
      </c>
      <c r="E12" s="607">
        <v>2578.2176522500085</v>
      </c>
      <c r="F12" s="608">
        <v>2595.2580719702178</v>
      </c>
      <c r="G12" s="609">
        <v>-0.65659827453201269</v>
      </c>
      <c r="H12" s="324">
        <v>2584.0350095399194</v>
      </c>
      <c r="I12" s="325">
        <v>2592.2127547489963</v>
      </c>
      <c r="J12" s="327">
        <v>-0.31547353488231428</v>
      </c>
      <c r="K12" s="324">
        <v>2562.5124343994476</v>
      </c>
      <c r="L12" s="325">
        <v>2651.8405993979845</v>
      </c>
      <c r="M12" s="326">
        <v>-3.3685344820052943</v>
      </c>
      <c r="N12" s="324">
        <v>2579.2636529027063</v>
      </c>
      <c r="O12" s="325">
        <v>2591.0637735949435</v>
      </c>
      <c r="P12" s="327">
        <v>-0.4554160654975028</v>
      </c>
      <c r="Q12" s="324">
        <v>2537.8621463086279</v>
      </c>
      <c r="R12" s="325">
        <v>2584.5272770788324</v>
      </c>
      <c r="S12" s="326">
        <v>-1.8055576810529124</v>
      </c>
    </row>
    <row r="13" spans="3:19" ht="20.25" customHeight="1" x14ac:dyDescent="0.2">
      <c r="C13" s="629" t="s">
        <v>28</v>
      </c>
      <c r="D13" s="610" t="s">
        <v>29</v>
      </c>
      <c r="E13" s="597">
        <v>1840.508</v>
      </c>
      <c r="F13" s="598">
        <v>1953.5920000000001</v>
      </c>
      <c r="G13" s="599">
        <v>-5.7885167424928063</v>
      </c>
      <c r="H13" s="225">
        <v>1773.259</v>
      </c>
      <c r="I13" s="230">
        <v>1796.277</v>
      </c>
      <c r="J13" s="317">
        <v>-1.2814281984348757</v>
      </c>
      <c r="K13" s="225">
        <v>2050</v>
      </c>
      <c r="L13" s="230">
        <v>2029.92</v>
      </c>
      <c r="M13" s="293">
        <v>0.9892015448884649</v>
      </c>
      <c r="N13" s="225" t="s">
        <v>27</v>
      </c>
      <c r="O13" s="230" t="s">
        <v>92</v>
      </c>
      <c r="P13" s="317" t="s">
        <v>27</v>
      </c>
      <c r="Q13" s="225" t="s">
        <v>92</v>
      </c>
      <c r="R13" s="230" t="s">
        <v>92</v>
      </c>
      <c r="S13" s="293" t="s">
        <v>197</v>
      </c>
    </row>
    <row r="14" spans="3:19" ht="20.25" customHeight="1" thickBot="1" x14ac:dyDescent="0.25">
      <c r="C14" s="630"/>
      <c r="D14" s="611" t="s">
        <v>30</v>
      </c>
      <c r="E14" s="227">
        <v>1478.741</v>
      </c>
      <c r="F14" s="603">
        <v>1461.019</v>
      </c>
      <c r="G14" s="604">
        <v>1.2129890165699406</v>
      </c>
      <c r="H14" s="227">
        <v>1416.491</v>
      </c>
      <c r="I14" s="234">
        <v>1410.404</v>
      </c>
      <c r="J14" s="319">
        <v>0.43157846971505953</v>
      </c>
      <c r="K14" s="227">
        <v>1552.8230000000001</v>
      </c>
      <c r="L14" s="234">
        <v>1512.6780000000001</v>
      </c>
      <c r="M14" s="287">
        <v>2.6539025489892745</v>
      </c>
      <c r="N14" s="227" t="s">
        <v>92</v>
      </c>
      <c r="O14" s="234">
        <v>1431.93</v>
      </c>
      <c r="P14" s="319" t="s">
        <v>197</v>
      </c>
      <c r="Q14" s="227">
        <v>1502.4649999999999</v>
      </c>
      <c r="R14" s="234">
        <v>1550.473</v>
      </c>
      <c r="S14" s="287">
        <v>-3.0963454378115607</v>
      </c>
    </row>
    <row r="15" spans="3:19" ht="20.25" customHeight="1" thickBot="1" x14ac:dyDescent="0.25">
      <c r="C15" s="631"/>
      <c r="D15" s="605" t="s">
        <v>24</v>
      </c>
      <c r="E15" s="607">
        <v>1583.9869180493597</v>
      </c>
      <c r="F15" s="608">
        <v>1617.6191212598328</v>
      </c>
      <c r="G15" s="609">
        <v>-2.0791175603982541</v>
      </c>
      <c r="H15" s="324">
        <v>1476.2968370027038</v>
      </c>
      <c r="I15" s="325">
        <v>1469.0516597114085</v>
      </c>
      <c r="J15" s="327">
        <v>0.49318737318730821</v>
      </c>
      <c r="K15" s="324" t="s">
        <v>92</v>
      </c>
      <c r="L15" s="325" t="s">
        <v>92</v>
      </c>
      <c r="M15" s="326" t="s">
        <v>197</v>
      </c>
      <c r="N15" s="324">
        <v>1601.337553168044</v>
      </c>
      <c r="O15" s="325">
        <v>1560.56</v>
      </c>
      <c r="P15" s="327">
        <v>2.6130077131314433</v>
      </c>
      <c r="Q15" s="324">
        <v>1701.6962741228847</v>
      </c>
      <c r="R15" s="325">
        <v>1646.4794409695701</v>
      </c>
      <c r="S15" s="326">
        <v>3.3536302840683403</v>
      </c>
    </row>
    <row r="16" spans="3:19" ht="18.75" customHeight="1" x14ac:dyDescent="0.2">
      <c r="C16" s="629" t="s">
        <v>31</v>
      </c>
      <c r="D16" s="612" t="s">
        <v>32</v>
      </c>
      <c r="E16" s="229" t="s">
        <v>92</v>
      </c>
      <c r="F16" s="613" t="s">
        <v>92</v>
      </c>
      <c r="G16" s="614" t="s">
        <v>197</v>
      </c>
      <c r="H16" s="225" t="s">
        <v>27</v>
      </c>
      <c r="I16" s="230" t="s">
        <v>27</v>
      </c>
      <c r="J16" s="317" t="s">
        <v>27</v>
      </c>
      <c r="K16" s="225" t="s">
        <v>27</v>
      </c>
      <c r="L16" s="230" t="s">
        <v>27</v>
      </c>
      <c r="M16" s="293" t="s">
        <v>27</v>
      </c>
      <c r="N16" s="225" t="s">
        <v>27</v>
      </c>
      <c r="O16" s="230" t="s">
        <v>27</v>
      </c>
      <c r="P16" s="317" t="s">
        <v>27</v>
      </c>
      <c r="Q16" s="291" t="s">
        <v>92</v>
      </c>
      <c r="R16" s="292" t="s">
        <v>92</v>
      </c>
      <c r="S16" s="283" t="s">
        <v>197</v>
      </c>
    </row>
    <row r="17" spans="3:19" ht="18" customHeight="1" thickBot="1" x14ac:dyDescent="0.25">
      <c r="C17" s="630"/>
      <c r="D17" s="611" t="s">
        <v>33</v>
      </c>
      <c r="E17" s="615">
        <v>647.44600000000003</v>
      </c>
      <c r="F17" s="616">
        <v>691.09900000000005</v>
      </c>
      <c r="G17" s="617">
        <v>-6.3164611727118718</v>
      </c>
      <c r="H17" s="294" t="s">
        <v>92</v>
      </c>
      <c r="I17" s="295" t="s">
        <v>92</v>
      </c>
      <c r="J17" s="328" t="s">
        <v>197</v>
      </c>
      <c r="K17" s="294" t="s">
        <v>27</v>
      </c>
      <c r="L17" s="295" t="s">
        <v>27</v>
      </c>
      <c r="M17" s="296" t="s">
        <v>27</v>
      </c>
      <c r="N17" s="294" t="s">
        <v>27</v>
      </c>
      <c r="O17" s="295" t="s">
        <v>27</v>
      </c>
      <c r="P17" s="328" t="s">
        <v>27</v>
      </c>
      <c r="Q17" s="329" t="s">
        <v>92</v>
      </c>
      <c r="R17" s="330" t="s">
        <v>92</v>
      </c>
      <c r="S17" s="287" t="s">
        <v>197</v>
      </c>
    </row>
    <row r="18" spans="3:19" ht="18.75" customHeight="1" thickBot="1" x14ac:dyDescent="0.25">
      <c r="C18" s="631" t="s">
        <v>25</v>
      </c>
      <c r="D18" s="605" t="s">
        <v>24</v>
      </c>
      <c r="E18" s="607">
        <v>766.14513381123049</v>
      </c>
      <c r="F18" s="608">
        <v>792.34186011235954</v>
      </c>
      <c r="G18" s="609">
        <v>-3.3062403515338907</v>
      </c>
      <c r="H18" s="297" t="s">
        <v>92</v>
      </c>
      <c r="I18" s="298" t="s">
        <v>92</v>
      </c>
      <c r="J18" s="331" t="s">
        <v>197</v>
      </c>
      <c r="K18" s="332" t="s">
        <v>27</v>
      </c>
      <c r="L18" s="333" t="s">
        <v>27</v>
      </c>
      <c r="M18" s="334" t="s">
        <v>27</v>
      </c>
      <c r="N18" s="332" t="s">
        <v>27</v>
      </c>
      <c r="O18" s="333" t="s">
        <v>27</v>
      </c>
      <c r="P18" s="335" t="s">
        <v>27</v>
      </c>
      <c r="Q18" s="297" t="s">
        <v>92</v>
      </c>
      <c r="R18" s="298" t="s">
        <v>92</v>
      </c>
      <c r="S18" s="299" t="s">
        <v>197</v>
      </c>
    </row>
    <row r="19" spans="3:19" ht="18.75" customHeight="1" x14ac:dyDescent="0.2">
      <c r="C19" s="632" t="s">
        <v>37</v>
      </c>
      <c r="D19" s="633"/>
      <c r="E19" s="229" t="s">
        <v>92</v>
      </c>
      <c r="F19" s="613" t="s">
        <v>92</v>
      </c>
      <c r="G19" s="602" t="s">
        <v>197</v>
      </c>
      <c r="H19" s="229" t="s">
        <v>92</v>
      </c>
      <c r="I19" s="233" t="s">
        <v>92</v>
      </c>
      <c r="J19" s="322" t="s">
        <v>197</v>
      </c>
      <c r="K19" s="229" t="s">
        <v>27</v>
      </c>
      <c r="L19" s="233" t="s">
        <v>27</v>
      </c>
      <c r="M19" s="323" t="s">
        <v>27</v>
      </c>
      <c r="N19" s="229" t="s">
        <v>27</v>
      </c>
      <c r="O19" s="233" t="s">
        <v>27</v>
      </c>
      <c r="P19" s="322" t="s">
        <v>27</v>
      </c>
      <c r="Q19" s="336" t="s">
        <v>27</v>
      </c>
      <c r="R19" s="337" t="s">
        <v>27</v>
      </c>
      <c r="S19" s="323" t="s">
        <v>27</v>
      </c>
    </row>
    <row r="20" spans="3:19" ht="20.25" customHeight="1" x14ac:dyDescent="0.2">
      <c r="C20" s="625" t="s">
        <v>34</v>
      </c>
      <c r="D20" s="626"/>
      <c r="E20" s="226">
        <v>479.60899999999998</v>
      </c>
      <c r="F20" s="601">
        <v>467.678</v>
      </c>
      <c r="G20" s="602">
        <v>2.5511142281655288</v>
      </c>
      <c r="H20" s="226">
        <v>493.68900000000002</v>
      </c>
      <c r="I20" s="231">
        <v>467.64299999999997</v>
      </c>
      <c r="J20" s="318">
        <v>5.5696332458734652</v>
      </c>
      <c r="K20" s="226">
        <v>433.69799999999998</v>
      </c>
      <c r="L20" s="231">
        <v>479.37200000000001</v>
      </c>
      <c r="M20" s="286">
        <v>-9.5278823126924461</v>
      </c>
      <c r="N20" s="226">
        <v>488.286</v>
      </c>
      <c r="O20" s="231">
        <v>433.88299999999998</v>
      </c>
      <c r="P20" s="318">
        <v>12.538633686961697</v>
      </c>
      <c r="Q20" s="284">
        <v>576.26</v>
      </c>
      <c r="R20" s="285">
        <v>580</v>
      </c>
      <c r="S20" s="286">
        <v>-0.64482758620689806</v>
      </c>
    </row>
    <row r="21" spans="3:19" ht="18" customHeight="1" x14ac:dyDescent="0.2">
      <c r="C21" s="625" t="s">
        <v>35</v>
      </c>
      <c r="D21" s="626"/>
      <c r="E21" s="226" t="s">
        <v>92</v>
      </c>
      <c r="F21" s="601" t="s">
        <v>27</v>
      </c>
      <c r="G21" s="602" t="s">
        <v>27</v>
      </c>
      <c r="H21" s="226" t="s">
        <v>92</v>
      </c>
      <c r="I21" s="231" t="s">
        <v>27</v>
      </c>
      <c r="J21" s="318" t="s">
        <v>27</v>
      </c>
      <c r="K21" s="226" t="s">
        <v>27</v>
      </c>
      <c r="L21" s="231" t="s">
        <v>27</v>
      </c>
      <c r="M21" s="286" t="s">
        <v>27</v>
      </c>
      <c r="N21" s="226" t="s">
        <v>27</v>
      </c>
      <c r="O21" s="231" t="s">
        <v>27</v>
      </c>
      <c r="P21" s="318" t="s">
        <v>27</v>
      </c>
      <c r="Q21" s="284" t="s">
        <v>27</v>
      </c>
      <c r="R21" s="285" t="s">
        <v>27</v>
      </c>
      <c r="S21" s="286" t="s">
        <v>27</v>
      </c>
    </row>
    <row r="22" spans="3:19" ht="21" customHeight="1" thickBot="1" x14ac:dyDescent="0.25">
      <c r="C22" s="627" t="s">
        <v>36</v>
      </c>
      <c r="D22" s="628"/>
      <c r="E22" s="228" t="s">
        <v>27</v>
      </c>
      <c r="F22" s="618" t="s">
        <v>92</v>
      </c>
      <c r="G22" s="619" t="s">
        <v>27</v>
      </c>
      <c r="H22" s="228" t="s">
        <v>27</v>
      </c>
      <c r="I22" s="232" t="s">
        <v>92</v>
      </c>
      <c r="J22" s="320" t="s">
        <v>27</v>
      </c>
      <c r="K22" s="228" t="s">
        <v>27</v>
      </c>
      <c r="L22" s="232" t="s">
        <v>27</v>
      </c>
      <c r="M22" s="321" t="s">
        <v>27</v>
      </c>
      <c r="N22" s="228" t="s">
        <v>27</v>
      </c>
      <c r="O22" s="232" t="s">
        <v>27</v>
      </c>
      <c r="P22" s="320" t="s">
        <v>27</v>
      </c>
      <c r="Q22" s="338" t="s">
        <v>27</v>
      </c>
      <c r="R22" s="339" t="s">
        <v>27</v>
      </c>
      <c r="S22" s="321" t="s">
        <v>27</v>
      </c>
    </row>
    <row r="24" spans="3:19" ht="21" x14ac:dyDescent="0.25">
      <c r="C24" s="26"/>
      <c r="D24" s="175"/>
    </row>
    <row r="25" spans="3:19" ht="18" x14ac:dyDescent="0.25">
      <c r="C25" s="103"/>
    </row>
  </sheetData>
  <mergeCells count="9">
    <mergeCell ref="C5:C8"/>
    <mergeCell ref="D5:D8"/>
    <mergeCell ref="C21:D21"/>
    <mergeCell ref="C22:D22"/>
    <mergeCell ref="C9:C10"/>
    <mergeCell ref="C13:C15"/>
    <mergeCell ref="C16:C18"/>
    <mergeCell ref="C19:D19"/>
    <mergeCell ref="C20:D20"/>
  </mergeCells>
  <phoneticPr fontId="1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21"/>
  <sheetViews>
    <sheetView showGridLines="0" zoomScale="80" workbookViewId="0">
      <selection activeCell="B22" sqref="B22"/>
    </sheetView>
  </sheetViews>
  <sheetFormatPr defaultRowHeight="12.75" x14ac:dyDescent="0.2"/>
  <cols>
    <col min="1" max="1" width="20.85546875" customWidth="1"/>
    <col min="2" max="2" width="21.5703125" customWidth="1"/>
    <col min="3" max="3" width="22.42578125" customWidth="1"/>
    <col min="4" max="4" width="12" customWidth="1"/>
    <col min="5" max="5" width="12.28515625" customWidth="1"/>
    <col min="6" max="6" width="11.7109375" customWidth="1"/>
    <col min="7" max="7" width="11.5703125" customWidth="1"/>
    <col min="8" max="8" width="12.140625" customWidth="1"/>
    <col min="9" max="9" width="11.7109375" customWidth="1"/>
    <col min="10" max="10" width="11.42578125" customWidth="1"/>
    <col min="11" max="11" width="11.28515625" customWidth="1"/>
    <col min="12" max="12" width="11.85546875" customWidth="1"/>
    <col min="13" max="13" width="11.28515625" customWidth="1"/>
    <col min="14" max="14" width="11.42578125" customWidth="1"/>
    <col min="15" max="15" width="13.28515625" customWidth="1"/>
    <col min="16" max="16" width="11.85546875" customWidth="1"/>
    <col min="17" max="17" width="12.140625" customWidth="1"/>
    <col min="18" max="18" width="11.7109375" customWidth="1"/>
  </cols>
  <sheetData>
    <row r="1" spans="2:18" ht="18.75" x14ac:dyDescent="0.3">
      <c r="B1" s="2" t="s">
        <v>321</v>
      </c>
    </row>
    <row r="2" spans="2:18" ht="18.75" x14ac:dyDescent="0.3">
      <c r="B2" s="2" t="s">
        <v>23</v>
      </c>
      <c r="E2" s="2"/>
    </row>
    <row r="3" spans="2:18" ht="15.75" thickBot="1" x14ac:dyDescent="0.3">
      <c r="B3" s="53" t="s">
        <v>120</v>
      </c>
      <c r="C3" s="1"/>
    </row>
    <row r="4" spans="2:18" ht="15" customHeight="1" thickBot="1" x14ac:dyDescent="0.25">
      <c r="B4" s="634" t="s">
        <v>0</v>
      </c>
      <c r="C4" s="637" t="s">
        <v>255</v>
      </c>
      <c r="D4" s="640" t="s">
        <v>1</v>
      </c>
      <c r="E4" s="641"/>
      <c r="F4" s="642"/>
      <c r="G4" s="4" t="s">
        <v>9</v>
      </c>
      <c r="H4" s="4"/>
      <c r="I4" s="4"/>
      <c r="J4" s="5"/>
      <c r="K4" s="5"/>
      <c r="L4" s="5"/>
      <c r="M4" s="5"/>
      <c r="N4" s="5"/>
      <c r="O4" s="5"/>
      <c r="P4" s="5"/>
      <c r="Q4" s="5"/>
      <c r="R4" s="6"/>
    </row>
    <row r="5" spans="2:18" ht="15" customHeight="1" thickBot="1" x14ac:dyDescent="0.25">
      <c r="B5" s="635"/>
      <c r="C5" s="638"/>
      <c r="D5" s="643"/>
      <c r="E5" s="644"/>
      <c r="F5" s="645"/>
      <c r="G5" s="7" t="s">
        <v>10</v>
      </c>
      <c r="H5" s="4"/>
      <c r="I5" s="4"/>
      <c r="J5" s="7" t="s">
        <v>11</v>
      </c>
      <c r="K5" s="4"/>
      <c r="L5" s="4"/>
      <c r="M5" s="7" t="s">
        <v>12</v>
      </c>
      <c r="N5" s="5"/>
      <c r="O5" s="5"/>
      <c r="P5" s="7" t="s">
        <v>13</v>
      </c>
      <c r="Q5" s="5"/>
      <c r="R5" s="6"/>
    </row>
    <row r="6" spans="2:18" ht="21.75" customHeight="1" thickBot="1" x14ac:dyDescent="0.25">
      <c r="B6" s="635"/>
      <c r="C6" s="638"/>
      <c r="D6" s="382" t="s">
        <v>26</v>
      </c>
      <c r="E6" s="383"/>
      <c r="F6" s="387" t="s">
        <v>266</v>
      </c>
      <c r="G6" s="11" t="s">
        <v>26</v>
      </c>
      <c r="H6" s="341"/>
      <c r="I6" s="388" t="s">
        <v>266</v>
      </c>
      <c r="J6" s="11" t="s">
        <v>26</v>
      </c>
      <c r="K6" s="341"/>
      <c r="L6" s="389" t="s">
        <v>266</v>
      </c>
      <c r="M6" s="11" t="s">
        <v>26</v>
      </c>
      <c r="N6" s="341"/>
      <c r="O6" s="388" t="s">
        <v>266</v>
      </c>
      <c r="P6" s="11" t="s">
        <v>26</v>
      </c>
      <c r="Q6" s="341"/>
      <c r="R6" s="389" t="s">
        <v>266</v>
      </c>
    </row>
    <row r="7" spans="2:18" ht="30" customHeight="1" thickBot="1" x14ac:dyDescent="0.25">
      <c r="B7" s="636"/>
      <c r="C7" s="639"/>
      <c r="D7" s="384" t="s">
        <v>322</v>
      </c>
      <c r="E7" s="385" t="s">
        <v>311</v>
      </c>
      <c r="F7" s="386" t="s">
        <v>14</v>
      </c>
      <c r="G7" s="371" t="s">
        <v>322</v>
      </c>
      <c r="H7" s="371" t="s">
        <v>311</v>
      </c>
      <c r="I7" s="316" t="s">
        <v>14</v>
      </c>
      <c r="J7" s="378" t="s">
        <v>322</v>
      </c>
      <c r="K7" s="371" t="s">
        <v>311</v>
      </c>
      <c r="L7" s="280" t="s">
        <v>14</v>
      </c>
      <c r="M7" s="378" t="s">
        <v>322</v>
      </c>
      <c r="N7" s="371" t="s">
        <v>311</v>
      </c>
      <c r="O7" s="316" t="s">
        <v>14</v>
      </c>
      <c r="P7" s="378" t="s">
        <v>322</v>
      </c>
      <c r="Q7" s="371" t="s">
        <v>311</v>
      </c>
      <c r="R7" s="280" t="s">
        <v>14</v>
      </c>
    </row>
    <row r="8" spans="2:18" ht="27" customHeight="1" x14ac:dyDescent="0.2">
      <c r="B8" s="648" t="s">
        <v>55</v>
      </c>
      <c r="C8" s="342" t="s">
        <v>256</v>
      </c>
      <c r="D8" s="343">
        <v>1992.809</v>
      </c>
      <c r="E8" s="344">
        <v>1967.367</v>
      </c>
      <c r="F8" s="345">
        <v>1.2932005060570806</v>
      </c>
      <c r="G8" s="225">
        <v>2019.7280000000001</v>
      </c>
      <c r="H8" s="230">
        <v>1977.4680000000001</v>
      </c>
      <c r="I8" s="317">
        <v>2.1370763016139827</v>
      </c>
      <c r="J8" s="225">
        <v>2038.2619999999999</v>
      </c>
      <c r="K8" s="230">
        <v>2208.2800000000002</v>
      </c>
      <c r="L8" s="317">
        <v>-7.6991142427590811</v>
      </c>
      <c r="M8" s="225" t="s">
        <v>92</v>
      </c>
      <c r="N8" s="230" t="s">
        <v>92</v>
      </c>
      <c r="O8" s="317" t="s">
        <v>197</v>
      </c>
      <c r="P8" s="225" t="s">
        <v>92</v>
      </c>
      <c r="Q8" s="230" t="s">
        <v>92</v>
      </c>
      <c r="R8" s="293" t="s">
        <v>197</v>
      </c>
    </row>
    <row r="9" spans="2:18" ht="23.25" customHeight="1" x14ac:dyDescent="0.2">
      <c r="B9" s="649"/>
      <c r="C9" s="346" t="s">
        <v>257</v>
      </c>
      <c r="D9" s="347">
        <v>2078.0680000000002</v>
      </c>
      <c r="E9" s="348">
        <v>2070.498</v>
      </c>
      <c r="F9" s="349">
        <v>0.36561252413671319</v>
      </c>
      <c r="G9" s="226">
        <v>2082.5880000000002</v>
      </c>
      <c r="H9" s="231">
        <v>2067.5520000000001</v>
      </c>
      <c r="I9" s="318">
        <v>0.72723684821470302</v>
      </c>
      <c r="J9" s="226">
        <v>2065.5909999999999</v>
      </c>
      <c r="K9" s="231">
        <v>2024.6990000000001</v>
      </c>
      <c r="L9" s="318">
        <v>2.0196582306802062</v>
      </c>
      <c r="M9" s="226">
        <v>2069.0030000000002</v>
      </c>
      <c r="N9" s="231">
        <v>2111.2600000000002</v>
      </c>
      <c r="O9" s="318">
        <v>-2.001506209562065</v>
      </c>
      <c r="P9" s="226">
        <v>1784.05</v>
      </c>
      <c r="Q9" s="231">
        <v>1655.8030000000001</v>
      </c>
      <c r="R9" s="286">
        <v>7.7453054499840759</v>
      </c>
    </row>
    <row r="10" spans="2:18" ht="27" customHeight="1" x14ac:dyDescent="0.2">
      <c r="B10" s="649"/>
      <c r="C10" s="346" t="s">
        <v>258</v>
      </c>
      <c r="D10" s="347">
        <v>1937.49</v>
      </c>
      <c r="E10" s="348">
        <v>1943.0440000000001</v>
      </c>
      <c r="F10" s="349">
        <v>-0.28584015596147527</v>
      </c>
      <c r="G10" s="226" t="s">
        <v>92</v>
      </c>
      <c r="H10" s="231" t="s">
        <v>92</v>
      </c>
      <c r="I10" s="318" t="s">
        <v>197</v>
      </c>
      <c r="J10" s="226" t="s">
        <v>92</v>
      </c>
      <c r="K10" s="231" t="s">
        <v>92</v>
      </c>
      <c r="L10" s="318" t="s">
        <v>197</v>
      </c>
      <c r="M10" s="226" t="s">
        <v>27</v>
      </c>
      <c r="N10" s="231" t="s">
        <v>27</v>
      </c>
      <c r="O10" s="318" t="s">
        <v>27</v>
      </c>
      <c r="P10" s="226" t="s">
        <v>27</v>
      </c>
      <c r="Q10" s="231" t="s">
        <v>27</v>
      </c>
      <c r="R10" s="286" t="s">
        <v>27</v>
      </c>
    </row>
    <row r="11" spans="2:18" ht="27.75" customHeight="1" x14ac:dyDescent="0.2">
      <c r="B11" s="649"/>
      <c r="C11" s="346" t="s">
        <v>259</v>
      </c>
      <c r="D11" s="347">
        <v>2205.2510000000002</v>
      </c>
      <c r="E11" s="348">
        <v>2366.1469999999999</v>
      </c>
      <c r="F11" s="349">
        <v>-6.7999156434490224</v>
      </c>
      <c r="G11" s="226">
        <v>2137.2310000000002</v>
      </c>
      <c r="H11" s="231">
        <v>2247.1930000000002</v>
      </c>
      <c r="I11" s="318">
        <v>-4.8933046694253672</v>
      </c>
      <c r="J11" s="226" t="s">
        <v>92</v>
      </c>
      <c r="K11" s="231" t="s">
        <v>92</v>
      </c>
      <c r="L11" s="318" t="s">
        <v>197</v>
      </c>
      <c r="M11" s="226">
        <v>2302.962</v>
      </c>
      <c r="N11" s="231">
        <v>2411.0320000000002</v>
      </c>
      <c r="O11" s="318">
        <v>-4.4823129680568385</v>
      </c>
      <c r="P11" s="226" t="s">
        <v>92</v>
      </c>
      <c r="Q11" s="231" t="s">
        <v>92</v>
      </c>
      <c r="R11" s="286" t="s">
        <v>197</v>
      </c>
    </row>
    <row r="12" spans="2:18" ht="47.25" x14ac:dyDescent="0.2">
      <c r="B12" s="649"/>
      <c r="C12" s="346" t="s">
        <v>56</v>
      </c>
      <c r="D12" s="347">
        <v>2113.7240000000002</v>
      </c>
      <c r="E12" s="348">
        <v>2106.6109999999999</v>
      </c>
      <c r="F12" s="349">
        <v>0.33765132717907026</v>
      </c>
      <c r="G12" s="226">
        <v>2033.5419999999999</v>
      </c>
      <c r="H12" s="231">
        <v>2026.837</v>
      </c>
      <c r="I12" s="318">
        <v>0.33081101242970834</v>
      </c>
      <c r="J12" s="226">
        <v>2141.2959999999998</v>
      </c>
      <c r="K12" s="231">
        <v>2197.6</v>
      </c>
      <c r="L12" s="318">
        <v>-2.5620677102293454</v>
      </c>
      <c r="M12" s="226">
        <v>2136.5079999999998</v>
      </c>
      <c r="N12" s="231">
        <v>2246.143</v>
      </c>
      <c r="O12" s="318">
        <v>-4.8810338433483622</v>
      </c>
      <c r="P12" s="226" t="s">
        <v>92</v>
      </c>
      <c r="Q12" s="231" t="s">
        <v>27</v>
      </c>
      <c r="R12" s="286" t="s">
        <v>27</v>
      </c>
    </row>
    <row r="13" spans="2:18" ht="23.25" customHeight="1" x14ac:dyDescent="0.2">
      <c r="B13" s="649"/>
      <c r="C13" s="346" t="s">
        <v>57</v>
      </c>
      <c r="D13" s="226" t="s">
        <v>27</v>
      </c>
      <c r="E13" s="231" t="s">
        <v>92</v>
      </c>
      <c r="F13" s="286" t="s">
        <v>197</v>
      </c>
      <c r="G13" s="226" t="s">
        <v>27</v>
      </c>
      <c r="H13" s="231" t="s">
        <v>92</v>
      </c>
      <c r="I13" s="318" t="s">
        <v>197</v>
      </c>
      <c r="J13" s="226" t="s">
        <v>27</v>
      </c>
      <c r="K13" s="231" t="s">
        <v>27</v>
      </c>
      <c r="L13" s="318" t="s">
        <v>27</v>
      </c>
      <c r="M13" s="226" t="s">
        <v>27</v>
      </c>
      <c r="N13" s="231" t="s">
        <v>27</v>
      </c>
      <c r="O13" s="318" t="s">
        <v>27</v>
      </c>
      <c r="P13" s="226" t="s">
        <v>27</v>
      </c>
      <c r="Q13" s="231" t="s">
        <v>27</v>
      </c>
      <c r="R13" s="286" t="s">
        <v>27</v>
      </c>
    </row>
    <row r="14" spans="2:18" ht="16.5" thickBot="1" x14ac:dyDescent="0.25">
      <c r="B14" s="649"/>
      <c r="C14" s="350" t="s">
        <v>58</v>
      </c>
      <c r="D14" s="227" t="s">
        <v>92</v>
      </c>
      <c r="E14" s="234" t="s">
        <v>92</v>
      </c>
      <c r="F14" s="287" t="s">
        <v>197</v>
      </c>
      <c r="G14" s="227" t="s">
        <v>27</v>
      </c>
      <c r="H14" s="234" t="s">
        <v>27</v>
      </c>
      <c r="I14" s="319" t="s">
        <v>27</v>
      </c>
      <c r="J14" s="227" t="s">
        <v>27</v>
      </c>
      <c r="K14" s="234" t="s">
        <v>27</v>
      </c>
      <c r="L14" s="319" t="s">
        <v>27</v>
      </c>
      <c r="M14" s="227" t="s">
        <v>92</v>
      </c>
      <c r="N14" s="234" t="s">
        <v>92</v>
      </c>
      <c r="O14" s="319" t="s">
        <v>197</v>
      </c>
      <c r="P14" s="227" t="s">
        <v>27</v>
      </c>
      <c r="Q14" s="234" t="s">
        <v>27</v>
      </c>
      <c r="R14" s="287" t="s">
        <v>27</v>
      </c>
    </row>
    <row r="15" spans="2:18" ht="15.75" customHeight="1" x14ac:dyDescent="0.2">
      <c r="B15" s="650" t="s">
        <v>59</v>
      </c>
      <c r="C15" s="651"/>
      <c r="D15" s="343">
        <v>1725.883</v>
      </c>
      <c r="E15" s="344">
        <v>1776.4090000000001</v>
      </c>
      <c r="F15" s="345">
        <v>-2.8442774158428641</v>
      </c>
      <c r="G15" s="225">
        <v>1724.0630000000001</v>
      </c>
      <c r="H15" s="230">
        <v>1779.09</v>
      </c>
      <c r="I15" s="317">
        <v>-3.0929857399007257</v>
      </c>
      <c r="J15" s="225">
        <v>1655.623</v>
      </c>
      <c r="K15" s="230">
        <v>1658.0619999999999</v>
      </c>
      <c r="L15" s="317">
        <v>-0.14709944501471303</v>
      </c>
      <c r="M15" s="225">
        <v>1790.682</v>
      </c>
      <c r="N15" s="230">
        <v>1766.789</v>
      </c>
      <c r="O15" s="317">
        <v>1.3523403190760204</v>
      </c>
      <c r="P15" s="225" t="s">
        <v>27</v>
      </c>
      <c r="Q15" s="230" t="s">
        <v>27</v>
      </c>
      <c r="R15" s="293" t="s">
        <v>27</v>
      </c>
    </row>
    <row r="16" spans="2:18" ht="15.75" x14ac:dyDescent="0.2">
      <c r="B16" s="652" t="s">
        <v>60</v>
      </c>
      <c r="C16" s="653"/>
      <c r="D16" s="347">
        <v>1270.6400000000001</v>
      </c>
      <c r="E16" s="348">
        <v>1295.4359999999999</v>
      </c>
      <c r="F16" s="349">
        <v>-1.9141045949008537</v>
      </c>
      <c r="G16" s="226" t="s">
        <v>92</v>
      </c>
      <c r="H16" s="231" t="s">
        <v>92</v>
      </c>
      <c r="I16" s="318" t="s">
        <v>197</v>
      </c>
      <c r="J16" s="226" t="s">
        <v>92</v>
      </c>
      <c r="K16" s="231" t="s">
        <v>92</v>
      </c>
      <c r="L16" s="318" t="s">
        <v>197</v>
      </c>
      <c r="M16" s="226" t="s">
        <v>92</v>
      </c>
      <c r="N16" s="231" t="s">
        <v>92</v>
      </c>
      <c r="O16" s="318" t="s">
        <v>197</v>
      </c>
      <c r="P16" s="226" t="s">
        <v>27</v>
      </c>
      <c r="Q16" s="231" t="s">
        <v>27</v>
      </c>
      <c r="R16" s="286" t="s">
        <v>27</v>
      </c>
    </row>
    <row r="17" spans="2:18" ht="15" customHeight="1" thickBot="1" x14ac:dyDescent="0.25">
      <c r="B17" s="654" t="s">
        <v>61</v>
      </c>
      <c r="C17" s="655"/>
      <c r="D17" s="351">
        <v>2317.3270000000002</v>
      </c>
      <c r="E17" s="352">
        <v>2198.5509999999999</v>
      </c>
      <c r="F17" s="353">
        <v>5.4024673523607278</v>
      </c>
      <c r="G17" s="228">
        <v>2107.3249999999998</v>
      </c>
      <c r="H17" s="232">
        <v>1992.951</v>
      </c>
      <c r="I17" s="320">
        <v>5.7389268476746196</v>
      </c>
      <c r="J17" s="228" t="s">
        <v>27</v>
      </c>
      <c r="K17" s="232" t="s">
        <v>27</v>
      </c>
      <c r="L17" s="320" t="s">
        <v>27</v>
      </c>
      <c r="M17" s="228" t="s">
        <v>27</v>
      </c>
      <c r="N17" s="232" t="s">
        <v>27</v>
      </c>
      <c r="O17" s="320" t="s">
        <v>27</v>
      </c>
      <c r="P17" s="228">
        <v>2591.5500000000002</v>
      </c>
      <c r="Q17" s="232">
        <v>2515.152</v>
      </c>
      <c r="R17" s="321">
        <v>3.0375102578293531</v>
      </c>
    </row>
    <row r="18" spans="2:18" ht="15.75" customHeight="1" x14ac:dyDescent="0.2">
      <c r="B18" s="646" t="s">
        <v>62</v>
      </c>
      <c r="C18" s="354" t="s">
        <v>53</v>
      </c>
      <c r="D18" s="355">
        <v>1082.3689999999999</v>
      </c>
      <c r="E18" s="356">
        <v>1088.6489999999999</v>
      </c>
      <c r="F18" s="357">
        <v>-0.5768617800595025</v>
      </c>
      <c r="G18" s="229">
        <v>1115.4280000000001</v>
      </c>
      <c r="H18" s="233">
        <v>1108.95</v>
      </c>
      <c r="I18" s="322">
        <v>0.58415618377745293</v>
      </c>
      <c r="J18" s="229">
        <v>1067.8969999999999</v>
      </c>
      <c r="K18" s="233">
        <v>1082.7809999999999</v>
      </c>
      <c r="L18" s="322">
        <v>-1.3746085311803602</v>
      </c>
      <c r="M18" s="229">
        <v>1210.298</v>
      </c>
      <c r="N18" s="233">
        <v>1190.7660000000001</v>
      </c>
      <c r="O18" s="322">
        <v>1.6402886881217573</v>
      </c>
      <c r="P18" s="229">
        <v>941.23699999999997</v>
      </c>
      <c r="Q18" s="233">
        <v>957.50599999999997</v>
      </c>
      <c r="R18" s="323">
        <v>-1.6991016244284638</v>
      </c>
    </row>
    <row r="19" spans="2:18" ht="37.5" customHeight="1" thickBot="1" x14ac:dyDescent="0.25">
      <c r="B19" s="647"/>
      <c r="C19" s="358" t="s">
        <v>63</v>
      </c>
      <c r="D19" s="351">
        <v>762.17200000000003</v>
      </c>
      <c r="E19" s="352">
        <v>757.73199999999997</v>
      </c>
      <c r="F19" s="353">
        <v>0.58595915178454316</v>
      </c>
      <c r="G19" s="228" t="s">
        <v>92</v>
      </c>
      <c r="H19" s="232" t="s">
        <v>92</v>
      </c>
      <c r="I19" s="320" t="s">
        <v>197</v>
      </c>
      <c r="J19" s="228" t="s">
        <v>92</v>
      </c>
      <c r="K19" s="232" t="s">
        <v>92</v>
      </c>
      <c r="L19" s="320" t="s">
        <v>197</v>
      </c>
      <c r="M19" s="228" t="s">
        <v>92</v>
      </c>
      <c r="N19" s="232" t="s">
        <v>92</v>
      </c>
      <c r="O19" s="320" t="s">
        <v>197</v>
      </c>
      <c r="P19" s="228" t="s">
        <v>92</v>
      </c>
      <c r="Q19" s="232" t="s">
        <v>92</v>
      </c>
      <c r="R19" s="321" t="s">
        <v>197</v>
      </c>
    </row>
    <row r="21" spans="2:18" ht="24" x14ac:dyDescent="0.3">
      <c r="B21" s="100"/>
    </row>
  </sheetData>
  <mergeCells count="8">
    <mergeCell ref="B4:B7"/>
    <mergeCell ref="C4:C7"/>
    <mergeCell ref="D4:F5"/>
    <mergeCell ref="B18:B19"/>
    <mergeCell ref="B8:B14"/>
    <mergeCell ref="B15:C15"/>
    <mergeCell ref="B16:C16"/>
    <mergeCell ref="B17:C17"/>
  </mergeCells>
  <phoneticPr fontId="1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S43"/>
  <sheetViews>
    <sheetView showGridLines="0" zoomScale="75" workbookViewId="0">
      <selection activeCell="AA16" sqref="AA16"/>
    </sheetView>
  </sheetViews>
  <sheetFormatPr defaultRowHeight="12.75" x14ac:dyDescent="0.2"/>
  <cols>
    <col min="3" max="3" width="22" customWidth="1"/>
    <col min="4" max="4" width="13.42578125" customWidth="1"/>
    <col min="5" max="5" width="12.5703125" customWidth="1"/>
    <col min="6" max="6" width="12" customWidth="1"/>
    <col min="7" max="7" width="13.28515625" customWidth="1"/>
    <col min="8" max="8" width="12.5703125" customWidth="1"/>
    <col min="9" max="9" width="12" customWidth="1"/>
    <col min="10" max="10" width="12.7109375" customWidth="1"/>
    <col min="11" max="11" width="11.85546875" customWidth="1"/>
    <col min="12" max="12" width="11.5703125" customWidth="1"/>
    <col min="13" max="13" width="12" customWidth="1"/>
    <col min="14" max="14" width="12.7109375" customWidth="1"/>
    <col min="15" max="15" width="12" customWidth="1"/>
    <col min="16" max="16" width="12.28515625" customWidth="1"/>
    <col min="17" max="17" width="11.7109375" customWidth="1"/>
    <col min="18" max="18" width="11.5703125" customWidth="1"/>
    <col min="19" max="19" width="12.7109375" customWidth="1"/>
  </cols>
  <sheetData>
    <row r="1" spans="3:19" ht="18.75" x14ac:dyDescent="0.3">
      <c r="C1" s="2" t="s">
        <v>321</v>
      </c>
    </row>
    <row r="2" spans="3:19" ht="18.75" x14ac:dyDescent="0.3">
      <c r="C2" s="2" t="s">
        <v>23</v>
      </c>
      <c r="F2" s="2"/>
    </row>
    <row r="3" spans="3:19" ht="15.75" x14ac:dyDescent="0.25">
      <c r="C3" s="8" t="s">
        <v>15</v>
      </c>
      <c r="D3" s="1"/>
    </row>
    <row r="5" spans="3:19" ht="13.5" thickBot="1" x14ac:dyDescent="0.25"/>
    <row r="6" spans="3:19" ht="19.5" thickBot="1" x14ac:dyDescent="0.3">
      <c r="C6" s="359"/>
      <c r="D6" s="360"/>
      <c r="E6" s="361" t="s">
        <v>1</v>
      </c>
      <c r="F6" s="362"/>
      <c r="G6" s="363"/>
      <c r="H6" s="4" t="s">
        <v>9</v>
      </c>
      <c r="I6" s="4"/>
      <c r="J6" s="4"/>
      <c r="K6" s="5"/>
      <c r="L6" s="5"/>
      <c r="M6" s="5"/>
      <c r="N6" s="5"/>
      <c r="O6" s="5"/>
      <c r="P6" s="5"/>
      <c r="Q6" s="5"/>
      <c r="R6" s="5"/>
      <c r="S6" s="6"/>
    </row>
    <row r="7" spans="3:19" ht="19.5" thickBot="1" x14ac:dyDescent="0.3">
      <c r="C7" s="364"/>
      <c r="D7" s="365" t="s">
        <v>41</v>
      </c>
      <c r="E7" s="366"/>
      <c r="F7" s="367"/>
      <c r="G7" s="368"/>
      <c r="H7" s="7" t="s">
        <v>10</v>
      </c>
      <c r="I7" s="4"/>
      <c r="J7" s="4"/>
      <c r="K7" s="7" t="s">
        <v>11</v>
      </c>
      <c r="L7" s="4"/>
      <c r="M7" s="4"/>
      <c r="N7" s="7" t="s">
        <v>12</v>
      </c>
      <c r="O7" s="5"/>
      <c r="P7" s="5"/>
      <c r="Q7" s="7" t="s">
        <v>13</v>
      </c>
      <c r="R7" s="5"/>
      <c r="S7" s="6"/>
    </row>
    <row r="8" spans="3:19" ht="33.75" customHeight="1" thickBot="1" x14ac:dyDescent="0.25">
      <c r="C8" s="369" t="s">
        <v>0</v>
      </c>
      <c r="D8" s="365" t="s">
        <v>42</v>
      </c>
      <c r="E8" s="382" t="s">
        <v>26</v>
      </c>
      <c r="F8" s="383"/>
      <c r="G8" s="387" t="s">
        <v>266</v>
      </c>
      <c r="H8" s="11" t="s">
        <v>26</v>
      </c>
      <c r="I8" s="341"/>
      <c r="J8" s="388" t="s">
        <v>266</v>
      </c>
      <c r="K8" s="11" t="s">
        <v>26</v>
      </c>
      <c r="L8" s="341"/>
      <c r="M8" s="389" t="s">
        <v>266</v>
      </c>
      <c r="N8" s="11" t="s">
        <v>26</v>
      </c>
      <c r="O8" s="341"/>
      <c r="P8" s="388" t="s">
        <v>266</v>
      </c>
      <c r="Q8" s="11" t="s">
        <v>26</v>
      </c>
      <c r="R8" s="341"/>
      <c r="S8" s="389" t="s">
        <v>266</v>
      </c>
    </row>
    <row r="9" spans="3:19" ht="30" customHeight="1" thickBot="1" x14ac:dyDescent="0.25">
      <c r="C9" s="370"/>
      <c r="D9" s="370"/>
      <c r="E9" s="384" t="s">
        <v>322</v>
      </c>
      <c r="F9" s="385" t="s">
        <v>324</v>
      </c>
      <c r="G9" s="386" t="s">
        <v>14</v>
      </c>
      <c r="H9" s="371" t="s">
        <v>322</v>
      </c>
      <c r="I9" s="371" t="s">
        <v>324</v>
      </c>
      <c r="J9" s="316" t="s">
        <v>14</v>
      </c>
      <c r="K9" s="378" t="s">
        <v>322</v>
      </c>
      <c r="L9" s="371" t="s">
        <v>324</v>
      </c>
      <c r="M9" s="280" t="s">
        <v>14</v>
      </c>
      <c r="N9" s="378" t="s">
        <v>322</v>
      </c>
      <c r="O9" s="371" t="s">
        <v>324</v>
      </c>
      <c r="P9" s="316" t="s">
        <v>14</v>
      </c>
      <c r="Q9" s="378" t="s">
        <v>322</v>
      </c>
      <c r="R9" s="371" t="s">
        <v>324</v>
      </c>
      <c r="S9" s="280" t="s">
        <v>14</v>
      </c>
    </row>
    <row r="10" spans="3:19" ht="17.25" customHeight="1" x14ac:dyDescent="0.2">
      <c r="C10" s="648" t="s">
        <v>82</v>
      </c>
      <c r="D10" s="121" t="s">
        <v>43</v>
      </c>
      <c r="E10" s="281" t="s">
        <v>27</v>
      </c>
      <c r="F10" s="282" t="s">
        <v>27</v>
      </c>
      <c r="G10" s="283" t="s">
        <v>27</v>
      </c>
      <c r="H10" s="235" t="s">
        <v>27</v>
      </c>
      <c r="I10" s="300" t="s">
        <v>27</v>
      </c>
      <c r="J10" s="301" t="s">
        <v>27</v>
      </c>
      <c r="K10" s="235" t="s">
        <v>27</v>
      </c>
      <c r="L10" s="300" t="s">
        <v>27</v>
      </c>
      <c r="M10" s="301" t="s">
        <v>27</v>
      </c>
      <c r="N10" s="235" t="s">
        <v>27</v>
      </c>
      <c r="O10" s="300" t="s">
        <v>27</v>
      </c>
      <c r="P10" s="301" t="s">
        <v>27</v>
      </c>
      <c r="Q10" s="235" t="s">
        <v>27</v>
      </c>
      <c r="R10" s="300" t="s">
        <v>27</v>
      </c>
      <c r="S10" s="283" t="s">
        <v>27</v>
      </c>
    </row>
    <row r="11" spans="3:19" ht="15" customHeight="1" x14ac:dyDescent="0.2">
      <c r="C11" s="656"/>
      <c r="D11" s="122" t="s">
        <v>44</v>
      </c>
      <c r="E11" s="284" t="s">
        <v>92</v>
      </c>
      <c r="F11" s="285" t="s">
        <v>92</v>
      </c>
      <c r="G11" s="286" t="s">
        <v>197</v>
      </c>
      <c r="H11" s="222" t="s">
        <v>27</v>
      </c>
      <c r="I11" s="302" t="s">
        <v>27</v>
      </c>
      <c r="J11" s="303" t="s">
        <v>27</v>
      </c>
      <c r="K11" s="222" t="s">
        <v>27</v>
      </c>
      <c r="L11" s="302" t="s">
        <v>27</v>
      </c>
      <c r="M11" s="303" t="s">
        <v>27</v>
      </c>
      <c r="N11" s="222" t="s">
        <v>92</v>
      </c>
      <c r="O11" s="302" t="s">
        <v>92</v>
      </c>
      <c r="P11" s="303" t="s">
        <v>197</v>
      </c>
      <c r="Q11" s="222" t="s">
        <v>27</v>
      </c>
      <c r="R11" s="302" t="s">
        <v>27</v>
      </c>
      <c r="S11" s="286" t="s">
        <v>27</v>
      </c>
    </row>
    <row r="12" spans="3:19" ht="15" customHeight="1" x14ac:dyDescent="0.2">
      <c r="C12" s="656"/>
      <c r="D12" s="122" t="s">
        <v>45</v>
      </c>
      <c r="E12" s="226">
        <v>227.01300000000001</v>
      </c>
      <c r="F12" s="231">
        <v>221.02699999999999</v>
      </c>
      <c r="G12" s="286">
        <v>2.7082664108909857</v>
      </c>
      <c r="H12" s="222">
        <v>229.73099999999999</v>
      </c>
      <c r="I12" s="302">
        <v>222.167</v>
      </c>
      <c r="J12" s="303">
        <v>3.4046460545445507</v>
      </c>
      <c r="K12" s="222">
        <v>221.19300000000001</v>
      </c>
      <c r="L12" s="302">
        <v>216.494</v>
      </c>
      <c r="M12" s="303">
        <v>2.1704989514721018</v>
      </c>
      <c r="N12" s="222">
        <v>217.971</v>
      </c>
      <c r="O12" s="302">
        <v>216.71700000000001</v>
      </c>
      <c r="P12" s="303">
        <v>0.57863480945195378</v>
      </c>
      <c r="Q12" s="222">
        <v>221.28299999999999</v>
      </c>
      <c r="R12" s="302">
        <v>220.48500000000001</v>
      </c>
      <c r="S12" s="286">
        <v>0.36192938295120908</v>
      </c>
    </row>
    <row r="13" spans="3:19" ht="15" customHeight="1" x14ac:dyDescent="0.2">
      <c r="C13" s="656"/>
      <c r="D13" s="123" t="s">
        <v>46</v>
      </c>
      <c r="E13" s="226">
        <v>237.226</v>
      </c>
      <c r="F13" s="231">
        <v>232.345</v>
      </c>
      <c r="G13" s="286">
        <v>2.1007553422711918</v>
      </c>
      <c r="H13" s="222">
        <v>236.947</v>
      </c>
      <c r="I13" s="302">
        <v>231.99799999999999</v>
      </c>
      <c r="J13" s="303">
        <v>2.1332080448969442</v>
      </c>
      <c r="K13" s="222">
        <v>236.26300000000001</v>
      </c>
      <c r="L13" s="302">
        <v>229.40600000000001</v>
      </c>
      <c r="M13" s="303">
        <v>2.9890238267525691</v>
      </c>
      <c r="N13" s="222">
        <v>322.89400000000001</v>
      </c>
      <c r="O13" s="302">
        <v>324.78399999999999</v>
      </c>
      <c r="P13" s="303">
        <v>-0.58192521799102992</v>
      </c>
      <c r="Q13" s="222">
        <v>236.51300000000001</v>
      </c>
      <c r="R13" s="302">
        <v>236.596</v>
      </c>
      <c r="S13" s="286">
        <v>-3.5080897394714365E-2</v>
      </c>
    </row>
    <row r="14" spans="3:19" ht="15" customHeight="1" thickBot="1" x14ac:dyDescent="0.25">
      <c r="C14" s="656"/>
      <c r="D14" s="124" t="s">
        <v>47</v>
      </c>
      <c r="E14" s="227">
        <v>326.72000000000003</v>
      </c>
      <c r="F14" s="234">
        <v>326.935</v>
      </c>
      <c r="G14" s="287">
        <v>-6.576230749230734E-2</v>
      </c>
      <c r="H14" s="223" t="s">
        <v>92</v>
      </c>
      <c r="I14" s="304" t="s">
        <v>92</v>
      </c>
      <c r="J14" s="305" t="s">
        <v>197</v>
      </c>
      <c r="K14" s="223" t="s">
        <v>27</v>
      </c>
      <c r="L14" s="304" t="s">
        <v>27</v>
      </c>
      <c r="M14" s="305" t="s">
        <v>27</v>
      </c>
      <c r="N14" s="223" t="s">
        <v>92</v>
      </c>
      <c r="O14" s="304" t="s">
        <v>92</v>
      </c>
      <c r="P14" s="305" t="s">
        <v>197</v>
      </c>
      <c r="Q14" s="223" t="s">
        <v>27</v>
      </c>
      <c r="R14" s="304" t="s">
        <v>27</v>
      </c>
      <c r="S14" s="287" t="s">
        <v>27</v>
      </c>
    </row>
    <row r="15" spans="3:19" ht="15" customHeight="1" thickBot="1" x14ac:dyDescent="0.25">
      <c r="C15" s="657"/>
      <c r="D15" s="372" t="s">
        <v>24</v>
      </c>
      <c r="E15" s="288">
        <v>233.12672075761009</v>
      </c>
      <c r="F15" s="289">
        <v>227.41097725205333</v>
      </c>
      <c r="G15" s="290">
        <v>2.5133982425226793</v>
      </c>
      <c r="H15" s="236">
        <v>235.19057094018231</v>
      </c>
      <c r="I15" s="306">
        <v>228.8587170927</v>
      </c>
      <c r="J15" s="307">
        <v>2.7667086174032725</v>
      </c>
      <c r="K15" s="236">
        <v>226.88919901877009</v>
      </c>
      <c r="L15" s="306">
        <v>221.50619778400591</v>
      </c>
      <c r="M15" s="307">
        <v>2.4301808656447741</v>
      </c>
      <c r="N15" s="236">
        <v>220.26262032064892</v>
      </c>
      <c r="O15" s="306">
        <v>219.03796121710374</v>
      </c>
      <c r="P15" s="307">
        <v>0.5591081549244945</v>
      </c>
      <c r="Q15" s="236">
        <v>223.05038754291249</v>
      </c>
      <c r="R15" s="306">
        <v>222.09320182305552</v>
      </c>
      <c r="S15" s="290">
        <v>0.43098379959399569</v>
      </c>
    </row>
    <row r="16" spans="3:19" ht="15.75" customHeight="1" x14ac:dyDescent="0.2">
      <c r="C16" s="648" t="s">
        <v>25</v>
      </c>
      <c r="D16" s="121" t="s">
        <v>43</v>
      </c>
      <c r="E16" s="291">
        <v>233.51900000000001</v>
      </c>
      <c r="F16" s="292">
        <v>233.21600000000001</v>
      </c>
      <c r="G16" s="283">
        <v>0.1299224753018649</v>
      </c>
      <c r="H16" s="235">
        <v>234.29300000000001</v>
      </c>
      <c r="I16" s="300">
        <v>234.238</v>
      </c>
      <c r="J16" s="301">
        <v>2.3480391738320353E-2</v>
      </c>
      <c r="K16" s="235">
        <v>231.755</v>
      </c>
      <c r="L16" s="300">
        <v>232.26</v>
      </c>
      <c r="M16" s="301">
        <v>-0.21742874364935652</v>
      </c>
      <c r="N16" s="235" t="s">
        <v>27</v>
      </c>
      <c r="O16" s="300" t="s">
        <v>27</v>
      </c>
      <c r="P16" s="301" t="s">
        <v>27</v>
      </c>
      <c r="Q16" s="235" t="s">
        <v>27</v>
      </c>
      <c r="R16" s="300" t="s">
        <v>27</v>
      </c>
      <c r="S16" s="283" t="s">
        <v>27</v>
      </c>
    </row>
    <row r="17" spans="3:19" ht="15" customHeight="1" x14ac:dyDescent="0.2">
      <c r="C17" s="649"/>
      <c r="D17" s="125" t="s">
        <v>44</v>
      </c>
      <c r="E17" s="226">
        <v>250.49600000000001</v>
      </c>
      <c r="F17" s="231">
        <v>251.958</v>
      </c>
      <c r="G17" s="286">
        <v>-0.58025543939862556</v>
      </c>
      <c r="H17" s="222">
        <v>249.04</v>
      </c>
      <c r="I17" s="302">
        <v>249.988</v>
      </c>
      <c r="J17" s="303">
        <v>-0.37921820247372173</v>
      </c>
      <c r="K17" s="222">
        <v>252.81700000000001</v>
      </c>
      <c r="L17" s="302">
        <v>254.29300000000001</v>
      </c>
      <c r="M17" s="303">
        <v>-0.58043280782404516</v>
      </c>
      <c r="N17" s="222" t="s">
        <v>27</v>
      </c>
      <c r="O17" s="302" t="s">
        <v>27</v>
      </c>
      <c r="P17" s="303" t="s">
        <v>27</v>
      </c>
      <c r="Q17" s="222" t="s">
        <v>27</v>
      </c>
      <c r="R17" s="302" t="s">
        <v>27</v>
      </c>
      <c r="S17" s="286" t="s">
        <v>27</v>
      </c>
    </row>
    <row r="18" spans="3:19" ht="15" customHeight="1" x14ac:dyDescent="0.2">
      <c r="C18" s="649"/>
      <c r="D18" s="125" t="s">
        <v>45</v>
      </c>
      <c r="E18" s="226">
        <v>250.351</v>
      </c>
      <c r="F18" s="231">
        <v>249.77799999999999</v>
      </c>
      <c r="G18" s="286">
        <v>0.22940371049492253</v>
      </c>
      <c r="H18" s="222">
        <v>251.357</v>
      </c>
      <c r="I18" s="302">
        <v>251.88499999999999</v>
      </c>
      <c r="J18" s="303">
        <v>-0.20961946920221197</v>
      </c>
      <c r="K18" s="222">
        <v>255.78899999999999</v>
      </c>
      <c r="L18" s="302">
        <v>251.57400000000001</v>
      </c>
      <c r="M18" s="303">
        <v>1.6754513582484576</v>
      </c>
      <c r="N18" s="222" t="s">
        <v>92</v>
      </c>
      <c r="O18" s="302" t="s">
        <v>92</v>
      </c>
      <c r="P18" s="303" t="s">
        <v>197</v>
      </c>
      <c r="Q18" s="222" t="s">
        <v>27</v>
      </c>
      <c r="R18" s="302" t="s">
        <v>27</v>
      </c>
      <c r="S18" s="286" t="s">
        <v>27</v>
      </c>
    </row>
    <row r="19" spans="3:19" ht="15" customHeight="1" x14ac:dyDescent="0.2">
      <c r="C19" s="649"/>
      <c r="D19" s="125" t="s">
        <v>46</v>
      </c>
      <c r="E19" s="226">
        <v>255.983</v>
      </c>
      <c r="F19" s="231">
        <v>259.25200000000001</v>
      </c>
      <c r="G19" s="286">
        <v>-1.2609353061885753</v>
      </c>
      <c r="H19" s="222">
        <v>255.328</v>
      </c>
      <c r="I19" s="302">
        <v>259.25400000000002</v>
      </c>
      <c r="J19" s="303">
        <v>-1.514345005284399</v>
      </c>
      <c r="K19" s="222">
        <v>257.42700000000002</v>
      </c>
      <c r="L19" s="302">
        <v>259.22899999999998</v>
      </c>
      <c r="M19" s="303">
        <v>-0.69513827542441786</v>
      </c>
      <c r="N19" s="222" t="s">
        <v>27</v>
      </c>
      <c r="O19" s="302" t="s">
        <v>27</v>
      </c>
      <c r="P19" s="303" t="s">
        <v>27</v>
      </c>
      <c r="Q19" s="222" t="s">
        <v>92</v>
      </c>
      <c r="R19" s="302" t="s">
        <v>92</v>
      </c>
      <c r="S19" s="286" t="s">
        <v>197</v>
      </c>
    </row>
    <row r="20" spans="3:19" ht="15" customHeight="1" thickBot="1" x14ac:dyDescent="0.25">
      <c r="C20" s="649"/>
      <c r="D20" s="125" t="s">
        <v>47</v>
      </c>
      <c r="E20" s="227">
        <v>268.87799999999999</v>
      </c>
      <c r="F20" s="234">
        <v>271.48099999999999</v>
      </c>
      <c r="G20" s="287">
        <v>-0.95881479735230413</v>
      </c>
      <c r="H20" s="223">
        <v>286.245</v>
      </c>
      <c r="I20" s="304">
        <v>272.16199999999998</v>
      </c>
      <c r="J20" s="305">
        <v>5.1744916630536331</v>
      </c>
      <c r="K20" s="223" t="s">
        <v>92</v>
      </c>
      <c r="L20" s="304" t="s">
        <v>92</v>
      </c>
      <c r="M20" s="305" t="s">
        <v>197</v>
      </c>
      <c r="N20" s="223" t="s">
        <v>92</v>
      </c>
      <c r="O20" s="304" t="s">
        <v>92</v>
      </c>
      <c r="P20" s="305" t="s">
        <v>197</v>
      </c>
      <c r="Q20" s="223" t="s">
        <v>27</v>
      </c>
      <c r="R20" s="304" t="s">
        <v>27</v>
      </c>
      <c r="S20" s="287" t="s">
        <v>27</v>
      </c>
    </row>
    <row r="21" spans="3:19" ht="15" customHeight="1" thickBot="1" x14ac:dyDescent="0.25">
      <c r="C21" s="659"/>
      <c r="D21" s="372" t="s">
        <v>24</v>
      </c>
      <c r="E21" s="288">
        <v>255.61018387680596</v>
      </c>
      <c r="F21" s="289">
        <v>256.34303617327066</v>
      </c>
      <c r="G21" s="290">
        <v>-0.28588734353967016</v>
      </c>
      <c r="H21" s="236">
        <v>255.77934856796278</v>
      </c>
      <c r="I21" s="306">
        <v>256.94875343465338</v>
      </c>
      <c r="J21" s="307">
        <v>-0.45511209961483579</v>
      </c>
      <c r="K21" s="236">
        <v>255.86378524329035</v>
      </c>
      <c r="L21" s="306">
        <v>255.91251332834605</v>
      </c>
      <c r="M21" s="307">
        <v>-1.9040915358906202E-2</v>
      </c>
      <c r="N21" s="308" t="s">
        <v>92</v>
      </c>
      <c r="O21" s="309" t="s">
        <v>92</v>
      </c>
      <c r="P21" s="310" t="s">
        <v>197</v>
      </c>
      <c r="Q21" s="308" t="s">
        <v>92</v>
      </c>
      <c r="R21" s="309" t="s">
        <v>92</v>
      </c>
      <c r="S21" s="311" t="s">
        <v>197</v>
      </c>
    </row>
    <row r="22" spans="3:19" ht="15.75" customHeight="1" x14ac:dyDescent="0.2">
      <c r="C22" s="648" t="s">
        <v>48</v>
      </c>
      <c r="D22" s="126" t="s">
        <v>43</v>
      </c>
      <c r="E22" s="291">
        <v>346.00299999999999</v>
      </c>
      <c r="F22" s="292">
        <v>342.60399999999998</v>
      </c>
      <c r="G22" s="283">
        <v>0.9921075060419613</v>
      </c>
      <c r="H22" s="235" t="s">
        <v>92</v>
      </c>
      <c r="I22" s="300" t="s">
        <v>92</v>
      </c>
      <c r="J22" s="301" t="s">
        <v>197</v>
      </c>
      <c r="K22" s="235" t="s">
        <v>92</v>
      </c>
      <c r="L22" s="300" t="s">
        <v>92</v>
      </c>
      <c r="M22" s="301" t="s">
        <v>197</v>
      </c>
      <c r="N22" s="235" t="s">
        <v>27</v>
      </c>
      <c r="O22" s="300" t="s">
        <v>27</v>
      </c>
      <c r="P22" s="301" t="s">
        <v>27</v>
      </c>
      <c r="Q22" s="235" t="s">
        <v>27</v>
      </c>
      <c r="R22" s="300" t="s">
        <v>27</v>
      </c>
      <c r="S22" s="283" t="s">
        <v>27</v>
      </c>
    </row>
    <row r="23" spans="3:19" ht="15" customHeight="1" x14ac:dyDescent="0.2">
      <c r="C23" s="649"/>
      <c r="D23" s="125" t="s">
        <v>44</v>
      </c>
      <c r="E23" s="227">
        <v>495.64600000000002</v>
      </c>
      <c r="F23" s="234">
        <v>479.71600000000001</v>
      </c>
      <c r="G23" s="287">
        <v>3.3207147562307715</v>
      </c>
      <c r="H23" s="222">
        <v>449.88</v>
      </c>
      <c r="I23" s="302">
        <v>450.74</v>
      </c>
      <c r="J23" s="303">
        <v>-0.19079735545991339</v>
      </c>
      <c r="K23" s="222">
        <v>616.75300000000004</v>
      </c>
      <c r="L23" s="302">
        <v>519.81399999999996</v>
      </c>
      <c r="M23" s="303">
        <v>18.648785911883884</v>
      </c>
      <c r="N23" s="223">
        <v>448.39400000000001</v>
      </c>
      <c r="O23" s="304">
        <v>423.464</v>
      </c>
      <c r="P23" s="305">
        <v>5.8871592390380307</v>
      </c>
      <c r="Q23" s="223" t="s">
        <v>92</v>
      </c>
      <c r="R23" s="304" t="s">
        <v>92</v>
      </c>
      <c r="S23" s="287" t="s">
        <v>197</v>
      </c>
    </row>
    <row r="24" spans="3:19" ht="15" customHeight="1" x14ac:dyDescent="0.2">
      <c r="C24" s="649"/>
      <c r="D24" s="125" t="s">
        <v>45</v>
      </c>
      <c r="E24" s="227">
        <v>450.84699999999998</v>
      </c>
      <c r="F24" s="234">
        <v>444.52100000000002</v>
      </c>
      <c r="G24" s="287">
        <v>1.4231048701861027</v>
      </c>
      <c r="H24" s="223">
        <v>539.26700000000005</v>
      </c>
      <c r="I24" s="304">
        <v>527.63499999999999</v>
      </c>
      <c r="J24" s="305">
        <v>2.2045542846854476</v>
      </c>
      <c r="K24" s="223">
        <v>358.03699999999998</v>
      </c>
      <c r="L24" s="304">
        <v>357.56599999999997</v>
      </c>
      <c r="M24" s="305">
        <v>0.13172393348360967</v>
      </c>
      <c r="N24" s="223">
        <v>434.14100000000002</v>
      </c>
      <c r="O24" s="304">
        <v>434.10899999999998</v>
      </c>
      <c r="P24" s="305">
        <v>7.3714205418544902E-3</v>
      </c>
      <c r="Q24" s="223" t="s">
        <v>92</v>
      </c>
      <c r="R24" s="304" t="s">
        <v>92</v>
      </c>
      <c r="S24" s="287" t="s">
        <v>197</v>
      </c>
    </row>
    <row r="25" spans="3:19" ht="15" customHeight="1" x14ac:dyDescent="0.2">
      <c r="C25" s="649"/>
      <c r="D25" s="125" t="s">
        <v>46</v>
      </c>
      <c r="E25" s="227">
        <v>503.78100000000001</v>
      </c>
      <c r="F25" s="234">
        <v>506.25200000000001</v>
      </c>
      <c r="G25" s="287">
        <v>-0.48809683714829838</v>
      </c>
      <c r="H25" s="223">
        <v>488.17</v>
      </c>
      <c r="I25" s="304">
        <v>511.54</v>
      </c>
      <c r="J25" s="305">
        <v>-4.5685576885483057</v>
      </c>
      <c r="K25" s="222">
        <v>517.33000000000004</v>
      </c>
      <c r="L25" s="302">
        <v>494.1</v>
      </c>
      <c r="M25" s="303">
        <v>4.7014774337178746</v>
      </c>
      <c r="N25" s="223">
        <v>454.16</v>
      </c>
      <c r="O25" s="304">
        <v>477.24</v>
      </c>
      <c r="P25" s="305">
        <v>-4.8361411449166001</v>
      </c>
      <c r="Q25" s="223" t="s">
        <v>92</v>
      </c>
      <c r="R25" s="304" t="s">
        <v>92</v>
      </c>
      <c r="S25" s="287" t="s">
        <v>197</v>
      </c>
    </row>
    <row r="26" spans="3:19" ht="15" customHeight="1" thickBot="1" x14ac:dyDescent="0.25">
      <c r="C26" s="649"/>
      <c r="D26" s="125" t="s">
        <v>47</v>
      </c>
      <c r="E26" s="227">
        <v>490.10199999999998</v>
      </c>
      <c r="F26" s="234">
        <v>496.78199999999998</v>
      </c>
      <c r="G26" s="287">
        <v>-1.3446541943951285</v>
      </c>
      <c r="H26" s="223">
        <v>526.98099999999999</v>
      </c>
      <c r="I26" s="304">
        <v>529.78300000000002</v>
      </c>
      <c r="J26" s="305">
        <v>-0.52889579318325064</v>
      </c>
      <c r="K26" s="223" t="s">
        <v>92</v>
      </c>
      <c r="L26" s="304" t="s">
        <v>92</v>
      </c>
      <c r="M26" s="305" t="s">
        <v>197</v>
      </c>
      <c r="N26" s="223" t="s">
        <v>92</v>
      </c>
      <c r="O26" s="304" t="s">
        <v>92</v>
      </c>
      <c r="P26" s="305" t="s">
        <v>197</v>
      </c>
      <c r="Q26" s="223" t="s">
        <v>27</v>
      </c>
      <c r="R26" s="304" t="s">
        <v>27</v>
      </c>
      <c r="S26" s="287" t="s">
        <v>27</v>
      </c>
    </row>
    <row r="27" spans="3:19" ht="15" customHeight="1" thickBot="1" x14ac:dyDescent="0.25">
      <c r="C27" s="658"/>
      <c r="D27" s="372" t="s">
        <v>24</v>
      </c>
      <c r="E27" s="288">
        <v>491.56840604160573</v>
      </c>
      <c r="F27" s="289">
        <v>493.4271110921203</v>
      </c>
      <c r="G27" s="290">
        <v>-0.37669293168764734</v>
      </c>
      <c r="H27" s="236">
        <v>505.56631707876534</v>
      </c>
      <c r="I27" s="306">
        <v>508.38369733873844</v>
      </c>
      <c r="J27" s="307">
        <v>-0.55418383294377604</v>
      </c>
      <c r="K27" s="236">
        <v>458.02652222966492</v>
      </c>
      <c r="L27" s="306">
        <v>447.2304534935293</v>
      </c>
      <c r="M27" s="307">
        <v>2.4139833617774475</v>
      </c>
      <c r="N27" s="236">
        <v>447.83599727679677</v>
      </c>
      <c r="O27" s="306">
        <v>448.09681994744238</v>
      </c>
      <c r="P27" s="307">
        <v>-5.820676671532761E-2</v>
      </c>
      <c r="Q27" s="236">
        <v>504.34221874379529</v>
      </c>
      <c r="R27" s="306">
        <v>505.08632156643876</v>
      </c>
      <c r="S27" s="290">
        <v>-0.14732191129939179</v>
      </c>
    </row>
    <row r="28" spans="3:19" ht="15.75" customHeight="1" x14ac:dyDescent="0.2">
      <c r="C28" s="648" t="s">
        <v>49</v>
      </c>
      <c r="D28" s="126" t="s">
        <v>43</v>
      </c>
      <c r="E28" s="291">
        <v>448.76299999999998</v>
      </c>
      <c r="F28" s="292">
        <v>442.99299999999999</v>
      </c>
      <c r="G28" s="283">
        <v>1.3025036512992263</v>
      </c>
      <c r="H28" s="235">
        <v>448.76299999999998</v>
      </c>
      <c r="I28" s="300">
        <v>442.99299999999999</v>
      </c>
      <c r="J28" s="301">
        <v>1.3025036512992263</v>
      </c>
      <c r="K28" s="235" t="s">
        <v>27</v>
      </c>
      <c r="L28" s="300" t="s">
        <v>27</v>
      </c>
      <c r="M28" s="301" t="s">
        <v>27</v>
      </c>
      <c r="N28" s="235" t="s">
        <v>27</v>
      </c>
      <c r="O28" s="300" t="s">
        <v>27</v>
      </c>
      <c r="P28" s="301" t="s">
        <v>27</v>
      </c>
      <c r="Q28" s="235" t="s">
        <v>27</v>
      </c>
      <c r="R28" s="300" t="s">
        <v>27</v>
      </c>
      <c r="S28" s="283" t="s">
        <v>27</v>
      </c>
    </row>
    <row r="29" spans="3:19" ht="15" customHeight="1" x14ac:dyDescent="0.2">
      <c r="C29" s="649"/>
      <c r="D29" s="125" t="s">
        <v>44</v>
      </c>
      <c r="E29" s="227">
        <v>318.37099999999998</v>
      </c>
      <c r="F29" s="234">
        <v>321.38900000000001</v>
      </c>
      <c r="G29" s="287">
        <v>-0.93904894069181866</v>
      </c>
      <c r="H29" s="223">
        <v>307.23700000000002</v>
      </c>
      <c r="I29" s="304">
        <v>332.12</v>
      </c>
      <c r="J29" s="305">
        <v>-7.4921715042755572</v>
      </c>
      <c r="K29" s="223">
        <v>310.03699999999998</v>
      </c>
      <c r="L29" s="304">
        <v>303.988</v>
      </c>
      <c r="M29" s="305">
        <v>1.9898811795202371</v>
      </c>
      <c r="N29" s="223">
        <v>348.721</v>
      </c>
      <c r="O29" s="304">
        <v>363.49200000000002</v>
      </c>
      <c r="P29" s="305">
        <v>-4.063638264390967</v>
      </c>
      <c r="Q29" s="223">
        <v>414.197</v>
      </c>
      <c r="R29" s="304">
        <v>410.44099999999997</v>
      </c>
      <c r="S29" s="287">
        <v>0.91511325622928241</v>
      </c>
    </row>
    <row r="30" spans="3:19" ht="15" customHeight="1" x14ac:dyDescent="0.2">
      <c r="C30" s="649"/>
      <c r="D30" s="125" t="s">
        <v>45</v>
      </c>
      <c r="E30" s="227">
        <v>314.78699999999998</v>
      </c>
      <c r="F30" s="234">
        <v>310.87599999999998</v>
      </c>
      <c r="G30" s="287">
        <v>1.2580578751656615</v>
      </c>
      <c r="H30" s="223">
        <v>387.18599999999998</v>
      </c>
      <c r="I30" s="304">
        <v>368.07799999999997</v>
      </c>
      <c r="J30" s="305">
        <v>5.1912909763691406</v>
      </c>
      <c r="K30" s="223">
        <v>245.41300000000001</v>
      </c>
      <c r="L30" s="304">
        <v>240.67</v>
      </c>
      <c r="M30" s="305">
        <v>1.9707483275855004</v>
      </c>
      <c r="N30" s="223">
        <v>322.21899999999999</v>
      </c>
      <c r="O30" s="304">
        <v>321.83100000000002</v>
      </c>
      <c r="P30" s="305">
        <v>0.12056016977854117</v>
      </c>
      <c r="Q30" s="223">
        <v>353.76299999999998</v>
      </c>
      <c r="R30" s="304">
        <v>346.82600000000002</v>
      </c>
      <c r="S30" s="287">
        <v>2.0001383979286311</v>
      </c>
    </row>
    <row r="31" spans="3:19" ht="15" customHeight="1" x14ac:dyDescent="0.2">
      <c r="C31" s="649"/>
      <c r="D31" s="125" t="s">
        <v>46</v>
      </c>
      <c r="E31" s="227">
        <v>516.66999999999996</v>
      </c>
      <c r="F31" s="234">
        <v>516.66999999999996</v>
      </c>
      <c r="G31" s="287">
        <v>0</v>
      </c>
      <c r="H31" s="223" t="s">
        <v>27</v>
      </c>
      <c r="I31" s="304" t="s">
        <v>27</v>
      </c>
      <c r="J31" s="305" t="s">
        <v>27</v>
      </c>
      <c r="K31" s="223" t="s">
        <v>27</v>
      </c>
      <c r="L31" s="304" t="s">
        <v>27</v>
      </c>
      <c r="M31" s="305" t="s">
        <v>27</v>
      </c>
      <c r="N31" s="223" t="s">
        <v>92</v>
      </c>
      <c r="O31" s="304" t="s">
        <v>92</v>
      </c>
      <c r="P31" s="305" t="s">
        <v>197</v>
      </c>
      <c r="Q31" s="223" t="s">
        <v>27</v>
      </c>
      <c r="R31" s="304" t="s">
        <v>27</v>
      </c>
      <c r="S31" s="287" t="s">
        <v>27</v>
      </c>
    </row>
    <row r="32" spans="3:19" ht="15" customHeight="1" thickBot="1" x14ac:dyDescent="0.25">
      <c r="C32" s="649"/>
      <c r="D32" s="125" t="s">
        <v>47</v>
      </c>
      <c r="E32" s="227" t="s">
        <v>27</v>
      </c>
      <c r="F32" s="234" t="s">
        <v>27</v>
      </c>
      <c r="G32" s="287" t="s">
        <v>27</v>
      </c>
      <c r="H32" s="223" t="s">
        <v>27</v>
      </c>
      <c r="I32" s="304" t="s">
        <v>27</v>
      </c>
      <c r="J32" s="305" t="s">
        <v>27</v>
      </c>
      <c r="K32" s="223" t="s">
        <v>27</v>
      </c>
      <c r="L32" s="304" t="s">
        <v>27</v>
      </c>
      <c r="M32" s="305" t="s">
        <v>27</v>
      </c>
      <c r="N32" s="223" t="s">
        <v>27</v>
      </c>
      <c r="O32" s="304" t="s">
        <v>27</v>
      </c>
      <c r="P32" s="305" t="s">
        <v>27</v>
      </c>
      <c r="Q32" s="223" t="s">
        <v>27</v>
      </c>
      <c r="R32" s="304" t="s">
        <v>27</v>
      </c>
      <c r="S32" s="287" t="s">
        <v>27</v>
      </c>
    </row>
    <row r="33" spans="3:19" ht="15" customHeight="1" thickBot="1" x14ac:dyDescent="0.25">
      <c r="C33" s="658"/>
      <c r="D33" s="372" t="s">
        <v>24</v>
      </c>
      <c r="E33" s="288">
        <v>318.72136158449024</v>
      </c>
      <c r="F33" s="289">
        <v>317.8434713293608</v>
      </c>
      <c r="G33" s="290">
        <v>0.27620207250371437</v>
      </c>
      <c r="H33" s="236">
        <v>351.60468817795214</v>
      </c>
      <c r="I33" s="306">
        <v>353.79854711418045</v>
      </c>
      <c r="J33" s="307">
        <v>-0.6200870393965443</v>
      </c>
      <c r="K33" s="236">
        <v>279.80890471587696</v>
      </c>
      <c r="L33" s="306">
        <v>276.44702315608919</v>
      </c>
      <c r="M33" s="307">
        <v>1.216103368163082</v>
      </c>
      <c r="N33" s="236">
        <v>327.51104905835399</v>
      </c>
      <c r="O33" s="306">
        <v>328.94432237549336</v>
      </c>
      <c r="P33" s="307">
        <v>-0.43571912316008016</v>
      </c>
      <c r="Q33" s="236">
        <v>379.02398580005712</v>
      </c>
      <c r="R33" s="306">
        <v>372.47850370126667</v>
      </c>
      <c r="S33" s="290">
        <v>1.7572778116720578</v>
      </c>
    </row>
    <row r="34" spans="3:19" ht="15.75" customHeight="1" x14ac:dyDescent="0.2">
      <c r="C34" s="648" t="s">
        <v>50</v>
      </c>
      <c r="D34" s="373" t="s">
        <v>51</v>
      </c>
      <c r="E34" s="225">
        <v>718.25800000000004</v>
      </c>
      <c r="F34" s="230">
        <v>708.77499999999998</v>
      </c>
      <c r="G34" s="293">
        <v>1.3379422242601757</v>
      </c>
      <c r="H34" s="221">
        <v>742.69</v>
      </c>
      <c r="I34" s="312">
        <v>739.43700000000001</v>
      </c>
      <c r="J34" s="313">
        <v>0.43992929756017651</v>
      </c>
      <c r="K34" s="221">
        <v>597.84199999999998</v>
      </c>
      <c r="L34" s="312">
        <v>626.13300000000004</v>
      </c>
      <c r="M34" s="313">
        <v>-4.518369100494632</v>
      </c>
      <c r="N34" s="221">
        <v>751.19</v>
      </c>
      <c r="O34" s="312">
        <v>751.61500000000001</v>
      </c>
      <c r="P34" s="313">
        <v>-5.654490663437458E-2</v>
      </c>
      <c r="Q34" s="221" t="s">
        <v>92</v>
      </c>
      <c r="R34" s="312" t="s">
        <v>92</v>
      </c>
      <c r="S34" s="293" t="s">
        <v>197</v>
      </c>
    </row>
    <row r="35" spans="3:19" ht="15.75" customHeight="1" thickBot="1" x14ac:dyDescent="0.25">
      <c r="C35" s="646"/>
      <c r="D35" s="121" t="s">
        <v>52</v>
      </c>
      <c r="E35" s="294">
        <v>1081.058</v>
      </c>
      <c r="F35" s="295">
        <v>1083.2339999999999</v>
      </c>
      <c r="G35" s="296">
        <v>-0.20087995760841434</v>
      </c>
      <c r="H35" s="224">
        <v>1145.828</v>
      </c>
      <c r="I35" s="314">
        <v>1133.683</v>
      </c>
      <c r="J35" s="315">
        <v>1.0712871234727857</v>
      </c>
      <c r="K35" s="224">
        <v>1037.0609999999999</v>
      </c>
      <c r="L35" s="314">
        <v>1101.0360000000001</v>
      </c>
      <c r="M35" s="315">
        <v>-5.8104367159657029</v>
      </c>
      <c r="N35" s="224">
        <v>1053.9259999999999</v>
      </c>
      <c r="O35" s="314">
        <v>934.553</v>
      </c>
      <c r="P35" s="315">
        <v>12.773272355874941</v>
      </c>
      <c r="Q35" s="224">
        <v>1064.4949999999999</v>
      </c>
      <c r="R35" s="314">
        <v>1053.7449999999999</v>
      </c>
      <c r="S35" s="296">
        <v>1.0201709142154887</v>
      </c>
    </row>
    <row r="36" spans="3:19" ht="15" customHeight="1" thickBot="1" x14ac:dyDescent="0.25">
      <c r="C36" s="658"/>
      <c r="D36" s="372" t="s">
        <v>24</v>
      </c>
      <c r="E36" s="297">
        <v>838.17799851878783</v>
      </c>
      <c r="F36" s="298">
        <v>819.96334023103782</v>
      </c>
      <c r="G36" s="299">
        <v>2.2213991033571987</v>
      </c>
      <c r="H36" s="236">
        <v>817.01152939019903</v>
      </c>
      <c r="I36" s="306">
        <v>814.1162899126341</v>
      </c>
      <c r="J36" s="307">
        <v>0.35562971941952265</v>
      </c>
      <c r="K36" s="236">
        <v>819.15384206019678</v>
      </c>
      <c r="L36" s="306">
        <v>883.17347390360237</v>
      </c>
      <c r="M36" s="307">
        <v>-7.2488173314853519</v>
      </c>
      <c r="N36" s="236">
        <v>850.49192178492638</v>
      </c>
      <c r="O36" s="306">
        <v>823.53825982314493</v>
      </c>
      <c r="P36" s="307">
        <v>3.2729095024158021</v>
      </c>
      <c r="Q36" s="236" t="s">
        <v>92</v>
      </c>
      <c r="R36" s="306" t="s">
        <v>92</v>
      </c>
      <c r="S36" s="290" t="s">
        <v>197</v>
      </c>
    </row>
    <row r="37" spans="3:19" ht="15" customHeight="1" x14ac:dyDescent="0.2">
      <c r="J37" s="102"/>
    </row>
    <row r="38" spans="3:19" ht="18.75" x14ac:dyDescent="0.25">
      <c r="D38" s="59"/>
    </row>
    <row r="39" spans="3:19" ht="21" x14ac:dyDescent="0.25">
      <c r="D39" s="26"/>
    </row>
    <row r="43" spans="3:19" ht="18" x14ac:dyDescent="0.25">
      <c r="G43" s="103"/>
      <c r="K43" s="102"/>
    </row>
  </sheetData>
  <mergeCells count="5">
    <mergeCell ref="C10:C15"/>
    <mergeCell ref="C34:C36"/>
    <mergeCell ref="C16:C21"/>
    <mergeCell ref="C22:C27"/>
    <mergeCell ref="C28:C33"/>
  </mergeCells>
  <phoneticPr fontId="17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M11"/>
  <sheetViews>
    <sheetView showGridLines="0" workbookViewId="0">
      <selection activeCell="S15" sqref="S15"/>
    </sheetView>
  </sheetViews>
  <sheetFormatPr defaultRowHeight="12.75" x14ac:dyDescent="0.2"/>
  <cols>
    <col min="8" max="8" width="7.28515625" customWidth="1"/>
    <col min="10" max="10" width="17.140625" customWidth="1"/>
    <col min="11" max="11" width="11.28515625" customWidth="1"/>
    <col min="12" max="12" width="12" customWidth="1"/>
    <col min="13" max="13" width="11.5703125" customWidth="1"/>
  </cols>
  <sheetData>
    <row r="2" spans="3:13" ht="18.75" x14ac:dyDescent="0.3">
      <c r="C2" s="2" t="s">
        <v>325</v>
      </c>
    </row>
    <row r="3" spans="3:13" ht="18.75" x14ac:dyDescent="0.3">
      <c r="C3" s="2" t="s">
        <v>23</v>
      </c>
      <c r="F3" s="2"/>
    </row>
    <row r="4" spans="3:13" ht="15.75" x14ac:dyDescent="0.25">
      <c r="C4" s="8" t="s">
        <v>15</v>
      </c>
      <c r="D4" s="1"/>
    </row>
    <row r="7" spans="3:13" ht="13.5" thickBot="1" x14ac:dyDescent="0.25"/>
    <row r="8" spans="3:13" ht="18.75" customHeight="1" thickBot="1" x14ac:dyDescent="0.25">
      <c r="I8" s="660" t="s">
        <v>0</v>
      </c>
      <c r="J8" s="661"/>
      <c r="K8" s="665" t="s">
        <v>1</v>
      </c>
      <c r="L8" s="666"/>
      <c r="M8" s="667"/>
    </row>
    <row r="9" spans="3:13" ht="28.5" customHeight="1" thickBot="1" x14ac:dyDescent="0.25">
      <c r="I9" s="624"/>
      <c r="J9" s="662"/>
      <c r="K9" s="500" t="s">
        <v>26</v>
      </c>
      <c r="L9" s="501"/>
      <c r="M9" s="668" t="s">
        <v>292</v>
      </c>
    </row>
    <row r="10" spans="3:13" ht="27" customHeight="1" thickBot="1" x14ac:dyDescent="0.25">
      <c r="I10" s="663"/>
      <c r="J10" s="664"/>
      <c r="K10" s="545">
        <v>44591</v>
      </c>
      <c r="L10" s="545">
        <v>44584</v>
      </c>
      <c r="M10" s="669"/>
    </row>
    <row r="11" spans="3:13" ht="54.75" customHeight="1" thickBot="1" x14ac:dyDescent="0.25">
      <c r="I11" s="670" t="s">
        <v>293</v>
      </c>
      <c r="J11" s="671"/>
      <c r="K11" s="434">
        <v>1233.83</v>
      </c>
      <c r="L11" s="434">
        <v>1248.9100000000001</v>
      </c>
      <c r="M11" s="549">
        <f>(K11-L11)/L11*100</f>
        <v>-1.2074528989278774</v>
      </c>
    </row>
  </sheetData>
  <mergeCells count="4">
    <mergeCell ref="I8:J10"/>
    <mergeCell ref="K8:M8"/>
    <mergeCell ref="M9:M10"/>
    <mergeCell ref="I11:J11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25"/>
  <sheetViews>
    <sheetView zoomScale="90" workbookViewId="0">
      <selection activeCell="M17" sqref="M17"/>
    </sheetView>
  </sheetViews>
  <sheetFormatPr defaultRowHeight="12.75" x14ac:dyDescent="0.2"/>
  <cols>
    <col min="1" max="1" width="32" customWidth="1"/>
    <col min="2" max="2" width="30.5703125" customWidth="1"/>
    <col min="3" max="3" width="15.42578125" customWidth="1"/>
    <col min="4" max="5" width="11.7109375" customWidth="1"/>
  </cols>
  <sheetData>
    <row r="1" spans="2:18" ht="36.75" customHeight="1" x14ac:dyDescent="0.2"/>
    <row r="2" spans="2:18" ht="15" customHeight="1" x14ac:dyDescent="0.3">
      <c r="B2" s="427" t="s">
        <v>326</v>
      </c>
      <c r="C2" s="427"/>
      <c r="D2" s="427"/>
      <c r="E2" s="427"/>
      <c r="F2" s="427"/>
      <c r="G2" s="427"/>
      <c r="H2" s="427"/>
      <c r="I2" s="427"/>
      <c r="J2" s="427"/>
      <c r="K2" s="427"/>
      <c r="L2" s="427"/>
      <c r="M2" s="427"/>
      <c r="N2" s="427"/>
      <c r="O2" s="29"/>
      <c r="P2" s="29"/>
      <c r="Q2" s="29"/>
      <c r="R2" s="29"/>
    </row>
    <row r="3" spans="2:18" ht="15" customHeight="1" x14ac:dyDescent="0.3">
      <c r="B3" s="427" t="s">
        <v>23</v>
      </c>
      <c r="C3" s="428"/>
      <c r="D3" s="428"/>
      <c r="E3" s="427"/>
      <c r="F3" s="428"/>
      <c r="G3" s="428"/>
      <c r="H3" s="428"/>
      <c r="I3" s="428"/>
      <c r="J3" s="428"/>
      <c r="K3" s="428"/>
      <c r="L3" s="428"/>
      <c r="M3" s="428"/>
      <c r="N3" s="428"/>
    </row>
    <row r="4" spans="2:18" ht="15.75" customHeight="1" x14ac:dyDescent="0.3">
      <c r="B4" s="428" t="s">
        <v>284</v>
      </c>
      <c r="C4" s="427"/>
      <c r="D4" s="428"/>
      <c r="E4" s="428"/>
      <c r="F4" s="428"/>
      <c r="G4" s="428"/>
      <c r="H4" s="428"/>
      <c r="I4" s="428"/>
      <c r="J4" s="428"/>
      <c r="K4" s="428"/>
      <c r="L4" s="428"/>
      <c r="M4" s="428"/>
      <c r="N4" s="428"/>
    </row>
    <row r="5" spans="2:18" ht="25.5" customHeight="1" thickBot="1" x14ac:dyDescent="0.25">
      <c r="J5" s="429"/>
    </row>
    <row r="6" spans="2:18" ht="21" customHeight="1" thickBot="1" x14ac:dyDescent="0.25">
      <c r="B6" s="672" t="s">
        <v>0</v>
      </c>
      <c r="C6" s="675" t="s">
        <v>255</v>
      </c>
      <c r="D6" s="678" t="s">
        <v>1</v>
      </c>
      <c r="E6" s="679"/>
      <c r="F6" s="680"/>
      <c r="J6" s="430"/>
    </row>
    <row r="7" spans="2:18" ht="15" hidden="1" customHeight="1" thickBot="1" x14ac:dyDescent="0.25">
      <c r="B7" s="673"/>
      <c r="C7" s="676"/>
      <c r="D7" s="681"/>
      <c r="E7" s="682"/>
      <c r="F7" s="683"/>
      <c r="J7" s="431"/>
    </row>
    <row r="8" spans="2:18" ht="26.25" customHeight="1" thickBot="1" x14ac:dyDescent="0.3">
      <c r="B8" s="673"/>
      <c r="C8" s="676"/>
      <c r="D8" s="684" t="s">
        <v>26</v>
      </c>
      <c r="E8" s="685"/>
      <c r="F8" s="572" t="s">
        <v>266</v>
      </c>
    </row>
    <row r="9" spans="2:18" ht="28.5" customHeight="1" thickBot="1" x14ac:dyDescent="0.25">
      <c r="B9" s="674"/>
      <c r="C9" s="677"/>
      <c r="D9" s="481">
        <v>44591</v>
      </c>
      <c r="E9" s="550">
        <v>44584</v>
      </c>
      <c r="F9" s="495" t="s">
        <v>14</v>
      </c>
    </row>
    <row r="10" spans="2:18" ht="30.75" customHeight="1" thickBot="1" x14ac:dyDescent="0.25">
      <c r="B10" s="551" t="s">
        <v>285</v>
      </c>
      <c r="C10" s="573" t="s">
        <v>286</v>
      </c>
      <c r="D10" s="479">
        <v>2594.62</v>
      </c>
      <c r="E10" s="552">
        <v>2629.75</v>
      </c>
      <c r="F10" s="574">
        <f>(D10-E10)/E10*100</f>
        <v>-1.3358684285578519</v>
      </c>
    </row>
    <row r="11" spans="2:18" ht="31.5" customHeight="1" thickBot="1" x14ac:dyDescent="0.25">
      <c r="B11" s="553" t="s">
        <v>287</v>
      </c>
      <c r="C11" s="554" t="s">
        <v>288</v>
      </c>
      <c r="D11" s="479">
        <v>253</v>
      </c>
      <c r="E11" s="552">
        <v>252.39</v>
      </c>
      <c r="F11" s="574">
        <f t="shared" ref="F11:F13" si="0">(D11-E11)/E11*100</f>
        <v>0.24168944886881955</v>
      </c>
    </row>
    <row r="12" spans="2:18" ht="30.75" customHeight="1" thickBot="1" x14ac:dyDescent="0.25">
      <c r="B12" s="686" t="s">
        <v>55</v>
      </c>
      <c r="C12" s="432" t="s">
        <v>289</v>
      </c>
      <c r="D12" s="502">
        <v>2044.9</v>
      </c>
      <c r="E12" s="552">
        <v>2057.34</v>
      </c>
      <c r="F12" s="574">
        <f t="shared" si="0"/>
        <v>-0.60466427522918209</v>
      </c>
    </row>
    <row r="13" spans="2:18" ht="31.5" customHeight="1" thickBot="1" x14ac:dyDescent="0.25">
      <c r="B13" s="687"/>
      <c r="C13" s="433" t="s">
        <v>290</v>
      </c>
      <c r="D13" s="502">
        <v>2123.09</v>
      </c>
      <c r="E13" s="480">
        <v>2116.5300000000002</v>
      </c>
      <c r="F13" s="574">
        <f t="shared" si="0"/>
        <v>0.30994127179864894</v>
      </c>
    </row>
    <row r="18" ht="15" customHeight="1" x14ac:dyDescent="0.2"/>
    <row r="24" ht="15" customHeight="1" x14ac:dyDescent="0.2"/>
    <row r="25" ht="15" customHeight="1" x14ac:dyDescent="0.2"/>
  </sheetData>
  <mergeCells count="5">
    <mergeCell ref="B6:B9"/>
    <mergeCell ref="C6:C9"/>
    <mergeCell ref="D6:F7"/>
    <mergeCell ref="D8:E8"/>
    <mergeCell ref="B12:B13"/>
  </mergeCells>
  <pageMargins left="0.2" right="0.21" top="0.45" bottom="0.37" header="0.2" footer="0.21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25"/>
  <sheetViews>
    <sheetView showGridLines="0" zoomScale="80" workbookViewId="0">
      <selection activeCell="K47" sqref="K47"/>
    </sheetView>
  </sheetViews>
  <sheetFormatPr defaultRowHeight="12.75" x14ac:dyDescent="0.2"/>
  <cols>
    <col min="1" max="1" width="11.5703125" customWidth="1"/>
    <col min="2" max="2" width="7" customWidth="1"/>
    <col min="3" max="3" width="21.7109375" customWidth="1"/>
    <col min="4" max="4" width="14.5703125" customWidth="1"/>
    <col min="5" max="5" width="11.7109375" customWidth="1"/>
    <col min="6" max="6" width="12.85546875" customWidth="1"/>
    <col min="7" max="7" width="12.140625" customWidth="1"/>
    <col min="8" max="8" width="12.5703125" customWidth="1"/>
    <col min="9" max="9" width="16.140625" customWidth="1"/>
    <col min="10" max="10" width="15.85546875" customWidth="1"/>
    <col min="11" max="11" width="16" customWidth="1"/>
    <col min="12" max="12" width="15.85546875" customWidth="1"/>
    <col min="13" max="13" width="10" customWidth="1"/>
    <col min="14" max="14" width="11.28515625" customWidth="1"/>
  </cols>
  <sheetData>
    <row r="2" spans="2:15" ht="15.75" x14ac:dyDescent="0.25">
      <c r="B2" s="25" t="s">
        <v>249</v>
      </c>
      <c r="C2" s="147"/>
      <c r="D2" s="147"/>
      <c r="E2" s="147"/>
      <c r="F2" s="147"/>
      <c r="G2" s="147"/>
      <c r="H2" s="147"/>
    </row>
    <row r="3" spans="2:15" ht="15.75" x14ac:dyDescent="0.25">
      <c r="B3" s="25"/>
      <c r="C3" s="147"/>
      <c r="D3" s="147"/>
      <c r="E3" s="147"/>
      <c r="F3" s="147"/>
      <c r="G3" s="147"/>
      <c r="H3" s="147"/>
    </row>
    <row r="4" spans="2:15" ht="16.5" thickBot="1" x14ac:dyDescent="0.3">
      <c r="B4" s="25"/>
      <c r="C4" s="147"/>
      <c r="D4" s="147"/>
      <c r="E4" s="147"/>
      <c r="F4" s="147"/>
      <c r="G4" s="147"/>
      <c r="H4" s="147"/>
    </row>
    <row r="5" spans="2:15" ht="16.5" thickBot="1" x14ac:dyDescent="0.3">
      <c r="B5" s="25"/>
      <c r="C5" s="147"/>
      <c r="D5" s="147"/>
      <c r="E5" s="660" t="s">
        <v>0</v>
      </c>
      <c r="F5" s="693"/>
      <c r="G5" s="665" t="s">
        <v>1</v>
      </c>
      <c r="H5" s="666"/>
      <c r="I5" s="666"/>
      <c r="J5" s="666"/>
      <c r="K5" s="667"/>
    </row>
    <row r="6" spans="2:15" ht="16.5" customHeight="1" thickBot="1" x14ac:dyDescent="0.3">
      <c r="B6" s="25"/>
      <c r="C6" s="147"/>
      <c r="D6" s="147"/>
      <c r="E6" s="624"/>
      <c r="F6" s="694"/>
      <c r="G6" s="500" t="s">
        <v>26</v>
      </c>
      <c r="H6" s="501"/>
      <c r="I6" s="668" t="s">
        <v>272</v>
      </c>
      <c r="J6" s="697" t="s">
        <v>312</v>
      </c>
      <c r="K6" s="698"/>
    </row>
    <row r="7" spans="2:15" ht="39.75" customHeight="1" thickBot="1" x14ac:dyDescent="0.3">
      <c r="B7" s="25"/>
      <c r="C7" s="147"/>
      <c r="D7" s="147"/>
      <c r="E7" s="695"/>
      <c r="F7" s="696"/>
      <c r="G7" s="424" t="s">
        <v>312</v>
      </c>
      <c r="H7" s="425" t="s">
        <v>301</v>
      </c>
      <c r="I7" s="669"/>
      <c r="J7" s="564" t="s">
        <v>273</v>
      </c>
      <c r="K7" s="575" t="s">
        <v>274</v>
      </c>
    </row>
    <row r="8" spans="2:15" ht="47.25" customHeight="1" thickBot="1" x14ac:dyDescent="0.3">
      <c r="B8" s="25"/>
      <c r="C8" s="147"/>
      <c r="D8" s="147"/>
      <c r="E8" s="699" t="s">
        <v>179</v>
      </c>
      <c r="F8" s="700"/>
      <c r="G8" s="434">
        <v>185.49</v>
      </c>
      <c r="H8" s="460">
        <v>177.44</v>
      </c>
      <c r="I8" s="435">
        <v>4.536744815148789</v>
      </c>
      <c r="J8" s="461">
        <v>3.46</v>
      </c>
      <c r="K8" s="462">
        <v>4.1900000000000004</v>
      </c>
    </row>
    <row r="9" spans="2:15" ht="15.75" x14ac:dyDescent="0.25">
      <c r="B9" s="25"/>
      <c r="C9" s="147"/>
      <c r="D9" s="147"/>
      <c r="E9" s="147"/>
      <c r="F9" s="147"/>
      <c r="G9" s="147"/>
      <c r="H9" s="147"/>
    </row>
    <row r="10" spans="2:15" ht="15.75" x14ac:dyDescent="0.25">
      <c r="B10" s="25"/>
      <c r="C10" s="147"/>
      <c r="D10" s="147"/>
      <c r="E10" s="147"/>
      <c r="F10" s="147"/>
      <c r="G10" s="147"/>
      <c r="H10" s="147"/>
    </row>
    <row r="11" spans="2:15" ht="15.75" x14ac:dyDescent="0.25">
      <c r="B11" s="25"/>
      <c r="C11" s="147"/>
      <c r="D11" s="147"/>
      <c r="E11" s="147"/>
      <c r="F11" s="147"/>
      <c r="G11" s="147"/>
      <c r="H11" s="147"/>
    </row>
    <row r="12" spans="2:15" ht="20.25" customHeight="1" x14ac:dyDescent="0.2"/>
    <row r="13" spans="2:15" ht="15.75" customHeight="1" thickBot="1" x14ac:dyDescent="0.25"/>
    <row r="14" spans="2:15" ht="15" customHeight="1" thickBot="1" x14ac:dyDescent="0.25">
      <c r="B14" s="623" t="s">
        <v>0</v>
      </c>
      <c r="C14" s="661"/>
      <c r="D14" s="503" t="s">
        <v>9</v>
      </c>
      <c r="E14" s="503"/>
      <c r="F14" s="503"/>
      <c r="G14" s="504"/>
      <c r="H14" s="504"/>
      <c r="I14" s="504"/>
      <c r="J14" s="504"/>
      <c r="K14" s="504"/>
      <c r="L14" s="504"/>
      <c r="M14" s="504"/>
      <c r="N14" s="504"/>
      <c r="O14" s="505"/>
    </row>
    <row r="15" spans="2:15" ht="15" customHeight="1" thickBot="1" x14ac:dyDescent="0.25">
      <c r="B15" s="624"/>
      <c r="C15" s="662"/>
      <c r="D15" s="506" t="s">
        <v>10</v>
      </c>
      <c r="E15" s="503"/>
      <c r="F15" s="503"/>
      <c r="G15" s="506" t="s">
        <v>11</v>
      </c>
      <c r="H15" s="503"/>
      <c r="I15" s="503"/>
      <c r="J15" s="506" t="s">
        <v>12</v>
      </c>
      <c r="K15" s="504"/>
      <c r="L15" s="504"/>
      <c r="M15" s="506" t="s">
        <v>13</v>
      </c>
      <c r="N15" s="504"/>
      <c r="O15" s="505"/>
    </row>
    <row r="16" spans="2:15" ht="31.5" customHeight="1" thickBot="1" x14ac:dyDescent="0.3">
      <c r="B16" s="624"/>
      <c r="C16" s="662"/>
      <c r="D16" s="419" t="s">
        <v>26</v>
      </c>
      <c r="E16" s="507"/>
      <c r="F16" s="508" t="s">
        <v>141</v>
      </c>
      <c r="G16" s="419" t="s">
        <v>26</v>
      </c>
      <c r="H16" s="507"/>
      <c r="I16" s="508" t="s">
        <v>141</v>
      </c>
      <c r="J16" s="419" t="s">
        <v>26</v>
      </c>
      <c r="K16" s="507"/>
      <c r="L16" s="508" t="s">
        <v>141</v>
      </c>
      <c r="M16" s="419" t="s">
        <v>26</v>
      </c>
      <c r="N16" s="507"/>
      <c r="O16" s="509" t="s">
        <v>141</v>
      </c>
    </row>
    <row r="17" spans="2:15" ht="19.5" customHeight="1" thickBot="1" x14ac:dyDescent="0.25">
      <c r="B17" s="663"/>
      <c r="C17" s="664"/>
      <c r="D17" s="420" t="s">
        <v>312</v>
      </c>
      <c r="E17" s="420" t="s">
        <v>301</v>
      </c>
      <c r="F17" s="142" t="s">
        <v>14</v>
      </c>
      <c r="G17" s="420" t="s">
        <v>312</v>
      </c>
      <c r="H17" s="420" t="s">
        <v>301</v>
      </c>
      <c r="I17" s="142" t="s">
        <v>14</v>
      </c>
      <c r="J17" s="420" t="s">
        <v>312</v>
      </c>
      <c r="K17" s="420" t="s">
        <v>301</v>
      </c>
      <c r="L17" s="142" t="s">
        <v>14</v>
      </c>
      <c r="M17" s="420" t="s">
        <v>312</v>
      </c>
      <c r="N17" s="420" t="s">
        <v>301</v>
      </c>
      <c r="O17" s="143" t="s">
        <v>14</v>
      </c>
    </row>
    <row r="18" spans="2:15" ht="36" customHeight="1" thickBot="1" x14ac:dyDescent="0.25">
      <c r="B18" s="691" t="s">
        <v>182</v>
      </c>
      <c r="C18" s="692"/>
      <c r="D18" s="421">
        <v>187.13</v>
      </c>
      <c r="E18" s="421">
        <v>181.88</v>
      </c>
      <c r="F18" s="422">
        <v>2.8865185836815481</v>
      </c>
      <c r="G18" s="565">
        <v>182.2</v>
      </c>
      <c r="H18" s="565">
        <v>172.98</v>
      </c>
      <c r="I18" s="422">
        <v>5.3300959648514281</v>
      </c>
      <c r="J18" s="565">
        <v>193.03</v>
      </c>
      <c r="K18" s="565">
        <v>174.83</v>
      </c>
      <c r="L18" s="422">
        <v>10.41011268089</v>
      </c>
      <c r="M18" s="565">
        <v>173.66</v>
      </c>
      <c r="N18" s="565">
        <v>164.06</v>
      </c>
      <c r="O18" s="423">
        <v>5.851517737413138</v>
      </c>
    </row>
    <row r="21" spans="2:15" ht="23.25" thickBot="1" x14ac:dyDescent="0.4">
      <c r="B21" s="26"/>
      <c r="I21" s="47"/>
      <c r="J21" s="48"/>
      <c r="K21" s="47"/>
      <c r="L21" s="47"/>
      <c r="M21" s="47"/>
      <c r="N21" s="47"/>
    </row>
    <row r="22" spans="2:15" ht="16.5" thickBot="1" x14ac:dyDescent="0.3">
      <c r="I22" s="463"/>
      <c r="J22" s="464" t="s">
        <v>1</v>
      </c>
      <c r="K22" s="465"/>
      <c r="L22" s="465"/>
      <c r="M22" s="465"/>
      <c r="N22" s="466"/>
    </row>
    <row r="23" spans="2:15" ht="32.25" customHeight="1" thickBot="1" x14ac:dyDescent="0.3">
      <c r="I23" s="467" t="s">
        <v>0</v>
      </c>
      <c r="J23" s="688" t="s">
        <v>313</v>
      </c>
      <c r="K23" s="688" t="s">
        <v>314</v>
      </c>
      <c r="L23" s="688" t="s">
        <v>315</v>
      </c>
      <c r="M23" s="468" t="s">
        <v>275</v>
      </c>
      <c r="N23" s="469"/>
    </row>
    <row r="24" spans="2:15" ht="19.5" customHeight="1" thickBot="1" x14ac:dyDescent="0.25">
      <c r="I24" s="470"/>
      <c r="J24" s="689"/>
      <c r="K24" s="690"/>
      <c r="L24" s="689"/>
      <c r="M24" s="471" t="s">
        <v>271</v>
      </c>
      <c r="N24" s="472" t="s">
        <v>260</v>
      </c>
    </row>
    <row r="25" spans="2:15" ht="52.5" customHeight="1" thickBot="1" x14ac:dyDescent="0.3">
      <c r="I25" s="473" t="s">
        <v>139</v>
      </c>
      <c r="J25" s="474">
        <v>185.49</v>
      </c>
      <c r="K25" s="475">
        <v>155.24</v>
      </c>
      <c r="L25" s="476">
        <v>142.47</v>
      </c>
      <c r="M25" s="477">
        <v>19.485957227518679</v>
      </c>
      <c r="N25" s="478">
        <v>30.195830701200261</v>
      </c>
    </row>
  </sheetData>
  <mergeCells count="10">
    <mergeCell ref="E5:F7"/>
    <mergeCell ref="G5:K5"/>
    <mergeCell ref="I6:I7"/>
    <mergeCell ref="J6:K6"/>
    <mergeCell ref="E8:F8"/>
    <mergeCell ref="L23:L24"/>
    <mergeCell ref="J23:J24"/>
    <mergeCell ref="K23:K24"/>
    <mergeCell ref="B14:C17"/>
    <mergeCell ref="B18:C18"/>
  </mergeCells>
  <phoneticPr fontId="1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Y24"/>
  <sheetViews>
    <sheetView workbookViewId="0">
      <selection activeCell="AC19" sqref="AC19"/>
    </sheetView>
  </sheetViews>
  <sheetFormatPr defaultRowHeight="12.75" x14ac:dyDescent="0.2"/>
  <cols>
    <col min="5" max="13" width="0" hidden="1" customWidth="1"/>
    <col min="14" max="14" width="8.42578125" customWidth="1"/>
    <col min="15" max="15" width="8.28515625" customWidth="1"/>
    <col min="16" max="16" width="8" customWidth="1"/>
    <col min="17" max="17" width="7.42578125" customWidth="1"/>
    <col min="18" max="18" width="6.5703125" customWidth="1"/>
    <col min="19" max="19" width="7.140625" customWidth="1"/>
  </cols>
  <sheetData>
    <row r="2" spans="2:25" ht="15.75" x14ac:dyDescent="0.25">
      <c r="B2" s="25" t="s">
        <v>249</v>
      </c>
    </row>
    <row r="5" spans="2:25" ht="13.5" thickBot="1" x14ac:dyDescent="0.25"/>
    <row r="6" spans="2:25" ht="20.100000000000001" customHeight="1" thickBot="1" x14ac:dyDescent="0.25">
      <c r="D6" s="511" t="s">
        <v>223</v>
      </c>
      <c r="E6" s="512" t="s">
        <v>67</v>
      </c>
      <c r="F6" s="513" t="s">
        <v>68</v>
      </c>
      <c r="G6" s="513" t="s">
        <v>69</v>
      </c>
      <c r="H6" s="513" t="s">
        <v>70</v>
      </c>
      <c r="I6" s="514" t="s">
        <v>71</v>
      </c>
      <c r="J6" s="513" t="s">
        <v>72</v>
      </c>
      <c r="K6" s="513" t="s">
        <v>73</v>
      </c>
      <c r="L6" s="513" t="s">
        <v>74</v>
      </c>
      <c r="M6" s="513" t="s">
        <v>75</v>
      </c>
      <c r="N6" s="515" t="s">
        <v>54</v>
      </c>
      <c r="O6" s="515" t="s">
        <v>65</v>
      </c>
      <c r="P6" s="515" t="s">
        <v>66</v>
      </c>
      <c r="Q6" s="515" t="s">
        <v>67</v>
      </c>
      <c r="R6" s="515" t="s">
        <v>68</v>
      </c>
      <c r="S6" s="515" t="s">
        <v>69</v>
      </c>
      <c r="T6" s="515" t="s">
        <v>70</v>
      </c>
      <c r="U6" s="515" t="s">
        <v>71</v>
      </c>
      <c r="V6" s="515" t="s">
        <v>72</v>
      </c>
      <c r="W6" s="515" t="s">
        <v>73</v>
      </c>
      <c r="X6" s="515" t="s">
        <v>74</v>
      </c>
      <c r="Y6" s="516" t="s">
        <v>75</v>
      </c>
    </row>
    <row r="7" spans="2:25" ht="20.100000000000001" customHeight="1" x14ac:dyDescent="0.2">
      <c r="D7" s="517">
        <v>2004</v>
      </c>
      <c r="E7" s="518"/>
      <c r="F7" s="519"/>
      <c r="G7" s="519"/>
      <c r="H7" s="519"/>
      <c r="I7" s="520"/>
      <c r="J7" s="519"/>
      <c r="K7" s="519"/>
      <c r="L7" s="519"/>
      <c r="M7" s="519"/>
      <c r="N7" s="521"/>
      <c r="O7" s="521"/>
      <c r="P7" s="521"/>
      <c r="Q7" s="521">
        <v>91.28</v>
      </c>
      <c r="R7" s="521">
        <v>92.56</v>
      </c>
      <c r="S7" s="521">
        <v>95.02</v>
      </c>
      <c r="T7" s="521">
        <v>98.22</v>
      </c>
      <c r="U7" s="521">
        <v>98.784999999999997</v>
      </c>
      <c r="V7" s="521">
        <v>99.84</v>
      </c>
      <c r="W7" s="521">
        <v>101.28100000000001</v>
      </c>
      <c r="X7" s="521">
        <v>105.122</v>
      </c>
      <c r="Y7" s="522">
        <v>105.57</v>
      </c>
    </row>
    <row r="8" spans="2:25" ht="20.100000000000001" customHeight="1" x14ac:dyDescent="0.2">
      <c r="D8" s="523">
        <v>2005</v>
      </c>
      <c r="E8" s="524">
        <v>91.28</v>
      </c>
      <c r="F8" s="525">
        <v>92.56</v>
      </c>
      <c r="G8" s="525">
        <v>95.02</v>
      </c>
      <c r="H8" s="525">
        <v>98.22</v>
      </c>
      <c r="I8" s="525">
        <v>98.784999999999997</v>
      </c>
      <c r="J8" s="525">
        <v>99.84</v>
      </c>
      <c r="K8" s="525">
        <v>101.28100000000001</v>
      </c>
      <c r="L8" s="525">
        <v>105.122</v>
      </c>
      <c r="M8" s="525">
        <v>105.57</v>
      </c>
      <c r="N8" s="526">
        <v>104.43</v>
      </c>
      <c r="O8" s="526">
        <v>104.352</v>
      </c>
      <c r="P8" s="526">
        <v>101.8</v>
      </c>
      <c r="Q8" s="526">
        <v>99.44</v>
      </c>
      <c r="R8" s="526">
        <v>99.09</v>
      </c>
      <c r="S8" s="526">
        <v>97.32</v>
      </c>
      <c r="T8" s="526">
        <v>96.46</v>
      </c>
      <c r="U8" s="526">
        <v>96.4</v>
      </c>
      <c r="V8" s="526">
        <v>97.92</v>
      </c>
      <c r="W8" s="526">
        <v>99.135999999999996</v>
      </c>
      <c r="X8" s="526">
        <v>100.962</v>
      </c>
      <c r="Y8" s="527">
        <v>103.75</v>
      </c>
    </row>
    <row r="9" spans="2:25" ht="20.100000000000001" customHeight="1" x14ac:dyDescent="0.2">
      <c r="D9" s="523">
        <v>2006</v>
      </c>
      <c r="E9" s="524">
        <v>64.67</v>
      </c>
      <c r="F9" s="525">
        <v>66.5</v>
      </c>
      <c r="G9" s="525">
        <v>63.96</v>
      </c>
      <c r="H9" s="525">
        <v>62.7</v>
      </c>
      <c r="I9" s="525">
        <v>68.103999999999999</v>
      </c>
      <c r="J9" s="525">
        <v>63.75</v>
      </c>
      <c r="K9" s="525">
        <v>66.798000000000002</v>
      </c>
      <c r="L9" s="525">
        <v>66.757999999999996</v>
      </c>
      <c r="M9" s="525">
        <v>74.313000000000002</v>
      </c>
      <c r="N9" s="526">
        <v>101.77</v>
      </c>
      <c r="O9" s="526">
        <v>100.21</v>
      </c>
      <c r="P9" s="526">
        <v>100.21</v>
      </c>
      <c r="Q9" s="526">
        <v>98.7</v>
      </c>
      <c r="R9" s="526">
        <v>97.05</v>
      </c>
      <c r="S9" s="526">
        <v>96.44</v>
      </c>
      <c r="T9" s="526">
        <v>95.77</v>
      </c>
      <c r="U9" s="526">
        <v>96</v>
      </c>
      <c r="V9" s="526">
        <v>97.58</v>
      </c>
      <c r="W9" s="526">
        <v>99.47</v>
      </c>
      <c r="X9" s="526">
        <v>102.05</v>
      </c>
      <c r="Y9" s="527">
        <v>102.24</v>
      </c>
    </row>
    <row r="10" spans="2:25" ht="20.100000000000001" customHeight="1" x14ac:dyDescent="0.2">
      <c r="D10" s="523">
        <v>2007</v>
      </c>
      <c r="E10" s="524">
        <v>64.67</v>
      </c>
      <c r="F10" s="525">
        <v>66.5</v>
      </c>
      <c r="G10" s="525">
        <v>63.96</v>
      </c>
      <c r="H10" s="525">
        <v>62.7</v>
      </c>
      <c r="I10" s="525">
        <v>68.103999999999999</v>
      </c>
      <c r="J10" s="525">
        <v>63.75</v>
      </c>
      <c r="K10" s="525">
        <v>66.798000000000002</v>
      </c>
      <c r="L10" s="525">
        <v>66.757999999999996</v>
      </c>
      <c r="M10" s="525">
        <v>74.313000000000002</v>
      </c>
      <c r="N10" s="526">
        <v>102.64</v>
      </c>
      <c r="O10" s="526">
        <v>103.3</v>
      </c>
      <c r="P10" s="526">
        <v>103.5</v>
      </c>
      <c r="Q10" s="526">
        <v>102.91</v>
      </c>
      <c r="R10" s="526">
        <v>103.07</v>
      </c>
      <c r="S10" s="526">
        <v>102.94</v>
      </c>
      <c r="T10" s="526">
        <v>105.84</v>
      </c>
      <c r="U10" s="526">
        <v>109.87</v>
      </c>
      <c r="V10" s="526">
        <v>117.15</v>
      </c>
      <c r="W10" s="526">
        <v>124.18</v>
      </c>
      <c r="X10" s="526">
        <v>130.59</v>
      </c>
      <c r="Y10" s="527">
        <v>132.29</v>
      </c>
    </row>
    <row r="11" spans="2:25" ht="20.100000000000001" customHeight="1" x14ac:dyDescent="0.2">
      <c r="D11" s="528">
        <v>2008</v>
      </c>
      <c r="E11" s="529"/>
      <c r="F11" s="530"/>
      <c r="G11" s="530"/>
      <c r="H11" s="530"/>
      <c r="I11" s="530"/>
      <c r="J11" s="530"/>
      <c r="K11" s="530"/>
      <c r="L11" s="530"/>
      <c r="M11" s="530"/>
      <c r="N11" s="531">
        <v>123.69</v>
      </c>
      <c r="O11" s="532">
        <v>121.17</v>
      </c>
      <c r="P11" s="532">
        <v>117.54</v>
      </c>
      <c r="Q11" s="532">
        <v>111.68</v>
      </c>
      <c r="R11" s="532">
        <v>107.23</v>
      </c>
      <c r="S11" s="532">
        <v>103.71</v>
      </c>
      <c r="T11" s="532">
        <v>101.61</v>
      </c>
      <c r="U11" s="532">
        <v>99.71</v>
      </c>
      <c r="V11" s="532">
        <v>99.33</v>
      </c>
      <c r="W11" s="532">
        <v>97.15</v>
      </c>
      <c r="X11" s="532">
        <v>95.98</v>
      </c>
      <c r="Y11" s="533">
        <v>96.03</v>
      </c>
    </row>
    <row r="12" spans="2:25" ht="20.100000000000001" customHeight="1" x14ac:dyDescent="0.2">
      <c r="D12" s="528">
        <v>2009</v>
      </c>
      <c r="E12" s="529"/>
      <c r="F12" s="530"/>
      <c r="G12" s="530"/>
      <c r="H12" s="530"/>
      <c r="I12" s="530"/>
      <c r="J12" s="530"/>
      <c r="K12" s="530"/>
      <c r="L12" s="530"/>
      <c r="M12" s="530"/>
      <c r="N12" s="531">
        <v>93.98</v>
      </c>
      <c r="O12" s="532">
        <v>94.05</v>
      </c>
      <c r="P12" s="532">
        <v>94.53</v>
      </c>
      <c r="Q12" s="532">
        <v>93.42</v>
      </c>
      <c r="R12" s="532">
        <v>92.71</v>
      </c>
      <c r="S12" s="532">
        <v>92.6</v>
      </c>
      <c r="T12" s="532">
        <v>91.95</v>
      </c>
      <c r="U12" s="532">
        <v>92.77</v>
      </c>
      <c r="V12" s="532">
        <v>94.42</v>
      </c>
      <c r="W12" s="532">
        <v>97.77</v>
      </c>
      <c r="X12" s="532">
        <v>105.25</v>
      </c>
      <c r="Y12" s="533">
        <v>106.66</v>
      </c>
    </row>
    <row r="13" spans="2:25" ht="20.100000000000001" customHeight="1" x14ac:dyDescent="0.2">
      <c r="D13" s="528">
        <v>2010</v>
      </c>
      <c r="E13" s="529"/>
      <c r="F13" s="530"/>
      <c r="G13" s="530"/>
      <c r="H13" s="530"/>
      <c r="I13" s="530"/>
      <c r="J13" s="530"/>
      <c r="K13" s="530"/>
      <c r="L13" s="530"/>
      <c r="M13" s="530"/>
      <c r="N13" s="531">
        <v>106.09</v>
      </c>
      <c r="O13" s="531">
        <v>106.88</v>
      </c>
      <c r="P13" s="531">
        <v>104.79</v>
      </c>
      <c r="Q13" s="531">
        <v>104.21</v>
      </c>
      <c r="R13" s="531">
        <v>104.54</v>
      </c>
      <c r="S13" s="532">
        <v>105.18</v>
      </c>
      <c r="T13" s="532">
        <v>105.54</v>
      </c>
      <c r="U13" s="532">
        <v>108.53</v>
      </c>
      <c r="V13" s="532">
        <v>111.57</v>
      </c>
      <c r="W13" s="532">
        <v>114.33</v>
      </c>
      <c r="X13" s="532">
        <v>118.87</v>
      </c>
      <c r="Y13" s="533">
        <v>119.09</v>
      </c>
    </row>
    <row r="14" spans="2:25" ht="20.100000000000001" customHeight="1" x14ac:dyDescent="0.2">
      <c r="D14" s="528">
        <v>2011</v>
      </c>
      <c r="E14" s="529"/>
      <c r="F14" s="530"/>
      <c r="G14" s="530"/>
      <c r="H14" s="530"/>
      <c r="I14" s="530"/>
      <c r="J14" s="530"/>
      <c r="K14" s="530"/>
      <c r="L14" s="530"/>
      <c r="M14" s="530"/>
      <c r="N14" s="531">
        <v>116.95</v>
      </c>
      <c r="O14" s="532">
        <v>118.78</v>
      </c>
      <c r="P14" s="532">
        <v>121.59</v>
      </c>
      <c r="Q14" s="532">
        <v>120.08</v>
      </c>
      <c r="R14" s="532">
        <v>119.14</v>
      </c>
      <c r="S14" s="532">
        <v>118.62</v>
      </c>
      <c r="T14" s="532">
        <v>120.06</v>
      </c>
      <c r="U14" s="532">
        <v>119.99</v>
      </c>
      <c r="V14" s="532">
        <v>121.1</v>
      </c>
      <c r="W14" s="532">
        <v>123.43</v>
      </c>
      <c r="X14" s="532">
        <v>127.94</v>
      </c>
      <c r="Y14" s="533">
        <v>128.66999999999999</v>
      </c>
    </row>
    <row r="15" spans="2:25" ht="20.100000000000001" customHeight="1" x14ac:dyDescent="0.2">
      <c r="D15" s="528">
        <v>2012</v>
      </c>
      <c r="E15" s="529"/>
      <c r="F15" s="530"/>
      <c r="G15" s="530"/>
      <c r="H15" s="530"/>
      <c r="I15" s="530"/>
      <c r="J15" s="530"/>
      <c r="K15" s="530"/>
      <c r="L15" s="530"/>
      <c r="M15" s="530"/>
      <c r="N15" s="531">
        <v>126.31</v>
      </c>
      <c r="O15" s="534">
        <v>127.07</v>
      </c>
      <c r="P15" s="534">
        <v>125.05</v>
      </c>
      <c r="Q15" s="534">
        <v>120.27</v>
      </c>
      <c r="R15" s="534">
        <v>117.49</v>
      </c>
      <c r="S15" s="534">
        <v>115.56</v>
      </c>
      <c r="T15" s="534">
        <v>114.52</v>
      </c>
      <c r="U15" s="534">
        <v>115.33</v>
      </c>
      <c r="V15" s="534">
        <v>116.24</v>
      </c>
      <c r="W15" s="534">
        <v>118.85</v>
      </c>
      <c r="X15" s="534">
        <v>122.94</v>
      </c>
      <c r="Y15" s="535">
        <v>123.24</v>
      </c>
    </row>
    <row r="16" spans="2:25" ht="20.100000000000001" customHeight="1" x14ac:dyDescent="0.2">
      <c r="D16" s="528">
        <v>2013</v>
      </c>
      <c r="E16" s="529"/>
      <c r="F16" s="530"/>
      <c r="G16" s="530"/>
      <c r="H16" s="530"/>
      <c r="I16" s="530"/>
      <c r="J16" s="530"/>
      <c r="K16" s="530"/>
      <c r="L16" s="530"/>
      <c r="M16" s="530"/>
      <c r="N16" s="531">
        <v>122.98</v>
      </c>
      <c r="O16" s="534">
        <v>123.61</v>
      </c>
      <c r="P16" s="534">
        <v>124.81</v>
      </c>
      <c r="Q16" s="534">
        <v>125.21</v>
      </c>
      <c r="R16" s="534">
        <v>125.23</v>
      </c>
      <c r="S16" s="534">
        <v>126.36</v>
      </c>
      <c r="T16" s="534">
        <v>129.22</v>
      </c>
      <c r="U16" s="534">
        <v>131.80000000000001</v>
      </c>
      <c r="V16" s="534">
        <v>138.4</v>
      </c>
      <c r="W16" s="534">
        <v>142.83000000000001</v>
      </c>
      <c r="X16" s="534">
        <v>153.07</v>
      </c>
      <c r="Y16" s="535">
        <v>155.26</v>
      </c>
    </row>
    <row r="17" spans="4:25" ht="20.100000000000001" customHeight="1" x14ac:dyDescent="0.2">
      <c r="D17" s="528">
        <v>2014</v>
      </c>
      <c r="E17" s="529"/>
      <c r="F17" s="530"/>
      <c r="G17" s="530"/>
      <c r="H17" s="530"/>
      <c r="I17" s="530"/>
      <c r="J17" s="530"/>
      <c r="K17" s="530"/>
      <c r="L17" s="530"/>
      <c r="M17" s="530"/>
      <c r="N17" s="531">
        <v>149.49</v>
      </c>
      <c r="O17" s="534">
        <v>148.83000000000001</v>
      </c>
      <c r="P17" s="534">
        <v>147.58000000000001</v>
      </c>
      <c r="Q17" s="534">
        <v>141.59</v>
      </c>
      <c r="R17" s="534">
        <v>137.78</v>
      </c>
      <c r="S17" s="534">
        <v>134.12</v>
      </c>
      <c r="T17" s="534">
        <v>132.77000000000001</v>
      </c>
      <c r="U17" s="534">
        <v>126.48</v>
      </c>
      <c r="V17" s="534">
        <v>124.64</v>
      </c>
      <c r="W17" s="534">
        <v>124.63</v>
      </c>
      <c r="X17" s="534">
        <v>124.76</v>
      </c>
      <c r="Y17" s="535">
        <v>126.57</v>
      </c>
    </row>
    <row r="18" spans="4:25" ht="20.100000000000001" customHeight="1" x14ac:dyDescent="0.2">
      <c r="D18" s="528">
        <v>2015</v>
      </c>
      <c r="E18" s="529"/>
      <c r="F18" s="530"/>
      <c r="G18" s="530"/>
      <c r="H18" s="530"/>
      <c r="I18" s="530"/>
      <c r="J18" s="530"/>
      <c r="K18" s="530"/>
      <c r="L18" s="530"/>
      <c r="M18" s="530"/>
      <c r="N18" s="531">
        <v>122.15</v>
      </c>
      <c r="O18" s="534">
        <v>121.55</v>
      </c>
      <c r="P18" s="534">
        <v>122.06</v>
      </c>
      <c r="Q18" s="534">
        <v>118.17</v>
      </c>
      <c r="R18" s="534">
        <v>115.01</v>
      </c>
      <c r="S18" s="534">
        <v>112.17</v>
      </c>
      <c r="T18" s="534">
        <v>111.99</v>
      </c>
      <c r="U18" s="534">
        <v>111.26</v>
      </c>
      <c r="V18" s="534">
        <v>111.98</v>
      </c>
      <c r="W18" s="534">
        <v>116.01</v>
      </c>
      <c r="X18" s="534">
        <v>116.49</v>
      </c>
      <c r="Y18" s="535">
        <v>117.52</v>
      </c>
    </row>
    <row r="19" spans="4:25" ht="20.100000000000001" customHeight="1" x14ac:dyDescent="0.2">
      <c r="D19" s="528">
        <v>2016</v>
      </c>
      <c r="E19" s="529"/>
      <c r="F19" s="530"/>
      <c r="G19" s="530"/>
      <c r="H19" s="530"/>
      <c r="I19" s="530"/>
      <c r="J19" s="530"/>
      <c r="K19" s="530"/>
      <c r="L19" s="530"/>
      <c r="M19" s="530"/>
      <c r="N19" s="531">
        <v>114.76</v>
      </c>
      <c r="O19" s="534">
        <v>112.6</v>
      </c>
      <c r="P19" s="534">
        <v>110.45</v>
      </c>
      <c r="Q19" s="534">
        <v>105.16</v>
      </c>
      <c r="R19" s="534">
        <v>102.76</v>
      </c>
      <c r="S19" s="534">
        <v>101.75</v>
      </c>
      <c r="T19" s="534">
        <v>102.42</v>
      </c>
      <c r="U19" s="534">
        <v>107.26</v>
      </c>
      <c r="V19" s="534">
        <v>114.21</v>
      </c>
      <c r="W19" s="534">
        <v>121.95</v>
      </c>
      <c r="X19" s="536">
        <v>129.99700000000001</v>
      </c>
      <c r="Y19" s="535">
        <v>136.07</v>
      </c>
    </row>
    <row r="20" spans="4:25" ht="20.100000000000001" customHeight="1" x14ac:dyDescent="0.2">
      <c r="D20" s="528">
        <v>2017</v>
      </c>
      <c r="E20" s="529"/>
      <c r="F20" s="530"/>
      <c r="G20" s="530"/>
      <c r="H20" s="530"/>
      <c r="I20" s="530"/>
      <c r="J20" s="530"/>
      <c r="K20" s="530"/>
      <c r="L20" s="530"/>
      <c r="M20" s="530"/>
      <c r="N20" s="531">
        <v>132.02000000000001</v>
      </c>
      <c r="O20" s="534">
        <v>131.69999999999999</v>
      </c>
      <c r="P20" s="534">
        <v>131.03</v>
      </c>
      <c r="Q20" s="534">
        <v>129.94999999999999</v>
      </c>
      <c r="R20" s="534">
        <v>130.1</v>
      </c>
      <c r="S20" s="534">
        <v>131.53</v>
      </c>
      <c r="T20" s="534">
        <v>133.83000000000001</v>
      </c>
      <c r="U20" s="534">
        <v>138.97</v>
      </c>
      <c r="V20" s="534">
        <v>143.80000000000001</v>
      </c>
      <c r="W20" s="534">
        <v>146.97</v>
      </c>
      <c r="X20" s="534">
        <v>151.4</v>
      </c>
      <c r="Y20" s="535">
        <v>151.58000000000001</v>
      </c>
    </row>
    <row r="21" spans="4:25" ht="20.100000000000001" customHeight="1" x14ac:dyDescent="0.2">
      <c r="D21" s="528">
        <v>2018</v>
      </c>
      <c r="E21" s="529"/>
      <c r="F21" s="530"/>
      <c r="G21" s="530"/>
      <c r="H21" s="530"/>
      <c r="I21" s="530"/>
      <c r="J21" s="530"/>
      <c r="K21" s="530"/>
      <c r="L21" s="530"/>
      <c r="M21" s="530"/>
      <c r="N21" s="531">
        <v>141.66999999999999</v>
      </c>
      <c r="O21" s="534">
        <v>137.26</v>
      </c>
      <c r="P21" s="534">
        <v>136.38</v>
      </c>
      <c r="Q21" s="534">
        <v>133.995</v>
      </c>
      <c r="R21" s="534">
        <v>131.33000000000001</v>
      </c>
      <c r="S21" s="534">
        <v>130.77000000000001</v>
      </c>
      <c r="T21" s="534">
        <v>131.53</v>
      </c>
      <c r="U21" s="534">
        <v>131.63</v>
      </c>
      <c r="V21" s="534">
        <v>135.85</v>
      </c>
      <c r="W21" s="534">
        <v>140.12</v>
      </c>
      <c r="X21" s="534">
        <v>141.41</v>
      </c>
      <c r="Y21" s="535">
        <v>142.44999999999999</v>
      </c>
    </row>
    <row r="22" spans="4:25" ht="20.100000000000001" customHeight="1" x14ac:dyDescent="0.2">
      <c r="D22" s="528">
        <v>2019</v>
      </c>
      <c r="E22" s="529"/>
      <c r="F22" s="530"/>
      <c r="G22" s="530"/>
      <c r="H22" s="530"/>
      <c r="I22" s="530"/>
      <c r="J22" s="530"/>
      <c r="K22" s="530"/>
      <c r="L22" s="530"/>
      <c r="M22" s="530"/>
      <c r="N22" s="531">
        <v>139.47</v>
      </c>
      <c r="O22" s="534">
        <v>139.1</v>
      </c>
      <c r="P22" s="534">
        <v>139.24</v>
      </c>
      <c r="Q22" s="534">
        <v>136.16</v>
      </c>
      <c r="R22" s="534">
        <v>135.25</v>
      </c>
      <c r="S22" s="534">
        <v>132.31</v>
      </c>
      <c r="T22" s="534">
        <v>131.05000000000001</v>
      </c>
      <c r="U22" s="534">
        <v>130.74</v>
      </c>
      <c r="V22" s="536">
        <v>132.375</v>
      </c>
      <c r="W22" s="534">
        <v>135.26</v>
      </c>
      <c r="X22" s="534">
        <v>140.62</v>
      </c>
      <c r="Y22" s="535">
        <v>142.47</v>
      </c>
    </row>
    <row r="23" spans="4:25" ht="20.100000000000001" customHeight="1" x14ac:dyDescent="0.2">
      <c r="D23" s="528">
        <v>2020</v>
      </c>
      <c r="E23" s="529"/>
      <c r="F23" s="530"/>
      <c r="G23" s="530"/>
      <c r="H23" s="530"/>
      <c r="I23" s="530"/>
      <c r="J23" s="530"/>
      <c r="K23" s="530"/>
      <c r="L23" s="530"/>
      <c r="M23" s="530"/>
      <c r="N23" s="531">
        <v>139.18</v>
      </c>
      <c r="O23" s="534">
        <v>139.15</v>
      </c>
      <c r="P23" s="534">
        <v>137.97999999999999</v>
      </c>
      <c r="Q23" s="534">
        <v>134.30000000000001</v>
      </c>
      <c r="R23" s="532">
        <v>133.1</v>
      </c>
      <c r="S23" s="532">
        <v>131.71</v>
      </c>
      <c r="T23" s="532">
        <v>132.88999999999999</v>
      </c>
      <c r="U23" s="532">
        <v>135.47</v>
      </c>
      <c r="V23" s="532">
        <v>140.26</v>
      </c>
      <c r="W23" s="532">
        <v>147.52000000000001</v>
      </c>
      <c r="X23" s="532">
        <v>155.43</v>
      </c>
      <c r="Y23" s="533">
        <v>155.24</v>
      </c>
    </row>
    <row r="24" spans="4:25" ht="20.100000000000001" customHeight="1" thickBot="1" x14ac:dyDescent="0.25">
      <c r="D24" s="537">
        <v>2021</v>
      </c>
      <c r="E24" s="538"/>
      <c r="F24" s="539"/>
      <c r="G24" s="539"/>
      <c r="H24" s="539"/>
      <c r="I24" s="539"/>
      <c r="J24" s="539"/>
      <c r="K24" s="539"/>
      <c r="L24" s="539"/>
      <c r="M24" s="539"/>
      <c r="N24" s="540">
        <v>149.29</v>
      </c>
      <c r="O24" s="541">
        <v>148.44999999999999</v>
      </c>
      <c r="P24" s="541">
        <v>150.97</v>
      </c>
      <c r="Q24" s="542">
        <v>151.197</v>
      </c>
      <c r="R24" s="541">
        <v>151.05000000000001</v>
      </c>
      <c r="S24" s="541">
        <v>149.44999999999999</v>
      </c>
      <c r="T24" s="541">
        <v>148.99</v>
      </c>
      <c r="U24" s="541">
        <v>152.65</v>
      </c>
      <c r="V24" s="541">
        <v>157.47999999999999</v>
      </c>
      <c r="W24" s="543">
        <v>165.78</v>
      </c>
      <c r="X24" s="543">
        <v>177.44</v>
      </c>
      <c r="Y24" s="544">
        <v>185.49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L14"/>
  <sheetViews>
    <sheetView workbookViewId="0">
      <selection activeCell="S31" sqref="S31"/>
    </sheetView>
  </sheetViews>
  <sheetFormatPr defaultRowHeight="12.75" x14ac:dyDescent="0.2"/>
  <cols>
    <col min="10" max="11" width="16.28515625" customWidth="1"/>
    <col min="12" max="12" width="11" customWidth="1"/>
  </cols>
  <sheetData>
    <row r="3" spans="3:12" ht="15.75" x14ac:dyDescent="0.25">
      <c r="C3" s="25" t="s">
        <v>297</v>
      </c>
    </row>
    <row r="10" spans="3:12" ht="13.5" thickBot="1" x14ac:dyDescent="0.25"/>
    <row r="11" spans="3:12" ht="13.5" thickBot="1" x14ac:dyDescent="0.25">
      <c r="H11" s="660" t="s">
        <v>0</v>
      </c>
      <c r="I11" s="693"/>
      <c r="J11" s="665" t="s">
        <v>1</v>
      </c>
      <c r="K11" s="666"/>
      <c r="L11" s="667"/>
    </row>
    <row r="12" spans="3:12" ht="24" customHeight="1" thickBot="1" x14ac:dyDescent="0.25">
      <c r="H12" s="624"/>
      <c r="I12" s="694"/>
      <c r="J12" s="500" t="s">
        <v>26</v>
      </c>
      <c r="K12" s="501"/>
      <c r="L12" s="668" t="s">
        <v>272</v>
      </c>
    </row>
    <row r="13" spans="3:12" ht="39.75" customHeight="1" thickBot="1" x14ac:dyDescent="0.25">
      <c r="H13" s="695"/>
      <c r="I13" s="696"/>
      <c r="J13" s="424" t="s">
        <v>312</v>
      </c>
      <c r="K13" s="425" t="s">
        <v>301</v>
      </c>
      <c r="L13" s="669"/>
    </row>
    <row r="14" spans="3:12" ht="54" customHeight="1" thickBot="1" x14ac:dyDescent="0.25">
      <c r="H14" s="699" t="s">
        <v>296</v>
      </c>
      <c r="I14" s="700"/>
      <c r="J14" s="482">
        <v>227.73</v>
      </c>
      <c r="K14" s="483">
        <v>216.23</v>
      </c>
      <c r="L14" s="435">
        <v>5.3184109513018543</v>
      </c>
    </row>
  </sheetData>
  <mergeCells count="4">
    <mergeCell ref="H11:I13"/>
    <mergeCell ref="J11:L11"/>
    <mergeCell ref="L12:L13"/>
    <mergeCell ref="H14:I14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17</vt:i4>
      </vt:variant>
    </vt:vector>
  </HeadingPairs>
  <TitlesOfParts>
    <vt:vector size="17" baseType="lpstr">
      <vt:lpstr>INFO</vt:lpstr>
      <vt:lpstr>c. sprzedaży produkty stałe</vt:lpstr>
      <vt:lpstr>c. sprzedaży sery i twarogi</vt:lpstr>
      <vt:lpstr>c.sprzedaży produkty płynne</vt:lpstr>
      <vt:lpstr>preparaty mlekopodobne</vt:lpstr>
      <vt:lpstr>Ceny zakupu - sieci handlowe</vt:lpstr>
      <vt:lpstr>Skup mleka </vt:lpstr>
      <vt:lpstr>Miesięczne ceny skupu mleka</vt:lpstr>
      <vt:lpstr>Skup mleka ekologicznego</vt:lpstr>
      <vt:lpstr>Tab. tygodniowa</vt:lpstr>
      <vt:lpstr>Dynamika zmiany cen</vt:lpstr>
      <vt:lpstr>% wskaźnik zmiany cen</vt:lpstr>
      <vt:lpstr>Średnie miesięczne ceny</vt:lpstr>
      <vt:lpstr>Średnie miesięczne -wykresy</vt:lpstr>
      <vt:lpstr>Polska a UE</vt:lpstr>
      <vt:lpstr>Handel zagraniczny-ogółem</vt:lpstr>
      <vt:lpstr>Handel zagr. wg krajów </vt:lpstr>
    </vt:vector>
  </TitlesOfParts>
  <Company>MRiRW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Banasiewicz Dariusz</dc:creator>
  <cp:lastModifiedBy>Banasiewicz Dariusz</cp:lastModifiedBy>
  <cp:lastPrinted>2016-03-15T08:02:46Z</cp:lastPrinted>
  <dcterms:created xsi:type="dcterms:W3CDTF">2002-10-07T11:02:33Z</dcterms:created>
  <dcterms:modified xsi:type="dcterms:W3CDTF">2022-02-07T12:52:11Z</dcterms:modified>
</cp:coreProperties>
</file>