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</sheets>
  <definedNames/>
  <calcPr fullCalcOnLoad="1"/>
</workbook>
</file>

<file path=xl/sharedStrings.xml><?xml version="1.0" encoding="utf-8"?>
<sst xmlns="http://schemas.openxmlformats.org/spreadsheetml/2006/main" count="1103" uniqueCount="152">
  <si>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</si>
  <si>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</si>
  <si>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</si>
  <si>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</si>
  <si>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</si>
  <si>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</si>
  <si>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</si>
  <si>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</si>
  <si>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</si>
  <si>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</si>
  <si>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</si>
  <si>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</si>
  <si>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</si>
  <si>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</si>
  <si>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12</t>
  </si>
  <si>
    <t>GODZ PILA</t>
  </si>
  <si>
    <t>Prace wykonywane ręcznie z użyciem pilarki</t>
  </si>
  <si>
    <t>H</t>
  </si>
  <si>
    <t xml:space="preserve"> 14</t>
  </si>
  <si>
    <t>PORZ&gt;100</t>
  </si>
  <si>
    <t>Oczyszczanie zrębów, gruntów porolnych, halizn i płazowin z krzewów, jeżyn, malin itp. poprzez wycinanie i wynoszenie wyciętego materiału - dla 100% pokrycia powierzchni</t>
  </si>
  <si>
    <t>HA</t>
  </si>
  <si>
    <t xml:space="preserve"> 66</t>
  </si>
  <si>
    <t>WYK-PASCZ</t>
  </si>
  <si>
    <t>Wyorywanie bruzd pługiem leśnym na powierzchni pow. 0,50 ha</t>
  </si>
  <si>
    <t>KMTR</t>
  </si>
  <si>
    <t xml:space="preserve"> 92</t>
  </si>
  <si>
    <t>SADZ-1M</t>
  </si>
  <si>
    <t>Sadzenie 1-latek w jamkę</t>
  </si>
  <si>
    <t>TSZT</t>
  </si>
  <si>
    <t xml:space="preserve"> 93</t>
  </si>
  <si>
    <t>SADZ-JAMK</t>
  </si>
  <si>
    <t>Sadzenie wielolatek w jamkę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</si>
  <si>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</si>
  <si>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</si>
  <si>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</si>
  <si>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</si>
  <si>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</si>
  <si>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</si>
  <si>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108</t>
  </si>
  <si>
    <t>KOSZ-CHNS</t>
  </si>
  <si>
    <t>Wykaszanie chwastów sierpem w uprawach, również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</si>
  <si>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</si>
  <si>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</si>
  <si>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</si>
  <si>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</si>
  <si>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</si>
  <si>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</si>
  <si>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142</t>
  </si>
  <si>
    <t>GRODZ-SN</t>
  </si>
  <si>
    <t>Grodzenie upraw przed zwierzyną siatką</t>
  </si>
  <si>
    <t>HM</t>
  </si>
  <si>
    <t>150</t>
  </si>
  <si>
    <t>PORZ-SPAL</t>
  </si>
  <si>
    <t>Spalanie gałęzi ułożonych w stosy</t>
  </si>
  <si>
    <t>M3P</t>
  </si>
  <si>
    <t>151</t>
  </si>
  <si>
    <t>PORZ-STOS</t>
  </si>
  <si>
    <t>Wynoszenie i układanie pozostałości w stosy niewymiarowe</t>
  </si>
  <si>
    <t>156</t>
  </si>
  <si>
    <t>CZYSZ-BUD</t>
  </si>
  <si>
    <t>Czyszczenie budek lęgowych i schronów dla nietoperzy</t>
  </si>
  <si>
    <t>SZT</t>
  </si>
  <si>
    <t>274</t>
  </si>
  <si>
    <t>DOŁ-1L</t>
  </si>
  <si>
    <t>Dołowanie sadzonek z doniesieniem do dołu - 1-latek liściastych</t>
  </si>
  <si>
    <t>275</t>
  </si>
  <si>
    <t>DOŁ-2I</t>
  </si>
  <si>
    <t>Dołowanie sadzonek z doniesieniem do dołu - 2-3-latek iglastych</t>
  </si>
  <si>
    <t>276</t>
  </si>
  <si>
    <t>DOŁ-2L</t>
  </si>
  <si>
    <t>Dołowanie sadzonek z doniesieniem do dołu - 2-3-latek liściastych</t>
  </si>
  <si>
    <t>328</t>
  </si>
  <si>
    <t>ZB-NASDB</t>
  </si>
  <si>
    <t>Zbiór nasion dęba</t>
  </si>
  <si>
    <t>KG</t>
  </si>
  <si>
    <t xml:space="preserve"> 11, 117, 157, 161, 163, 165, 167, 169, 171, 180, 183, 209, 307, 336, 340, 343, 398</t>
  </si>
  <si>
    <t>GODZ RH8</t>
  </si>
  <si>
    <t>Prace godzinowe ręczne (8% VAT)</t>
  </si>
  <si>
    <t>118, 13, 158, 164, 166, 168, 170, 172, 181, 185, 210, 306, 337, 342, 399</t>
  </si>
  <si>
    <t>GODZ MH8</t>
  </si>
  <si>
    <t>Prace godzinowe ciągnikowe (8% VAT)</t>
  </si>
  <si>
    <t>Cena łączna netto w PLN</t>
  </si>
  <si>
    <t>Cena łączna brutto w PLN</t>
  </si>
  <si>
    <t xml:space="preserve">Załącznik nr 2 do SWZ 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</si>
  <si>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</si>
  <si>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</si>
  <si>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</si>
  <si>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</si>
  <si>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Mircze</t>
  </si>
  <si>
    <t xml:space="preserve">22-530 MIRCZE; HRUBIESZOWSKA 55              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</si>
  <si>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</si>
  <si>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</si>
  <si>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</si>
  <si>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</si>
  <si>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</si>
  <si>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</si>
  <si>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</si>
  <si>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>Odpowiadając na ogłoszenie o przetargu nieograniczonym na „Wykonywanie usług z zakresu gospodarki leśnej na terenie Nadleśnictwa Mircze w roku 2022''  składamy niniejszym ofertę na pakiet Pakiet 2 tego zamówienia i oferujemy następujące ceny jednostkowe za usługi wchodzące w skład tej części zamówienia:</t>
  </si>
  <si>
    <t xml:space="preserve"> 51</t>
  </si>
  <si>
    <t>WYK-TAL40</t>
  </si>
  <si>
    <t>Zdarcie pokrywy na talerzach 40 cm x 40 cm</t>
  </si>
  <si>
    <t>111</t>
  </si>
  <si>
    <t>OPR-CHWAS</t>
  </si>
  <si>
    <t>Chemiczne niszczenie chwastów opryskiwaczem ręcznym</t>
  </si>
  <si>
    <t>148</t>
  </si>
  <si>
    <t>K GRODZEŃ</t>
  </si>
  <si>
    <t>Naprawa (konserwacja) ogrodzeń upraw leśnych</t>
  </si>
  <si>
    <t>177</t>
  </si>
  <si>
    <t>PPOŻ-ODN</t>
  </si>
  <si>
    <t>Odnowienie bruzdy na pasach przeciwpożarowych</t>
  </si>
  <si>
    <t>285</t>
  </si>
  <si>
    <t>ZAŁ-2</t>
  </si>
  <si>
    <t>Załadunek lub rozładunek sadzonek - 2-3 latek</t>
  </si>
  <si>
    <t>334</t>
  </si>
  <si>
    <t>ZB-NASP</t>
  </si>
  <si>
    <t>Zbiór nasion pozostałych gatunków</t>
  </si>
  <si>
    <t>174, 184, 222, 400</t>
  </si>
  <si>
    <t>GODZ RH23</t>
  </si>
  <si>
    <t>Prace godzinowe ręczne (23% VAT)</t>
  </si>
  <si>
    <t>175, 186, 223, 345, 401</t>
  </si>
  <si>
    <t>GODZ MH23</t>
  </si>
  <si>
    <t>Prace godzinowe ciągnikowe (23% VAT)</t>
  </si>
  <si>
    <t>Odpowiadając na ogłoszenie o przetargu nieograniczonym na „Wykonywanie usług z zakresu gospodarki leśnej na terenie Nadleśnictwa Mircze w roku 2022''  składamy niniejszym ofertę na pakiet Pakiet 3 tego zamówienia i oferujemy następujące ceny jednostkowe za usługi wchodzące w skład tej części zamówienia:</t>
  </si>
  <si>
    <t xml:space="preserve"> 91</t>
  </si>
  <si>
    <t>SADZ 1K</t>
  </si>
  <si>
    <t>Sadzenie 1-latek pod kostur</t>
  </si>
  <si>
    <t>120</t>
  </si>
  <si>
    <t>ZAB-REPEL</t>
  </si>
  <si>
    <t>Zabezpieczenie upraw przed zwierzyną przy użyciu repelentów</t>
  </si>
  <si>
    <t>128</t>
  </si>
  <si>
    <t>ZAB-UPAL</t>
  </si>
  <si>
    <t>Zabezpieczenie drzewek przed zwierzyną palikami</t>
  </si>
  <si>
    <t>137</t>
  </si>
  <si>
    <t>SZUK-OWAD</t>
  </si>
  <si>
    <t>Próbne poszukiwania owadów w ściółce</t>
  </si>
  <si>
    <t>313</t>
  </si>
  <si>
    <t>N-ZSDNMD</t>
  </si>
  <si>
    <t>Zbiór szyszek z drzewostanów nasiennych modrzewiowych</t>
  </si>
  <si>
    <t>Odpowiadając na ogłoszenie o przetargu nieograniczonym na „Wykonywanie usług z zakresu gospodarki leśnej na terenie Nadleśnictwa Mircze w roku 2022''  składamy niniejszym ofertę na pakiet Pakiet 4 tego zamówienia i oferujemy następujące ceny jednostkowe za usługi wchodzące w skład tej części zamówienia:</t>
  </si>
  <si>
    <t>Odpowiadając na ogłoszenie o przetargu nieograniczonym na „Wykonywanie usług z zakresu gospodarki leśnej na terenie Nadleśnictwa Mircze w roku 2022''  składamy niniejszym ofertę na pakiet Pakiet 5 tego zamówienia i oferujemy następujące ceny jednostkowe za usługi wchodzące w skład tej części zamówienia:</t>
  </si>
  <si>
    <t>136</t>
  </si>
  <si>
    <t>SZUK-PĘDR</t>
  </si>
  <si>
    <t>Badanie zapędraczenia gleby - dół o objętości 0,5 m3</t>
  </si>
  <si>
    <t>154</t>
  </si>
  <si>
    <t>ZAW-BUD</t>
  </si>
  <si>
    <t>Wywieszanie nowych budek lęgowych i schronów dla nietoperzy</t>
  </si>
  <si>
    <t>247</t>
  </si>
  <si>
    <t>OPR-SC</t>
  </si>
  <si>
    <t>Opryskiwanie szkółek opryskiwaczem ciągnikowym</t>
  </si>
  <si>
    <t>Odpowiadając na ogłoszenie o przetargu nieograniczonym na „Wykonywanie usług z zakresu gospodarki leśnej na terenie Nadleśnictwa Mircze w roku 2022''  składamy niniejszym ofertę na pakiet Pakiet 6 tego zamówienia i oferujemy następujące ceny jednostkowe za usługi wchodzące w skład tej części zamówienia:</t>
  </si>
  <si>
    <t xml:space="preserve"> Kosztorys ofertowy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</si>
</sst>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\ ###,##0.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ddd\,\ d\ mmmm\ yyyy"/>
  </numFmts>
  <fonts count="44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b/>
      <sz val="12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i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39" fontId="2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/>
    </xf>
    <xf numFmtId="172" fontId="2" fillId="33" borderId="1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Alignment="1">
      <alignment horizontal="left" vertical="center"/>
    </xf>
    <xf numFmtId="49" fontId="7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center" vertical="top"/>
    </xf>
    <xf numFmtId="49" fontId="8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right" vertical="center"/>
    </xf>
    <xf numFmtId="9" fontId="2" fillId="33" borderId="10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vertical="center"/>
    </xf>
    <xf numFmtId="49" fontId="5" fillId="34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right" vertical="center"/>
    </xf>
    <xf numFmtId="49" fontId="5" fillId="34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49" fontId="6" fillId="33" borderId="0" xfId="0" applyNumberFormat="1" applyFont="1" applyFill="1" applyAlignment="1">
      <alignment horizontal="right" vertical="center"/>
    </xf>
    <xf numFmtId="0" fontId="7" fillId="33" borderId="11" xfId="0" applyFont="1" applyFill="1" applyBorder="1" applyAlignment="1">
      <alignment vertical="center"/>
    </xf>
    <xf numFmtId="49" fontId="7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center" vertical="top"/>
    </xf>
    <xf numFmtId="49" fontId="9" fillId="33" borderId="12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right" vertical="center"/>
    </xf>
    <xf numFmtId="49" fontId="5" fillId="34" borderId="13" xfId="0" applyNumberFormat="1" applyFont="1" applyFill="1" applyBorder="1" applyAlignment="1">
      <alignment horizontal="right" vertical="center"/>
    </xf>
    <xf numFmtId="49" fontId="5" fillId="34" borderId="14" xfId="0" applyNumberFormat="1" applyFont="1" applyFill="1" applyBorder="1" applyAlignment="1">
      <alignment horizontal="right" vertical="center"/>
    </xf>
    <xf numFmtId="49" fontId="5" fillId="34" borderId="15" xfId="0" applyNumberFormat="1" applyFont="1" applyFill="1" applyBorder="1" applyAlignment="1">
      <alignment horizontal="right" vertical="center"/>
    </xf>
    <xf numFmtId="0" fontId="5" fillId="33" borderId="13" xfId="0" applyNumberFormat="1" applyFont="1" applyFill="1" applyBorder="1" applyAlignment="1">
      <alignment horizontal="right" vertical="center"/>
    </xf>
    <xf numFmtId="0" fontId="5" fillId="33" borderId="14" xfId="0" applyNumberFormat="1" applyFont="1" applyFill="1" applyBorder="1" applyAlignment="1">
      <alignment horizontal="right" vertical="center"/>
    </xf>
    <xf numFmtId="0" fontId="5" fillId="33" borderId="15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8"/>
  <sheetViews>
    <sheetView tabSelected="1" zoomScalePageLayoutView="0" workbookViewId="0" topLeftCell="A1">
      <selection activeCell="B24" sqref="B24:J24"/>
    </sheetView>
  </sheetViews>
  <sheetFormatPr defaultColWidth="9.140625" defaultRowHeight="12.75"/>
  <cols>
    <col min="1" max="1" width="0.13671875" style="0" customWidth="1"/>
    <col min="2" max="2" width="8.57421875" style="0" customWidth="1"/>
    <col min="3" max="3" width="11.140625" style="0" customWidth="1"/>
    <col min="4" max="4" width="42.7109375" style="0" customWidth="1"/>
    <col min="5" max="5" width="5.8515625" style="0" customWidth="1"/>
    <col min="6" max="7" width="10.7109375" style="0" customWidth="1"/>
    <col min="8" max="8" width="11.7109375" style="0" customWidth="1"/>
    <col min="9" max="9" width="7.8515625" style="0" customWidth="1"/>
    <col min="10" max="11" width="10.7109375" style="0" customWidth="1"/>
    <col min="12" max="12" width="0.85546875" style="0" customWidth="1"/>
    <col min="13" max="13" width="0.2890625" style="0" customWidth="1"/>
    <col min="14" max="14" width="4.7109375" style="0" customWidth="1"/>
  </cols>
  <sheetData>
    <row r="1" s="1" customFormat="1" ht="1.5" customHeight="1"/>
    <row r="2" spans="8:12" s="1" customFormat="1" ht="17.25" customHeight="1">
      <c r="H2" s="27" t="s">
        <v>84</v>
      </c>
      <c r="I2" s="27"/>
      <c r="J2" s="27"/>
      <c r="K2" s="27"/>
      <c r="L2" s="27"/>
    </row>
    <row r="3" s="1" customFormat="1" ht="6.75" customHeight="1"/>
    <row r="4" spans="2:3" s="1" customFormat="1" ht="2.25" customHeight="1">
      <c r="B4" s="28"/>
      <c r="C4" s="28"/>
    </row>
    <row r="5" s="1" customFormat="1" ht="29.25" customHeight="1"/>
    <row r="6" spans="2:3" s="1" customFormat="1" ht="2.25" customHeight="1">
      <c r="B6" s="28"/>
      <c r="C6" s="28"/>
    </row>
    <row r="7" s="1" customFormat="1" ht="18.75" customHeight="1"/>
    <row r="8" spans="6:11" s="1" customFormat="1" ht="10.5" customHeight="1">
      <c r="F8" s="29" t="s">
        <v>85</v>
      </c>
      <c r="G8" s="29"/>
      <c r="H8" s="29"/>
      <c r="I8" s="29"/>
      <c r="J8" s="29"/>
      <c r="K8" s="29"/>
    </row>
    <row r="9" spans="2:11" s="1" customFormat="1" ht="2.25" customHeight="1">
      <c r="B9" s="28"/>
      <c r="C9" s="28"/>
      <c r="F9" s="29"/>
      <c r="G9" s="29"/>
      <c r="H9" s="29"/>
      <c r="I9" s="29"/>
      <c r="J9" s="29"/>
      <c r="K9" s="29"/>
    </row>
    <row r="10" spans="6:11" s="1" customFormat="1" ht="3" customHeight="1">
      <c r="F10" s="29"/>
      <c r="G10" s="29"/>
      <c r="H10" s="29"/>
      <c r="I10" s="29"/>
      <c r="J10" s="29"/>
      <c r="K10" s="29"/>
    </row>
    <row r="11" spans="2:11" s="1" customFormat="1" ht="3.75" customHeight="1">
      <c r="B11" s="30" t="s">
        <v>86</v>
      </c>
      <c r="C11" s="30"/>
      <c r="F11" s="29"/>
      <c r="G11" s="29"/>
      <c r="H11" s="29"/>
      <c r="I11" s="29"/>
      <c r="J11" s="29"/>
      <c r="K11" s="29"/>
    </row>
    <row r="12" spans="2:3" s="1" customFormat="1" ht="15.75" customHeight="1">
      <c r="B12" s="30"/>
      <c r="C12" s="30"/>
    </row>
    <row r="13" s="1" customFormat="1" ht="47.25" customHeight="1"/>
    <row r="14" spans="4:7" s="1" customFormat="1" ht="23.25" customHeight="1">
      <c r="D14" s="32" t="s">
        <v>151</v>
      </c>
      <c r="E14" s="32"/>
      <c r="F14" s="32"/>
      <c r="G14" s="32"/>
    </row>
    <row r="15" s="1" customFormat="1" ht="55.5" customHeight="1"/>
    <row r="16" s="1" customFormat="1" ht="20.25" customHeight="1">
      <c r="B16" s="13" t="s">
        <v>87</v>
      </c>
    </row>
    <row r="17" s="1" customFormat="1" ht="3" customHeight="1"/>
    <row r="18" s="1" customFormat="1" ht="20.25" customHeight="1">
      <c r="B18" s="13" t="s">
        <v>88</v>
      </c>
    </row>
    <row r="19" s="1" customFormat="1" ht="3.75" customHeight="1"/>
    <row r="20" s="1" customFormat="1" ht="20.25" customHeight="1">
      <c r="B20" s="13" t="s">
        <v>89</v>
      </c>
    </row>
    <row r="21" s="1" customFormat="1" ht="3" customHeight="1"/>
    <row r="22" s="1" customFormat="1" ht="20.25" customHeight="1">
      <c r="B22" s="13" t="s">
        <v>90</v>
      </c>
    </row>
    <row r="23" s="1" customFormat="1" ht="58.5" customHeight="1"/>
    <row r="24" spans="2:10" s="1" customFormat="1" ht="100.5" customHeight="1">
      <c r="B24" s="33" t="s">
        <v>98</v>
      </c>
      <c r="C24" s="33"/>
      <c r="D24" s="33"/>
      <c r="E24" s="33"/>
      <c r="F24" s="33"/>
      <c r="G24" s="33"/>
      <c r="H24" s="33"/>
      <c r="I24" s="33"/>
      <c r="J24" s="33"/>
    </row>
    <row r="25" s="1" customFormat="1" ht="17.25" customHeight="1"/>
    <row r="26" s="1" customFormat="1" ht="3" customHeight="1"/>
    <row r="27" spans="2:4" s="1" customFormat="1" ht="20.25" customHeight="1">
      <c r="B27" s="29" t="s">
        <v>91</v>
      </c>
      <c r="C27" s="29"/>
      <c r="D27" s="29"/>
    </row>
    <row r="28" s="1" customFormat="1" ht="6.75" customHeight="1"/>
    <row r="29" spans="2:11" s="1" customFormat="1" ht="59.25" customHeight="1">
      <c r="B29" s="2" t="s">
        <v>0</v>
      </c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2" t="s">
        <v>6</v>
      </c>
      <c r="I29" s="3" t="s">
        <v>7</v>
      </c>
      <c r="J29" s="3" t="s">
        <v>8</v>
      </c>
      <c r="K29" s="2" t="s">
        <v>9</v>
      </c>
    </row>
    <row r="30" spans="2:11" s="1" customFormat="1" ht="19.5" customHeight="1">
      <c r="B30" s="4" t="s">
        <v>10</v>
      </c>
      <c r="C30" s="4" t="s">
        <v>11</v>
      </c>
      <c r="D30" s="5" t="s">
        <v>12</v>
      </c>
      <c r="E30" s="4" t="s">
        <v>13</v>
      </c>
      <c r="F30" s="6">
        <v>406</v>
      </c>
      <c r="G30" s="7"/>
      <c r="H30" s="18">
        <f>F30*G30</f>
        <v>0</v>
      </c>
      <c r="I30" s="19">
        <v>0.08</v>
      </c>
      <c r="J30" s="20">
        <f>H30*I30</f>
        <v>0</v>
      </c>
      <c r="K30" s="8">
        <f>H30+J30</f>
        <v>0</v>
      </c>
    </row>
    <row r="31" s="1" customFormat="1" ht="0.75" customHeight="1"/>
    <row r="32" s="1" customFormat="1" ht="3" customHeight="1"/>
    <row r="33" spans="2:4" s="1" customFormat="1" ht="20.25" customHeight="1">
      <c r="B33" s="29" t="s">
        <v>92</v>
      </c>
      <c r="C33" s="29"/>
      <c r="D33" s="29"/>
    </row>
    <row r="34" s="1" customFormat="1" ht="9.75" customHeight="1"/>
    <row r="35" spans="2:11" s="1" customFormat="1" ht="53.25" customHeight="1">
      <c r="B35" s="2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2" t="s">
        <v>6</v>
      </c>
      <c r="I35" s="3" t="s">
        <v>7</v>
      </c>
      <c r="J35" s="3" t="s">
        <v>8</v>
      </c>
      <c r="K35" s="2" t="s">
        <v>9</v>
      </c>
    </row>
    <row r="36" spans="2:11" s="1" customFormat="1" ht="19.5" customHeight="1">
      <c r="B36" s="4" t="s">
        <v>10</v>
      </c>
      <c r="C36" s="4" t="s">
        <v>11</v>
      </c>
      <c r="D36" s="5" t="s">
        <v>12</v>
      </c>
      <c r="E36" s="4" t="s">
        <v>13</v>
      </c>
      <c r="F36" s="6">
        <v>3597</v>
      </c>
      <c r="G36" s="7"/>
      <c r="H36" s="18">
        <f>F36*G36</f>
        <v>0</v>
      </c>
      <c r="I36" s="19">
        <v>0.08</v>
      </c>
      <c r="J36" s="20">
        <f>H36*I36</f>
        <v>0</v>
      </c>
      <c r="K36" s="8">
        <f>H36+J36</f>
        <v>0</v>
      </c>
    </row>
    <row r="37" s="1" customFormat="1" ht="0.75" customHeight="1"/>
    <row r="38" s="1" customFormat="1" ht="3" customHeight="1"/>
    <row r="39" spans="2:4" s="1" customFormat="1" ht="20.25" customHeight="1">
      <c r="B39" s="29" t="s">
        <v>93</v>
      </c>
      <c r="C39" s="29"/>
      <c r="D39" s="29"/>
    </row>
    <row r="40" s="1" customFormat="1" ht="9.75" customHeight="1"/>
    <row r="41" spans="2:11" s="1" customFormat="1" ht="53.25" customHeight="1">
      <c r="B41" s="2" t="s">
        <v>0</v>
      </c>
      <c r="C41" s="3" t="s">
        <v>1</v>
      </c>
      <c r="D41" s="3" t="s">
        <v>2</v>
      </c>
      <c r="E41" s="3" t="s">
        <v>3</v>
      </c>
      <c r="F41" s="3" t="s">
        <v>4</v>
      </c>
      <c r="G41" s="3" t="s">
        <v>5</v>
      </c>
      <c r="H41" s="2" t="s">
        <v>6</v>
      </c>
      <c r="I41" s="3" t="s">
        <v>7</v>
      </c>
      <c r="J41" s="3" t="s">
        <v>8</v>
      </c>
      <c r="K41" s="2" t="s">
        <v>9</v>
      </c>
    </row>
    <row r="42" spans="2:11" s="1" customFormat="1" ht="19.5" customHeight="1">
      <c r="B42" s="4" t="s">
        <v>10</v>
      </c>
      <c r="C42" s="4" t="s">
        <v>11</v>
      </c>
      <c r="D42" s="5" t="s">
        <v>12</v>
      </c>
      <c r="E42" s="4" t="s">
        <v>13</v>
      </c>
      <c r="F42" s="6">
        <v>1092</v>
      </c>
      <c r="G42" s="7"/>
      <c r="H42" s="18">
        <f>F42*G42</f>
        <v>0</v>
      </c>
      <c r="I42" s="19">
        <v>0.08</v>
      </c>
      <c r="J42" s="20">
        <f>H42*I42</f>
        <v>0</v>
      </c>
      <c r="K42" s="8">
        <f>H42+J42</f>
        <v>0</v>
      </c>
    </row>
    <row r="43" s="1" customFormat="1" ht="0.75" customHeight="1"/>
    <row r="44" s="1" customFormat="1" ht="3" customHeight="1"/>
    <row r="45" spans="2:4" s="1" customFormat="1" ht="20.25" customHeight="1">
      <c r="B45" s="29" t="s">
        <v>94</v>
      </c>
      <c r="C45" s="29"/>
      <c r="D45" s="29"/>
    </row>
    <row r="46" s="1" customFormat="1" ht="9.75" customHeight="1"/>
    <row r="47" spans="2:11" s="1" customFormat="1" ht="65.25" customHeight="1">
      <c r="B47" s="2" t="s">
        <v>0</v>
      </c>
      <c r="C47" s="3" t="s">
        <v>1</v>
      </c>
      <c r="D47" s="3" t="s">
        <v>2</v>
      </c>
      <c r="E47" s="3" t="s">
        <v>3</v>
      </c>
      <c r="F47" s="3" t="s">
        <v>4</v>
      </c>
      <c r="G47" s="3" t="s">
        <v>5</v>
      </c>
      <c r="H47" s="2" t="s">
        <v>6</v>
      </c>
      <c r="I47" s="3" t="s">
        <v>7</v>
      </c>
      <c r="J47" s="3" t="s">
        <v>8</v>
      </c>
      <c r="K47" s="2" t="s">
        <v>9</v>
      </c>
    </row>
    <row r="48" spans="2:11" s="1" customFormat="1" ht="19.5" customHeight="1">
      <c r="B48" s="4" t="s">
        <v>10</v>
      </c>
      <c r="C48" s="4" t="s">
        <v>11</v>
      </c>
      <c r="D48" s="5" t="s">
        <v>12</v>
      </c>
      <c r="E48" s="4" t="s">
        <v>13</v>
      </c>
      <c r="F48" s="6">
        <v>822</v>
      </c>
      <c r="G48" s="7"/>
      <c r="H48" s="18">
        <f>F48*G48</f>
        <v>0</v>
      </c>
      <c r="I48" s="19">
        <v>0.08</v>
      </c>
      <c r="J48" s="20">
        <f>H48*I48</f>
        <v>0</v>
      </c>
      <c r="K48" s="8">
        <f>H48+J48</f>
        <v>0</v>
      </c>
    </row>
    <row r="49" s="1" customFormat="1" ht="0.75" customHeight="1"/>
    <row r="50" s="1" customFormat="1" ht="10.5" customHeight="1"/>
    <row r="51" spans="2:4" s="1" customFormat="1" ht="20.25" customHeight="1">
      <c r="B51" s="29" t="s">
        <v>95</v>
      </c>
      <c r="C51" s="29"/>
      <c r="D51" s="29"/>
    </row>
    <row r="52" s="1" customFormat="1" ht="9.75" customHeight="1"/>
    <row r="53" spans="2:11" s="1" customFormat="1" ht="55.5" customHeight="1">
      <c r="B53" s="2" t="s">
        <v>0</v>
      </c>
      <c r="C53" s="3" t="s">
        <v>1</v>
      </c>
      <c r="D53" s="3" t="s">
        <v>2</v>
      </c>
      <c r="E53" s="3" t="s">
        <v>3</v>
      </c>
      <c r="F53" s="3" t="s">
        <v>4</v>
      </c>
      <c r="G53" s="3" t="s">
        <v>5</v>
      </c>
      <c r="H53" s="2" t="s">
        <v>6</v>
      </c>
      <c r="I53" s="3" t="s">
        <v>7</v>
      </c>
      <c r="J53" s="3" t="s">
        <v>8</v>
      </c>
      <c r="K53" s="2" t="s">
        <v>9</v>
      </c>
    </row>
    <row r="54" spans="2:11" s="1" customFormat="1" ht="19.5" customHeight="1">
      <c r="B54" s="4" t="s">
        <v>10</v>
      </c>
      <c r="C54" s="4" t="s">
        <v>11</v>
      </c>
      <c r="D54" s="5" t="s">
        <v>12</v>
      </c>
      <c r="E54" s="4" t="s">
        <v>13</v>
      </c>
      <c r="F54" s="6">
        <v>809</v>
      </c>
      <c r="G54" s="7"/>
      <c r="H54" s="18">
        <f>F54*G54</f>
        <v>0</v>
      </c>
      <c r="I54" s="19">
        <v>0.08</v>
      </c>
      <c r="J54" s="20">
        <f>H54*I54</f>
        <v>0</v>
      </c>
      <c r="K54" s="8">
        <f>H54+J54</f>
        <v>0</v>
      </c>
    </row>
    <row r="55" s="1" customFormat="1" ht="0.75" customHeight="1"/>
    <row r="56" s="1" customFormat="1" ht="12.75" customHeight="1"/>
    <row r="57" spans="2:11" s="1" customFormat="1" ht="58.5" customHeight="1"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3" t="s">
        <v>5</v>
      </c>
      <c r="H57" s="2" t="s">
        <v>6</v>
      </c>
      <c r="I57" s="3" t="s">
        <v>7</v>
      </c>
      <c r="J57" s="3" t="s">
        <v>8</v>
      </c>
      <c r="K57" s="2" t="s">
        <v>9</v>
      </c>
    </row>
    <row r="58" spans="2:11" s="1" customFormat="1" ht="19.5" customHeight="1">
      <c r="B58" s="4" t="s">
        <v>14</v>
      </c>
      <c r="C58" s="4" t="s">
        <v>15</v>
      </c>
      <c r="D58" s="5" t="s">
        <v>16</v>
      </c>
      <c r="E58" s="4" t="s">
        <v>17</v>
      </c>
      <c r="F58" s="6">
        <v>10</v>
      </c>
      <c r="G58" s="7"/>
      <c r="H58" s="18">
        <f aca="true" t="shared" si="0" ref="H58:H75">F58*G58</f>
        <v>0</v>
      </c>
      <c r="I58" s="19">
        <v>0.08</v>
      </c>
      <c r="J58" s="20">
        <f aca="true" t="shared" si="1" ref="J58:J75">H58*I58</f>
        <v>0</v>
      </c>
      <c r="K58" s="8">
        <f aca="true" t="shared" si="2" ref="K58:K75">H58+J58</f>
        <v>0</v>
      </c>
    </row>
    <row r="59" spans="2:11" s="1" customFormat="1" ht="50.25" customHeight="1">
      <c r="B59" s="4" t="s">
        <v>18</v>
      </c>
      <c r="C59" s="4" t="s">
        <v>19</v>
      </c>
      <c r="D59" s="5" t="s">
        <v>20</v>
      </c>
      <c r="E59" s="4" t="s">
        <v>21</v>
      </c>
      <c r="F59" s="6">
        <v>4.1</v>
      </c>
      <c r="G59" s="7"/>
      <c r="H59" s="18">
        <f t="shared" si="0"/>
        <v>0</v>
      </c>
      <c r="I59" s="19">
        <v>0.08</v>
      </c>
      <c r="J59" s="20">
        <f t="shared" si="1"/>
        <v>0</v>
      </c>
      <c r="K59" s="8">
        <f t="shared" si="2"/>
        <v>0</v>
      </c>
    </row>
    <row r="60" spans="2:11" s="1" customFormat="1" ht="19.5" customHeight="1">
      <c r="B60" s="4" t="s">
        <v>22</v>
      </c>
      <c r="C60" s="4" t="s">
        <v>23</v>
      </c>
      <c r="D60" s="5" t="s">
        <v>24</v>
      </c>
      <c r="E60" s="4" t="s">
        <v>25</v>
      </c>
      <c r="F60" s="6">
        <v>113</v>
      </c>
      <c r="G60" s="7"/>
      <c r="H60" s="18">
        <f t="shared" si="0"/>
        <v>0</v>
      </c>
      <c r="I60" s="19">
        <v>0.08</v>
      </c>
      <c r="J60" s="20">
        <f t="shared" si="1"/>
        <v>0</v>
      </c>
      <c r="K60" s="8">
        <f t="shared" si="2"/>
        <v>0</v>
      </c>
    </row>
    <row r="61" spans="2:11" s="1" customFormat="1" ht="19.5" customHeight="1">
      <c r="B61" s="4" t="s">
        <v>26</v>
      </c>
      <c r="C61" s="4" t="s">
        <v>27</v>
      </c>
      <c r="D61" s="5" t="s">
        <v>28</v>
      </c>
      <c r="E61" s="4" t="s">
        <v>29</v>
      </c>
      <c r="F61" s="6">
        <v>9.5</v>
      </c>
      <c r="G61" s="7"/>
      <c r="H61" s="18">
        <f t="shared" si="0"/>
        <v>0</v>
      </c>
      <c r="I61" s="19">
        <v>0.08</v>
      </c>
      <c r="J61" s="20">
        <f t="shared" si="1"/>
        <v>0</v>
      </c>
      <c r="K61" s="8">
        <f t="shared" si="2"/>
        <v>0</v>
      </c>
    </row>
    <row r="62" spans="2:11" s="1" customFormat="1" ht="19.5" customHeight="1">
      <c r="B62" s="4" t="s">
        <v>30</v>
      </c>
      <c r="C62" s="4" t="s">
        <v>31</v>
      </c>
      <c r="D62" s="5" t="s">
        <v>32</v>
      </c>
      <c r="E62" s="4" t="s">
        <v>29</v>
      </c>
      <c r="F62" s="6">
        <v>105.22999999999999</v>
      </c>
      <c r="G62" s="7"/>
      <c r="H62" s="18">
        <f t="shared" si="0"/>
        <v>0</v>
      </c>
      <c r="I62" s="19">
        <v>0.08</v>
      </c>
      <c r="J62" s="20">
        <f t="shared" si="1"/>
        <v>0</v>
      </c>
      <c r="K62" s="8">
        <f t="shared" si="2"/>
        <v>0</v>
      </c>
    </row>
    <row r="63" spans="2:11" s="1" customFormat="1" ht="19.5" customHeight="1">
      <c r="B63" s="4" t="s">
        <v>33</v>
      </c>
      <c r="C63" s="4" t="s">
        <v>34</v>
      </c>
      <c r="D63" s="5" t="s">
        <v>35</v>
      </c>
      <c r="E63" s="4" t="s">
        <v>29</v>
      </c>
      <c r="F63" s="6">
        <v>40</v>
      </c>
      <c r="G63" s="7"/>
      <c r="H63" s="18">
        <f t="shared" si="0"/>
        <v>0</v>
      </c>
      <c r="I63" s="19">
        <v>0.08</v>
      </c>
      <c r="J63" s="20">
        <f t="shared" si="1"/>
        <v>0</v>
      </c>
      <c r="K63" s="8">
        <f t="shared" si="2"/>
        <v>0</v>
      </c>
    </row>
    <row r="64" spans="2:11" s="1" customFormat="1" ht="28.5" customHeight="1">
      <c r="B64" s="4" t="s">
        <v>36</v>
      </c>
      <c r="C64" s="4" t="s">
        <v>37</v>
      </c>
      <c r="D64" s="5" t="s">
        <v>38</v>
      </c>
      <c r="E64" s="4" t="s">
        <v>21</v>
      </c>
      <c r="F64" s="6">
        <v>35.71000000000001</v>
      </c>
      <c r="G64" s="7"/>
      <c r="H64" s="18">
        <f t="shared" si="0"/>
        <v>0</v>
      </c>
      <c r="I64" s="19">
        <v>0.08</v>
      </c>
      <c r="J64" s="20">
        <f t="shared" si="1"/>
        <v>0</v>
      </c>
      <c r="K64" s="8">
        <f t="shared" si="2"/>
        <v>0</v>
      </c>
    </row>
    <row r="65" spans="2:11" s="1" customFormat="1" ht="28.5" customHeight="1">
      <c r="B65" s="4" t="s">
        <v>39</v>
      </c>
      <c r="C65" s="4" t="s">
        <v>40</v>
      </c>
      <c r="D65" s="5" t="s">
        <v>41</v>
      </c>
      <c r="E65" s="4" t="s">
        <v>21</v>
      </c>
      <c r="F65" s="6">
        <v>3.4</v>
      </c>
      <c r="G65" s="7"/>
      <c r="H65" s="18">
        <f t="shared" si="0"/>
        <v>0</v>
      </c>
      <c r="I65" s="19">
        <v>0.08</v>
      </c>
      <c r="J65" s="20">
        <f t="shared" si="1"/>
        <v>0</v>
      </c>
      <c r="K65" s="8">
        <f t="shared" si="2"/>
        <v>0</v>
      </c>
    </row>
    <row r="66" spans="2:11" s="1" customFormat="1" ht="19.5" customHeight="1">
      <c r="B66" s="4" t="s">
        <v>42</v>
      </c>
      <c r="C66" s="4" t="s">
        <v>43</v>
      </c>
      <c r="D66" s="5" t="s">
        <v>44</v>
      </c>
      <c r="E66" s="4" t="s">
        <v>21</v>
      </c>
      <c r="F66" s="6">
        <v>9.85</v>
      </c>
      <c r="G66" s="7"/>
      <c r="H66" s="18">
        <f t="shared" si="0"/>
        <v>0</v>
      </c>
      <c r="I66" s="19">
        <v>0.08</v>
      </c>
      <c r="J66" s="20">
        <f t="shared" si="1"/>
        <v>0</v>
      </c>
      <c r="K66" s="8">
        <f t="shared" si="2"/>
        <v>0</v>
      </c>
    </row>
    <row r="67" spans="2:11" s="1" customFormat="1" ht="19.5" customHeight="1">
      <c r="B67" s="4" t="s">
        <v>45</v>
      </c>
      <c r="C67" s="4" t="s">
        <v>46</v>
      </c>
      <c r="D67" s="5" t="s">
        <v>47</v>
      </c>
      <c r="E67" s="4" t="s">
        <v>21</v>
      </c>
      <c r="F67" s="6">
        <v>5.08</v>
      </c>
      <c r="G67" s="7"/>
      <c r="H67" s="18">
        <f t="shared" si="0"/>
        <v>0</v>
      </c>
      <c r="I67" s="19">
        <v>0.08</v>
      </c>
      <c r="J67" s="20">
        <f t="shared" si="1"/>
        <v>0</v>
      </c>
      <c r="K67" s="8">
        <f t="shared" si="2"/>
        <v>0</v>
      </c>
    </row>
    <row r="68" spans="2:11" s="1" customFormat="1" ht="19.5" customHeight="1">
      <c r="B68" s="4" t="s">
        <v>48</v>
      </c>
      <c r="C68" s="4" t="s">
        <v>49</v>
      </c>
      <c r="D68" s="5" t="s">
        <v>50</v>
      </c>
      <c r="E68" s="4" t="s">
        <v>51</v>
      </c>
      <c r="F68" s="6">
        <v>9.6</v>
      </c>
      <c r="G68" s="7"/>
      <c r="H68" s="18">
        <f t="shared" si="0"/>
        <v>0</v>
      </c>
      <c r="I68" s="19">
        <v>0.23</v>
      </c>
      <c r="J68" s="20">
        <f t="shared" si="1"/>
        <v>0</v>
      </c>
      <c r="K68" s="8">
        <f t="shared" si="2"/>
        <v>0</v>
      </c>
    </row>
    <row r="69" spans="2:11" s="1" customFormat="1" ht="19.5" customHeight="1">
      <c r="B69" s="4" t="s">
        <v>52</v>
      </c>
      <c r="C69" s="4" t="s">
        <v>53</v>
      </c>
      <c r="D69" s="5" t="s">
        <v>54</v>
      </c>
      <c r="E69" s="4" t="s">
        <v>55</v>
      </c>
      <c r="F69" s="6">
        <v>50</v>
      </c>
      <c r="G69" s="7"/>
      <c r="H69" s="18">
        <f t="shared" si="0"/>
        <v>0</v>
      </c>
      <c r="I69" s="19">
        <v>0.08</v>
      </c>
      <c r="J69" s="20">
        <f t="shared" si="1"/>
        <v>0</v>
      </c>
      <c r="K69" s="8">
        <f t="shared" si="2"/>
        <v>0</v>
      </c>
    </row>
    <row r="70" spans="2:11" s="1" customFormat="1" ht="19.5" customHeight="1">
      <c r="B70" s="4" t="s">
        <v>56</v>
      </c>
      <c r="C70" s="4" t="s">
        <v>57</v>
      </c>
      <c r="D70" s="5" t="s">
        <v>58</v>
      </c>
      <c r="E70" s="4" t="s">
        <v>55</v>
      </c>
      <c r="F70" s="6">
        <v>50</v>
      </c>
      <c r="G70" s="7"/>
      <c r="H70" s="18">
        <f t="shared" si="0"/>
        <v>0</v>
      </c>
      <c r="I70" s="19">
        <v>0.08</v>
      </c>
      <c r="J70" s="20">
        <f t="shared" si="1"/>
        <v>0</v>
      </c>
      <c r="K70" s="8">
        <f t="shared" si="2"/>
        <v>0</v>
      </c>
    </row>
    <row r="71" spans="2:11" s="1" customFormat="1" ht="19.5" customHeight="1">
      <c r="B71" s="4" t="s">
        <v>59</v>
      </c>
      <c r="C71" s="4" t="s">
        <v>60</v>
      </c>
      <c r="D71" s="5" t="s">
        <v>61</v>
      </c>
      <c r="E71" s="4" t="s">
        <v>62</v>
      </c>
      <c r="F71" s="6">
        <v>20</v>
      </c>
      <c r="G71" s="7"/>
      <c r="H71" s="18">
        <f t="shared" si="0"/>
        <v>0</v>
      </c>
      <c r="I71" s="19">
        <v>0.08</v>
      </c>
      <c r="J71" s="20">
        <f t="shared" si="1"/>
        <v>0</v>
      </c>
      <c r="K71" s="8">
        <f t="shared" si="2"/>
        <v>0</v>
      </c>
    </row>
    <row r="72" spans="2:11" s="1" customFormat="1" ht="19.5" customHeight="1">
      <c r="B72" s="4" t="s">
        <v>63</v>
      </c>
      <c r="C72" s="4" t="s">
        <v>64</v>
      </c>
      <c r="D72" s="5" t="s">
        <v>65</v>
      </c>
      <c r="E72" s="4" t="s">
        <v>29</v>
      </c>
      <c r="F72" s="6">
        <v>7.5</v>
      </c>
      <c r="G72" s="7"/>
      <c r="H72" s="18">
        <f t="shared" si="0"/>
        <v>0</v>
      </c>
      <c r="I72" s="19">
        <v>0.08</v>
      </c>
      <c r="J72" s="20">
        <f t="shared" si="1"/>
        <v>0</v>
      </c>
      <c r="K72" s="8">
        <f t="shared" si="2"/>
        <v>0</v>
      </c>
    </row>
    <row r="73" spans="2:11" s="1" customFormat="1" ht="19.5" customHeight="1">
      <c r="B73" s="4" t="s">
        <v>66</v>
      </c>
      <c r="C73" s="4" t="s">
        <v>67</v>
      </c>
      <c r="D73" s="5" t="s">
        <v>68</v>
      </c>
      <c r="E73" s="4" t="s">
        <v>29</v>
      </c>
      <c r="F73" s="6">
        <v>1</v>
      </c>
      <c r="G73" s="7"/>
      <c r="H73" s="18">
        <f t="shared" si="0"/>
        <v>0</v>
      </c>
      <c r="I73" s="19">
        <v>0.08</v>
      </c>
      <c r="J73" s="20">
        <f t="shared" si="1"/>
        <v>0</v>
      </c>
      <c r="K73" s="8">
        <f t="shared" si="2"/>
        <v>0</v>
      </c>
    </row>
    <row r="74" spans="2:11" s="1" customFormat="1" ht="19.5" customHeight="1">
      <c r="B74" s="4" t="s">
        <v>69</v>
      </c>
      <c r="C74" s="4" t="s">
        <v>70</v>
      </c>
      <c r="D74" s="5" t="s">
        <v>71</v>
      </c>
      <c r="E74" s="4" t="s">
        <v>29</v>
      </c>
      <c r="F74" s="6">
        <v>104</v>
      </c>
      <c r="G74" s="7"/>
      <c r="H74" s="18">
        <f t="shared" si="0"/>
        <v>0</v>
      </c>
      <c r="I74" s="19">
        <v>0.08</v>
      </c>
      <c r="J74" s="20">
        <f t="shared" si="1"/>
        <v>0</v>
      </c>
      <c r="K74" s="8">
        <f t="shared" si="2"/>
        <v>0</v>
      </c>
    </row>
    <row r="75" spans="2:11" s="1" customFormat="1" ht="19.5" customHeight="1">
      <c r="B75" s="4" t="s">
        <v>72</v>
      </c>
      <c r="C75" s="4" t="s">
        <v>73</v>
      </c>
      <c r="D75" s="5" t="s">
        <v>74</v>
      </c>
      <c r="E75" s="4" t="s">
        <v>75</v>
      </c>
      <c r="F75" s="6">
        <v>700</v>
      </c>
      <c r="G75" s="7"/>
      <c r="H75" s="18">
        <f t="shared" si="0"/>
        <v>0</v>
      </c>
      <c r="I75" s="19">
        <v>0.08</v>
      </c>
      <c r="J75" s="20">
        <f t="shared" si="1"/>
        <v>0</v>
      </c>
      <c r="K75" s="8">
        <f t="shared" si="2"/>
        <v>0</v>
      </c>
    </row>
    <row r="76" s="1" customFormat="1" ht="0.75" customHeight="1"/>
    <row r="77" s="1" customFormat="1" ht="27.75" customHeight="1"/>
    <row r="78" spans="2:11" s="1" customFormat="1" ht="61.5" customHeight="1">
      <c r="B78" s="2" t="s">
        <v>0</v>
      </c>
      <c r="C78" s="3" t="s">
        <v>1</v>
      </c>
      <c r="D78" s="9" t="s">
        <v>2</v>
      </c>
      <c r="E78" s="3" t="s">
        <v>3</v>
      </c>
      <c r="F78" s="9" t="s">
        <v>4</v>
      </c>
      <c r="G78" s="3" t="s">
        <v>5</v>
      </c>
      <c r="H78" s="2" t="s">
        <v>6</v>
      </c>
      <c r="I78" s="3" t="s">
        <v>7</v>
      </c>
      <c r="J78" s="3" t="s">
        <v>8</v>
      </c>
      <c r="K78" s="2" t="s">
        <v>9</v>
      </c>
    </row>
    <row r="79" spans="2:11" s="1" customFormat="1" ht="115.5" customHeight="1">
      <c r="B79" s="10" t="s">
        <v>76</v>
      </c>
      <c r="C79" s="4" t="s">
        <v>77</v>
      </c>
      <c r="D79" s="11" t="s">
        <v>78</v>
      </c>
      <c r="E79" s="4" t="s">
        <v>17</v>
      </c>
      <c r="F79" s="12">
        <v>58</v>
      </c>
      <c r="G79" s="4"/>
      <c r="H79" s="18">
        <f>F79*G79</f>
        <v>0</v>
      </c>
      <c r="I79" s="19">
        <v>0.08</v>
      </c>
      <c r="J79" s="20">
        <f>H79*I79</f>
        <v>0</v>
      </c>
      <c r="K79" s="8">
        <f>H79+J79</f>
        <v>0</v>
      </c>
    </row>
    <row r="80" spans="2:11" s="1" customFormat="1" ht="105" customHeight="1">
      <c r="B80" s="10" t="s">
        <v>79</v>
      </c>
      <c r="C80" s="4" t="s">
        <v>80</v>
      </c>
      <c r="D80" s="11" t="s">
        <v>81</v>
      </c>
      <c r="E80" s="4" t="s">
        <v>17</v>
      </c>
      <c r="F80" s="12">
        <v>57</v>
      </c>
      <c r="G80" s="4"/>
      <c r="H80" s="18">
        <f>F80*G80</f>
        <v>0</v>
      </c>
      <c r="I80" s="19">
        <v>0.08</v>
      </c>
      <c r="J80" s="20">
        <f>H80*I80</f>
        <v>0</v>
      </c>
      <c r="K80" s="8">
        <f>H80+J80</f>
        <v>0</v>
      </c>
    </row>
    <row r="81" s="1" customFormat="1" ht="27.75" customHeight="1"/>
    <row r="82" spans="2:11" s="1" customFormat="1" ht="21" customHeight="1">
      <c r="B82" s="25" t="s">
        <v>82</v>
      </c>
      <c r="C82" s="25"/>
      <c r="D82" s="25"/>
      <c r="E82" s="24">
        <f>H30+H36+H42+H48+H54+H58+H59+H60+H61+H62+H63+H64+H65+H66+H67+H68+H69+H70+H71+H72+H73+H74+H75+H79+H80</f>
        <v>0</v>
      </c>
      <c r="F82" s="24"/>
      <c r="G82" s="24"/>
      <c r="H82" s="24"/>
      <c r="I82" s="24"/>
      <c r="J82" s="24"/>
      <c r="K82" s="24"/>
    </row>
    <row r="83" spans="2:11" s="1" customFormat="1" ht="21" customHeight="1">
      <c r="B83" s="25" t="s">
        <v>83</v>
      </c>
      <c r="C83" s="25"/>
      <c r="D83" s="25"/>
      <c r="E83" s="26">
        <f>K30+K36+K42+K48+K54+K58+K59+K60+K61+K62+K63+K64+K65+K66+K67+K68+K69+K70+K71+K72+K73+K74+K75+K79+K80</f>
        <v>0</v>
      </c>
      <c r="F83" s="26"/>
      <c r="G83" s="26"/>
      <c r="H83" s="26"/>
      <c r="I83" s="26"/>
      <c r="J83" s="26"/>
      <c r="K83" s="26"/>
    </row>
    <row r="84" spans="2:11" s="1" customFormat="1" ht="21" customHeight="1">
      <c r="B84" s="21"/>
      <c r="C84" s="21"/>
      <c r="D84" s="21"/>
      <c r="E84" s="22"/>
      <c r="F84" s="22"/>
      <c r="G84" s="22"/>
      <c r="H84" s="22"/>
      <c r="I84" s="22"/>
      <c r="J84" s="22"/>
      <c r="K84" s="22"/>
    </row>
    <row r="85" s="1" customFormat="1" ht="56.25" customHeight="1"/>
    <row r="86" spans="8:9" s="1" customFormat="1" ht="17.25" customHeight="1">
      <c r="H86" s="31" t="s">
        <v>96</v>
      </c>
      <c r="I86" s="31"/>
    </row>
    <row r="87" s="1" customFormat="1" ht="84.75" customHeight="1"/>
    <row r="88" spans="2:4" s="1" customFormat="1" ht="56.25" customHeight="1">
      <c r="B88" s="23" t="s">
        <v>97</v>
      </c>
      <c r="C88" s="23"/>
      <c r="D88" s="23"/>
    </row>
    <row r="89" s="1" customFormat="1" ht="27.75" customHeight="1"/>
  </sheetData>
  <sheetProtection/>
  <mergeCells count="19">
    <mergeCell ref="B51:D51"/>
    <mergeCell ref="H86:I86"/>
    <mergeCell ref="B24:J24"/>
    <mergeCell ref="B27:D27"/>
    <mergeCell ref="B33:D33"/>
    <mergeCell ref="B39:D39"/>
    <mergeCell ref="B45:D45"/>
    <mergeCell ref="B82:D82"/>
    <mergeCell ref="D14:G14"/>
    <mergeCell ref="B88:D88"/>
    <mergeCell ref="E82:K82"/>
    <mergeCell ref="B83:D83"/>
    <mergeCell ref="E83:K83"/>
    <mergeCell ref="H2:L2"/>
    <mergeCell ref="B4:C4"/>
    <mergeCell ref="B6:C6"/>
    <mergeCell ref="F8:K11"/>
    <mergeCell ref="B9:C9"/>
    <mergeCell ref="B11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selection activeCell="A24" sqref="A24:I24"/>
    </sheetView>
  </sheetViews>
  <sheetFormatPr defaultColWidth="9.140625" defaultRowHeight="12.75"/>
  <cols>
    <col min="2" max="2" width="15.140625" style="0" customWidth="1"/>
    <col min="3" max="3" width="36.57421875" style="0" customWidth="1"/>
  </cols>
  <sheetData>
    <row r="1" spans="1:11" ht="15.75">
      <c r="A1" s="1"/>
      <c r="B1" s="1"/>
      <c r="C1" s="1"/>
      <c r="D1" s="1"/>
      <c r="E1" s="1"/>
      <c r="F1" s="1"/>
      <c r="G1" s="27" t="s">
        <v>84</v>
      </c>
      <c r="H1" s="27"/>
      <c r="I1" s="27"/>
      <c r="J1" s="27"/>
      <c r="K1" s="27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28"/>
      <c r="B3" s="28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28"/>
      <c r="B5" s="28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29" t="s">
        <v>85</v>
      </c>
      <c r="F7" s="29"/>
      <c r="G7" s="29"/>
      <c r="H7" s="29"/>
      <c r="I7" s="29"/>
      <c r="J7" s="29"/>
      <c r="K7" s="1"/>
    </row>
    <row r="8" spans="1:11" ht="15">
      <c r="A8" s="28"/>
      <c r="B8" s="28"/>
      <c r="C8" s="1"/>
      <c r="D8" s="1"/>
      <c r="E8" s="29"/>
      <c r="F8" s="29"/>
      <c r="G8" s="29"/>
      <c r="H8" s="29"/>
      <c r="I8" s="29"/>
      <c r="J8" s="29"/>
      <c r="K8" s="1"/>
    </row>
    <row r="9" spans="1:11" ht="12.75">
      <c r="A9" s="1"/>
      <c r="B9" s="1"/>
      <c r="C9" s="1"/>
      <c r="D9" s="1"/>
      <c r="E9" s="29"/>
      <c r="F9" s="29"/>
      <c r="G9" s="29"/>
      <c r="H9" s="29"/>
      <c r="I9" s="29"/>
      <c r="J9" s="29"/>
      <c r="K9" s="1"/>
    </row>
    <row r="10" spans="1:11" ht="12.75">
      <c r="A10" s="30" t="s">
        <v>86</v>
      </c>
      <c r="B10" s="30"/>
      <c r="C10" s="1"/>
      <c r="D10" s="1"/>
      <c r="E10" s="29"/>
      <c r="F10" s="29"/>
      <c r="G10" s="29"/>
      <c r="H10" s="29"/>
      <c r="I10" s="29"/>
      <c r="J10" s="29"/>
      <c r="K10" s="1"/>
    </row>
    <row r="11" spans="1:11" ht="12.75">
      <c r="A11" s="30"/>
      <c r="B11" s="30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5"/>
      <c r="B12" s="15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8">
      <c r="A14" s="1"/>
      <c r="B14" s="1"/>
      <c r="C14" s="32" t="s">
        <v>151</v>
      </c>
      <c r="D14" s="32"/>
      <c r="E14" s="32"/>
      <c r="F14" s="32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>
      <c r="A16" s="13" t="s">
        <v>87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.75">
      <c r="A18" s="13" t="s">
        <v>88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>
      <c r="A20" s="13" t="s">
        <v>89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75">
      <c r="A22" s="13" t="s">
        <v>90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55.5" customHeight="1">
      <c r="A24" s="33" t="s">
        <v>98</v>
      </c>
      <c r="B24" s="33"/>
      <c r="C24" s="33"/>
      <c r="D24" s="33"/>
      <c r="E24" s="33"/>
      <c r="F24" s="33"/>
      <c r="G24" s="33"/>
      <c r="H24" s="33"/>
      <c r="I24" s="33"/>
      <c r="J24" s="1"/>
      <c r="K24" s="1"/>
    </row>
    <row r="25" spans="1:11" ht="48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48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27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29" t="s">
        <v>92</v>
      </c>
      <c r="B28" s="29"/>
      <c r="C28" s="29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56.25">
      <c r="A30" s="2" t="s">
        <v>0</v>
      </c>
      <c r="B30" s="3" t="s">
        <v>1</v>
      </c>
      <c r="C30" s="3" t="s">
        <v>2</v>
      </c>
      <c r="D30" s="3" t="s">
        <v>3</v>
      </c>
      <c r="E30" s="3" t="s">
        <v>4</v>
      </c>
      <c r="F30" s="3" t="s">
        <v>5</v>
      </c>
      <c r="G30" s="2" t="s">
        <v>6</v>
      </c>
      <c r="H30" s="3" t="s">
        <v>7</v>
      </c>
      <c r="I30" s="3" t="s">
        <v>8</v>
      </c>
      <c r="J30" s="2" t="s">
        <v>9</v>
      </c>
      <c r="K30" s="1"/>
    </row>
    <row r="31" spans="1:11" ht="12.75">
      <c r="A31" s="4" t="s">
        <v>10</v>
      </c>
      <c r="B31" s="4" t="s">
        <v>11</v>
      </c>
      <c r="C31" s="5" t="s">
        <v>12</v>
      </c>
      <c r="D31" s="4" t="s">
        <v>13</v>
      </c>
      <c r="E31" s="6">
        <v>3379</v>
      </c>
      <c r="F31" s="7"/>
      <c r="G31" s="18">
        <f>E31*F31</f>
        <v>0</v>
      </c>
      <c r="H31" s="19">
        <v>0.08</v>
      </c>
      <c r="I31" s="20">
        <f>G31*H31</f>
        <v>0</v>
      </c>
      <c r="J31" s="8">
        <f>G31+I31</f>
        <v>0</v>
      </c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29" t="s">
        <v>93</v>
      </c>
      <c r="B34" s="29"/>
      <c r="C34" s="29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56.25">
      <c r="A36" s="2" t="s">
        <v>0</v>
      </c>
      <c r="B36" s="3" t="s">
        <v>1</v>
      </c>
      <c r="C36" s="3" t="s">
        <v>2</v>
      </c>
      <c r="D36" s="3" t="s">
        <v>3</v>
      </c>
      <c r="E36" s="3" t="s">
        <v>4</v>
      </c>
      <c r="F36" s="3" t="s">
        <v>5</v>
      </c>
      <c r="G36" s="2" t="s">
        <v>6</v>
      </c>
      <c r="H36" s="3" t="s">
        <v>7</v>
      </c>
      <c r="I36" s="3" t="s">
        <v>8</v>
      </c>
      <c r="J36" s="2" t="s">
        <v>9</v>
      </c>
      <c r="K36" s="1"/>
    </row>
    <row r="37" spans="1:11" ht="12.75">
      <c r="A37" s="4" t="s">
        <v>10</v>
      </c>
      <c r="B37" s="4" t="s">
        <v>11</v>
      </c>
      <c r="C37" s="5" t="s">
        <v>12</v>
      </c>
      <c r="D37" s="4" t="s">
        <v>13</v>
      </c>
      <c r="E37" s="6">
        <v>801</v>
      </c>
      <c r="F37" s="7"/>
      <c r="G37" s="18">
        <f>E37*F37</f>
        <v>0</v>
      </c>
      <c r="H37" s="19">
        <v>0.08</v>
      </c>
      <c r="I37" s="20">
        <f>G37*H37</f>
        <v>0</v>
      </c>
      <c r="J37" s="8">
        <f>G37+I37</f>
        <v>0</v>
      </c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29" t="s">
        <v>94</v>
      </c>
      <c r="B40" s="29"/>
      <c r="C40" s="29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56.25">
      <c r="A42" s="2" t="s">
        <v>0</v>
      </c>
      <c r="B42" s="3" t="s">
        <v>1</v>
      </c>
      <c r="C42" s="3" t="s">
        <v>2</v>
      </c>
      <c r="D42" s="3" t="s">
        <v>3</v>
      </c>
      <c r="E42" s="3" t="s">
        <v>4</v>
      </c>
      <c r="F42" s="3" t="s">
        <v>5</v>
      </c>
      <c r="G42" s="2" t="s">
        <v>6</v>
      </c>
      <c r="H42" s="3" t="s">
        <v>7</v>
      </c>
      <c r="I42" s="3" t="s">
        <v>8</v>
      </c>
      <c r="J42" s="2" t="s">
        <v>9</v>
      </c>
      <c r="K42" s="1"/>
    </row>
    <row r="43" spans="1:11" ht="12.75">
      <c r="A43" s="4" t="s">
        <v>10</v>
      </c>
      <c r="B43" s="4" t="s">
        <v>11</v>
      </c>
      <c r="C43" s="5" t="s">
        <v>12</v>
      </c>
      <c r="D43" s="4" t="s">
        <v>13</v>
      </c>
      <c r="E43" s="6">
        <v>661</v>
      </c>
      <c r="F43" s="7"/>
      <c r="G43" s="18">
        <f>E43*F43</f>
        <v>0</v>
      </c>
      <c r="H43" s="19">
        <v>0.08</v>
      </c>
      <c r="I43" s="20">
        <f>G43*H43</f>
        <v>0</v>
      </c>
      <c r="J43" s="8">
        <f>G43+I43</f>
        <v>0</v>
      </c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29" t="s">
        <v>95</v>
      </c>
      <c r="B46" s="29"/>
      <c r="C46" s="29"/>
      <c r="D46" s="1"/>
      <c r="E46" s="1"/>
      <c r="F46" s="1"/>
      <c r="G46" s="1"/>
      <c r="H46" s="1"/>
      <c r="I46" s="1"/>
      <c r="J46" s="1"/>
      <c r="K46" s="1"/>
    </row>
    <row r="47" spans="1:11" ht="15">
      <c r="A47" s="14"/>
      <c r="B47" s="14"/>
      <c r="C47" s="14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56.25">
      <c r="A49" s="2" t="s">
        <v>0</v>
      </c>
      <c r="B49" s="3" t="s">
        <v>1</v>
      </c>
      <c r="C49" s="3" t="s">
        <v>2</v>
      </c>
      <c r="D49" s="3" t="s">
        <v>3</v>
      </c>
      <c r="E49" s="3" t="s">
        <v>4</v>
      </c>
      <c r="F49" s="3" t="s">
        <v>5</v>
      </c>
      <c r="G49" s="2" t="s">
        <v>6</v>
      </c>
      <c r="H49" s="3" t="s">
        <v>7</v>
      </c>
      <c r="I49" s="3" t="s">
        <v>8</v>
      </c>
      <c r="J49" s="2" t="s">
        <v>9</v>
      </c>
      <c r="K49" s="1"/>
    </row>
    <row r="50" spans="1:11" ht="12.75">
      <c r="A50" s="4" t="s">
        <v>10</v>
      </c>
      <c r="B50" s="4" t="s">
        <v>11</v>
      </c>
      <c r="C50" s="5" t="s">
        <v>12</v>
      </c>
      <c r="D50" s="4" t="s">
        <v>13</v>
      </c>
      <c r="E50" s="6">
        <v>605</v>
      </c>
      <c r="F50" s="7"/>
      <c r="G50" s="18">
        <f>E50*F50</f>
        <v>0</v>
      </c>
      <c r="H50" s="19">
        <v>0.08</v>
      </c>
      <c r="I50" s="20">
        <f>G50*H50</f>
        <v>0</v>
      </c>
      <c r="J50" s="8">
        <f>G50+I50</f>
        <v>0</v>
      </c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56.25">
      <c r="A54" s="2" t="s">
        <v>0</v>
      </c>
      <c r="B54" s="3" t="s">
        <v>1</v>
      </c>
      <c r="C54" s="3" t="s">
        <v>2</v>
      </c>
      <c r="D54" s="3" t="s">
        <v>3</v>
      </c>
      <c r="E54" s="3" t="s">
        <v>4</v>
      </c>
      <c r="F54" s="3" t="s">
        <v>5</v>
      </c>
      <c r="G54" s="2" t="s">
        <v>6</v>
      </c>
      <c r="H54" s="3" t="s">
        <v>7</v>
      </c>
      <c r="I54" s="3" t="s">
        <v>8</v>
      </c>
      <c r="J54" s="2" t="s">
        <v>9</v>
      </c>
      <c r="K54" s="1"/>
    </row>
    <row r="55" spans="1:11" ht="12.75">
      <c r="A55" s="4" t="s">
        <v>14</v>
      </c>
      <c r="B55" s="4" t="s">
        <v>15</v>
      </c>
      <c r="C55" s="5" t="s">
        <v>16</v>
      </c>
      <c r="D55" s="4" t="s">
        <v>17</v>
      </c>
      <c r="E55" s="6">
        <v>10</v>
      </c>
      <c r="F55" s="7"/>
      <c r="G55" s="18">
        <f aca="true" t="shared" si="0" ref="G55:G72">E55*F55</f>
        <v>0</v>
      </c>
      <c r="H55" s="19">
        <v>0.08</v>
      </c>
      <c r="I55" s="20">
        <f aca="true" t="shared" si="1" ref="I55:I72">G55*H55</f>
        <v>0</v>
      </c>
      <c r="J55" s="8">
        <f aca="true" t="shared" si="2" ref="J55:J72">G55+I55</f>
        <v>0</v>
      </c>
      <c r="K55" s="1"/>
    </row>
    <row r="56" spans="1:11" ht="45">
      <c r="A56" s="4" t="s">
        <v>18</v>
      </c>
      <c r="B56" s="4" t="s">
        <v>19</v>
      </c>
      <c r="C56" s="5" t="s">
        <v>20</v>
      </c>
      <c r="D56" s="4" t="s">
        <v>21</v>
      </c>
      <c r="E56" s="6">
        <v>15.4</v>
      </c>
      <c r="F56" s="7"/>
      <c r="G56" s="18">
        <f t="shared" si="0"/>
        <v>0</v>
      </c>
      <c r="H56" s="19">
        <v>0.08</v>
      </c>
      <c r="I56" s="20">
        <f t="shared" si="1"/>
        <v>0</v>
      </c>
      <c r="J56" s="8">
        <f t="shared" si="2"/>
        <v>0</v>
      </c>
      <c r="K56" s="1"/>
    </row>
    <row r="57" spans="1:11" ht="12.75">
      <c r="A57" s="4" t="s">
        <v>99</v>
      </c>
      <c r="B57" s="4" t="s">
        <v>100</v>
      </c>
      <c r="C57" s="5" t="s">
        <v>101</v>
      </c>
      <c r="D57" s="4" t="s">
        <v>29</v>
      </c>
      <c r="E57" s="6">
        <v>4</v>
      </c>
      <c r="F57" s="7"/>
      <c r="G57" s="18">
        <f t="shared" si="0"/>
        <v>0</v>
      </c>
      <c r="H57" s="19">
        <v>0.08</v>
      </c>
      <c r="I57" s="20">
        <f t="shared" si="1"/>
        <v>0</v>
      </c>
      <c r="J57" s="8">
        <f t="shared" si="2"/>
        <v>0</v>
      </c>
      <c r="K57" s="1"/>
    </row>
    <row r="58" spans="1:11" ht="22.5">
      <c r="A58" s="4" t="s">
        <v>22</v>
      </c>
      <c r="B58" s="4" t="s">
        <v>23</v>
      </c>
      <c r="C58" s="5" t="s">
        <v>24</v>
      </c>
      <c r="D58" s="4" t="s">
        <v>25</v>
      </c>
      <c r="E58" s="6">
        <v>107.35</v>
      </c>
      <c r="F58" s="7"/>
      <c r="G58" s="18">
        <f t="shared" si="0"/>
        <v>0</v>
      </c>
      <c r="H58" s="19">
        <v>0.08</v>
      </c>
      <c r="I58" s="20">
        <f t="shared" si="1"/>
        <v>0</v>
      </c>
      <c r="J58" s="8">
        <f t="shared" si="2"/>
        <v>0</v>
      </c>
      <c r="K58" s="1"/>
    </row>
    <row r="59" spans="1:11" ht="12.75">
      <c r="A59" s="4" t="s">
        <v>26</v>
      </c>
      <c r="B59" s="4" t="s">
        <v>27</v>
      </c>
      <c r="C59" s="5" t="s">
        <v>28</v>
      </c>
      <c r="D59" s="4" t="s">
        <v>29</v>
      </c>
      <c r="E59" s="6">
        <v>13.09</v>
      </c>
      <c r="F59" s="7"/>
      <c r="G59" s="18">
        <f t="shared" si="0"/>
        <v>0</v>
      </c>
      <c r="H59" s="19">
        <v>0.08</v>
      </c>
      <c r="I59" s="20">
        <f t="shared" si="1"/>
        <v>0</v>
      </c>
      <c r="J59" s="8">
        <f t="shared" si="2"/>
        <v>0</v>
      </c>
      <c r="K59" s="1"/>
    </row>
    <row r="60" spans="1:11" ht="12.75">
      <c r="A60" s="4" t="s">
        <v>30</v>
      </c>
      <c r="B60" s="4" t="s">
        <v>31</v>
      </c>
      <c r="C60" s="5" t="s">
        <v>32</v>
      </c>
      <c r="D60" s="4" t="s">
        <v>29</v>
      </c>
      <c r="E60" s="6">
        <v>102.96</v>
      </c>
      <c r="F60" s="7"/>
      <c r="G60" s="18">
        <f t="shared" si="0"/>
        <v>0</v>
      </c>
      <c r="H60" s="19">
        <v>0.08</v>
      </c>
      <c r="I60" s="20">
        <f t="shared" si="1"/>
        <v>0</v>
      </c>
      <c r="J60" s="8">
        <f t="shared" si="2"/>
        <v>0</v>
      </c>
      <c r="K60" s="1"/>
    </row>
    <row r="61" spans="1:11" ht="22.5">
      <c r="A61" s="4" t="s">
        <v>36</v>
      </c>
      <c r="B61" s="4" t="s">
        <v>37</v>
      </c>
      <c r="C61" s="5" t="s">
        <v>38</v>
      </c>
      <c r="D61" s="4" t="s">
        <v>21</v>
      </c>
      <c r="E61" s="6">
        <v>48.69</v>
      </c>
      <c r="F61" s="7"/>
      <c r="G61" s="18">
        <f t="shared" si="0"/>
        <v>0</v>
      </c>
      <c r="H61" s="19">
        <v>0.08</v>
      </c>
      <c r="I61" s="20">
        <f t="shared" si="1"/>
        <v>0</v>
      </c>
      <c r="J61" s="8">
        <f t="shared" si="2"/>
        <v>0</v>
      </c>
      <c r="K61" s="1"/>
    </row>
    <row r="62" spans="1:11" ht="22.5">
      <c r="A62" s="4" t="s">
        <v>102</v>
      </c>
      <c r="B62" s="4" t="s">
        <v>103</v>
      </c>
      <c r="C62" s="5" t="s">
        <v>104</v>
      </c>
      <c r="D62" s="4" t="s">
        <v>21</v>
      </c>
      <c r="E62" s="6">
        <v>1</v>
      </c>
      <c r="F62" s="7"/>
      <c r="G62" s="18">
        <f t="shared" si="0"/>
        <v>0</v>
      </c>
      <c r="H62" s="19">
        <v>0.08</v>
      </c>
      <c r="I62" s="20">
        <f t="shared" si="1"/>
        <v>0</v>
      </c>
      <c r="J62" s="8">
        <f t="shared" si="2"/>
        <v>0</v>
      </c>
      <c r="K62" s="1"/>
    </row>
    <row r="63" spans="1:11" ht="12.75">
      <c r="A63" s="4" t="s">
        <v>42</v>
      </c>
      <c r="B63" s="4" t="s">
        <v>43</v>
      </c>
      <c r="C63" s="5" t="s">
        <v>44</v>
      </c>
      <c r="D63" s="4" t="s">
        <v>21</v>
      </c>
      <c r="E63" s="6">
        <v>7.119999999999999</v>
      </c>
      <c r="F63" s="7"/>
      <c r="G63" s="18">
        <f t="shared" si="0"/>
        <v>0</v>
      </c>
      <c r="H63" s="19">
        <v>0.08</v>
      </c>
      <c r="I63" s="20">
        <f t="shared" si="1"/>
        <v>0</v>
      </c>
      <c r="J63" s="8">
        <f t="shared" si="2"/>
        <v>0</v>
      </c>
      <c r="K63" s="1"/>
    </row>
    <row r="64" spans="1:11" ht="12.75">
      <c r="A64" s="4" t="s">
        <v>45</v>
      </c>
      <c r="B64" s="4" t="s">
        <v>46</v>
      </c>
      <c r="C64" s="5" t="s">
        <v>47</v>
      </c>
      <c r="D64" s="4" t="s">
        <v>21</v>
      </c>
      <c r="E64" s="6">
        <v>15.31</v>
      </c>
      <c r="F64" s="7"/>
      <c r="G64" s="18">
        <f t="shared" si="0"/>
        <v>0</v>
      </c>
      <c r="H64" s="19">
        <v>0.08</v>
      </c>
      <c r="I64" s="20">
        <f t="shared" si="1"/>
        <v>0</v>
      </c>
      <c r="J64" s="8">
        <f t="shared" si="2"/>
        <v>0</v>
      </c>
      <c r="K64" s="1"/>
    </row>
    <row r="65" spans="1:11" ht="12.75">
      <c r="A65" s="4" t="s">
        <v>48</v>
      </c>
      <c r="B65" s="4" t="s">
        <v>49</v>
      </c>
      <c r="C65" s="5" t="s">
        <v>50</v>
      </c>
      <c r="D65" s="4" t="s">
        <v>51</v>
      </c>
      <c r="E65" s="6">
        <v>19.2</v>
      </c>
      <c r="F65" s="7"/>
      <c r="G65" s="18">
        <f t="shared" si="0"/>
        <v>0</v>
      </c>
      <c r="H65" s="19">
        <v>0.23</v>
      </c>
      <c r="I65" s="20">
        <f t="shared" si="1"/>
        <v>0</v>
      </c>
      <c r="J65" s="8">
        <f t="shared" si="2"/>
        <v>0</v>
      </c>
      <c r="K65" s="1"/>
    </row>
    <row r="66" spans="1:11" ht="22.5">
      <c r="A66" s="4" t="s">
        <v>105</v>
      </c>
      <c r="B66" s="4" t="s">
        <v>106</v>
      </c>
      <c r="C66" s="5" t="s">
        <v>107</v>
      </c>
      <c r="D66" s="4" t="s">
        <v>17</v>
      </c>
      <c r="E66" s="6">
        <v>7</v>
      </c>
      <c r="F66" s="7"/>
      <c r="G66" s="18">
        <f t="shared" si="0"/>
        <v>0</v>
      </c>
      <c r="H66" s="19">
        <v>0.23</v>
      </c>
      <c r="I66" s="20">
        <f t="shared" si="1"/>
        <v>0</v>
      </c>
      <c r="J66" s="8">
        <f t="shared" si="2"/>
        <v>0</v>
      </c>
      <c r="K66" s="1"/>
    </row>
    <row r="67" spans="1:11" ht="12.75">
      <c r="A67" s="4" t="s">
        <v>52</v>
      </c>
      <c r="B67" s="4" t="s">
        <v>53</v>
      </c>
      <c r="C67" s="5" t="s">
        <v>54</v>
      </c>
      <c r="D67" s="4" t="s">
        <v>55</v>
      </c>
      <c r="E67" s="6">
        <v>15</v>
      </c>
      <c r="F67" s="7"/>
      <c r="G67" s="18">
        <f t="shared" si="0"/>
        <v>0</v>
      </c>
      <c r="H67" s="19">
        <v>0.08</v>
      </c>
      <c r="I67" s="20">
        <f t="shared" si="1"/>
        <v>0</v>
      </c>
      <c r="J67" s="8">
        <f t="shared" si="2"/>
        <v>0</v>
      </c>
      <c r="K67" s="1"/>
    </row>
    <row r="68" spans="1:11" ht="22.5">
      <c r="A68" s="4" t="s">
        <v>56</v>
      </c>
      <c r="B68" s="4" t="s">
        <v>57</v>
      </c>
      <c r="C68" s="5" t="s">
        <v>58</v>
      </c>
      <c r="D68" s="4" t="s">
        <v>55</v>
      </c>
      <c r="E68" s="6">
        <v>15</v>
      </c>
      <c r="F68" s="7"/>
      <c r="G68" s="18">
        <f t="shared" si="0"/>
        <v>0</v>
      </c>
      <c r="H68" s="19">
        <v>0.08</v>
      </c>
      <c r="I68" s="20">
        <f t="shared" si="1"/>
        <v>0</v>
      </c>
      <c r="J68" s="8">
        <f t="shared" si="2"/>
        <v>0</v>
      </c>
      <c r="K68" s="1"/>
    </row>
    <row r="69" spans="1:11" ht="22.5">
      <c r="A69" s="4" t="s">
        <v>108</v>
      </c>
      <c r="B69" s="4" t="s">
        <v>109</v>
      </c>
      <c r="C69" s="5" t="s">
        <v>110</v>
      </c>
      <c r="D69" s="4" t="s">
        <v>25</v>
      </c>
      <c r="E69" s="6">
        <v>0.2</v>
      </c>
      <c r="F69" s="7"/>
      <c r="G69" s="18">
        <f t="shared" si="0"/>
        <v>0</v>
      </c>
      <c r="H69" s="19">
        <v>0.08</v>
      </c>
      <c r="I69" s="20">
        <f t="shared" si="1"/>
        <v>0</v>
      </c>
      <c r="J69" s="8">
        <f t="shared" si="2"/>
        <v>0</v>
      </c>
      <c r="K69" s="1"/>
    </row>
    <row r="70" spans="1:11" ht="22.5">
      <c r="A70" s="4" t="s">
        <v>69</v>
      </c>
      <c r="B70" s="4" t="s">
        <v>70</v>
      </c>
      <c r="C70" s="5" t="s">
        <v>71</v>
      </c>
      <c r="D70" s="4" t="s">
        <v>29</v>
      </c>
      <c r="E70" s="6">
        <v>97.71</v>
      </c>
      <c r="F70" s="7"/>
      <c r="G70" s="18">
        <f t="shared" si="0"/>
        <v>0</v>
      </c>
      <c r="H70" s="19">
        <v>0.08</v>
      </c>
      <c r="I70" s="20">
        <f t="shared" si="1"/>
        <v>0</v>
      </c>
      <c r="J70" s="8">
        <f t="shared" si="2"/>
        <v>0</v>
      </c>
      <c r="K70" s="1"/>
    </row>
    <row r="71" spans="1:11" ht="12.75">
      <c r="A71" s="4" t="s">
        <v>111</v>
      </c>
      <c r="B71" s="4" t="s">
        <v>112</v>
      </c>
      <c r="C71" s="5" t="s">
        <v>113</v>
      </c>
      <c r="D71" s="4" t="s">
        <v>29</v>
      </c>
      <c r="E71" s="6">
        <v>97.71</v>
      </c>
      <c r="F71" s="7"/>
      <c r="G71" s="18">
        <f t="shared" si="0"/>
        <v>0</v>
      </c>
      <c r="H71" s="19">
        <v>0.08</v>
      </c>
      <c r="I71" s="20">
        <f t="shared" si="1"/>
        <v>0</v>
      </c>
      <c r="J71" s="8">
        <f t="shared" si="2"/>
        <v>0</v>
      </c>
      <c r="K71" s="1"/>
    </row>
    <row r="72" spans="1:11" ht="12.75">
      <c r="A72" s="4" t="s">
        <v>114</v>
      </c>
      <c r="B72" s="4" t="s">
        <v>115</v>
      </c>
      <c r="C72" s="5" t="s">
        <v>116</v>
      </c>
      <c r="D72" s="4" t="s">
        <v>75</v>
      </c>
      <c r="E72" s="6">
        <v>50</v>
      </c>
      <c r="F72" s="7"/>
      <c r="G72" s="18">
        <f t="shared" si="0"/>
        <v>0</v>
      </c>
      <c r="H72" s="19">
        <v>0.08</v>
      </c>
      <c r="I72" s="20">
        <f t="shared" si="1"/>
        <v>0</v>
      </c>
      <c r="J72" s="8">
        <f t="shared" si="2"/>
        <v>0</v>
      </c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56.25">
      <c r="A75" s="2" t="s">
        <v>0</v>
      </c>
      <c r="B75" s="3" t="s">
        <v>1</v>
      </c>
      <c r="C75" s="9" t="s">
        <v>2</v>
      </c>
      <c r="D75" s="3" t="s">
        <v>3</v>
      </c>
      <c r="E75" s="9" t="s">
        <v>4</v>
      </c>
      <c r="F75" s="3" t="s">
        <v>5</v>
      </c>
      <c r="G75" s="2" t="s">
        <v>6</v>
      </c>
      <c r="H75" s="3" t="s">
        <v>7</v>
      </c>
      <c r="I75" s="3" t="s">
        <v>8</v>
      </c>
      <c r="J75" s="2" t="s">
        <v>9</v>
      </c>
      <c r="K75" s="1"/>
    </row>
    <row r="76" spans="1:11" ht="108">
      <c r="A76" s="10" t="s">
        <v>76</v>
      </c>
      <c r="B76" s="4" t="s">
        <v>77</v>
      </c>
      <c r="C76" s="11" t="s">
        <v>78</v>
      </c>
      <c r="D76" s="4" t="s">
        <v>17</v>
      </c>
      <c r="E76" s="12">
        <v>86</v>
      </c>
      <c r="F76" s="4"/>
      <c r="G76" s="18">
        <f>E76*F76</f>
        <v>0</v>
      </c>
      <c r="H76" s="19">
        <v>0.08</v>
      </c>
      <c r="I76" s="20">
        <f>G76*H76</f>
        <v>0</v>
      </c>
      <c r="J76" s="8">
        <f>G76+I76</f>
        <v>0</v>
      </c>
      <c r="K76" s="1"/>
    </row>
    <row r="77" spans="1:11" ht="24">
      <c r="A77" s="10" t="s">
        <v>117</v>
      </c>
      <c r="B77" s="4" t="s">
        <v>118</v>
      </c>
      <c r="C77" s="11" t="s">
        <v>119</v>
      </c>
      <c r="D77" s="4" t="s">
        <v>17</v>
      </c>
      <c r="E77" s="12">
        <v>40</v>
      </c>
      <c r="F77" s="4"/>
      <c r="G77" s="18">
        <f>E77*F77</f>
        <v>0</v>
      </c>
      <c r="H77" s="19">
        <v>0.23</v>
      </c>
      <c r="I77" s="20">
        <f>G77*H77</f>
        <v>0</v>
      </c>
      <c r="J77" s="8">
        <f>G77+I77</f>
        <v>0</v>
      </c>
      <c r="K77" s="1"/>
    </row>
    <row r="78" spans="1:11" ht="96">
      <c r="A78" s="10" t="s">
        <v>79</v>
      </c>
      <c r="B78" s="4" t="s">
        <v>80</v>
      </c>
      <c r="C78" s="11" t="s">
        <v>81</v>
      </c>
      <c r="D78" s="4" t="s">
        <v>17</v>
      </c>
      <c r="E78" s="12">
        <v>41</v>
      </c>
      <c r="F78" s="4"/>
      <c r="G78" s="18">
        <f>E78*F78</f>
        <v>0</v>
      </c>
      <c r="H78" s="19">
        <v>0.08</v>
      </c>
      <c r="I78" s="20">
        <f>G78*H78</f>
        <v>0</v>
      </c>
      <c r="J78" s="8">
        <f>G78+I78</f>
        <v>0</v>
      </c>
      <c r="K78" s="1"/>
    </row>
    <row r="79" spans="1:11" ht="36">
      <c r="A79" s="10" t="s">
        <v>120</v>
      </c>
      <c r="B79" s="4" t="s">
        <v>121</v>
      </c>
      <c r="C79" s="11" t="s">
        <v>122</v>
      </c>
      <c r="D79" s="4" t="s">
        <v>17</v>
      </c>
      <c r="E79" s="12">
        <v>20</v>
      </c>
      <c r="F79" s="4"/>
      <c r="G79" s="18">
        <f>E79*F79</f>
        <v>0</v>
      </c>
      <c r="H79" s="19">
        <v>0.23</v>
      </c>
      <c r="I79" s="20">
        <f>G79*H79</f>
        <v>0</v>
      </c>
      <c r="J79" s="8">
        <f>G79+I79</f>
        <v>0</v>
      </c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25" t="s">
        <v>82</v>
      </c>
      <c r="B81" s="25"/>
      <c r="C81" s="25"/>
      <c r="D81" s="24">
        <f>G31+G37+G43+G50+G55+G56+G57+G58+G59+G60+G61+G62+G63+G64+G65+G66+G67+G68+G69+G70+G71+G72+G76+G77+G78+G79</f>
        <v>0</v>
      </c>
      <c r="E81" s="24"/>
      <c r="F81" s="24"/>
      <c r="G81" s="24"/>
      <c r="H81" s="24"/>
      <c r="I81" s="24"/>
      <c r="J81" s="24"/>
      <c r="K81" s="1"/>
    </row>
    <row r="82" spans="1:11" ht="12.75">
      <c r="A82" s="25" t="s">
        <v>83</v>
      </c>
      <c r="B82" s="25"/>
      <c r="C82" s="25"/>
      <c r="D82" s="26">
        <f>J31+J43+J37+J50+J55+J56+J57+J58+J59+J60+J61+J62+J63+J64+J65+J66+J67+J68+J69+J70+J71+J72+J76+J77+J78+J79</f>
        <v>0</v>
      </c>
      <c r="E82" s="26"/>
      <c r="F82" s="26"/>
      <c r="G82" s="26"/>
      <c r="H82" s="26"/>
      <c r="I82" s="26"/>
      <c r="J82" s="26"/>
      <c r="K82" s="1"/>
    </row>
    <row r="83" spans="1:11" ht="12.75">
      <c r="A83" s="21"/>
      <c r="B83" s="21"/>
      <c r="C83" s="21"/>
      <c r="D83" s="22"/>
      <c r="E83" s="22"/>
      <c r="F83" s="22"/>
      <c r="G83" s="22"/>
      <c r="H83" s="22"/>
      <c r="I83" s="22"/>
      <c r="J83" s="22"/>
      <c r="K83" s="1"/>
    </row>
    <row r="84" spans="1:11" ht="12.75">
      <c r="A84" s="21"/>
      <c r="B84" s="21"/>
      <c r="C84" s="21"/>
      <c r="D84" s="22"/>
      <c r="E84" s="22"/>
      <c r="F84" s="22"/>
      <c r="G84" s="22"/>
      <c r="H84" s="22"/>
      <c r="I84" s="22"/>
      <c r="J84" s="22"/>
      <c r="K84" s="1"/>
    </row>
    <row r="85" spans="1:11" ht="12.75">
      <c r="A85" s="21"/>
      <c r="B85" s="21"/>
      <c r="C85" s="21"/>
      <c r="D85" s="22"/>
      <c r="E85" s="22"/>
      <c r="F85" s="22"/>
      <c r="G85" s="22"/>
      <c r="H85" s="22"/>
      <c r="I85" s="22"/>
      <c r="J85" s="22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31" t="s">
        <v>96</v>
      </c>
      <c r="H87" s="3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19.25" customHeight="1">
      <c r="A89" s="23" t="s">
        <v>97</v>
      </c>
      <c r="B89" s="23"/>
      <c r="C89" s="23"/>
      <c r="D89" s="1"/>
      <c r="E89" s="1"/>
      <c r="F89" s="1"/>
      <c r="G89" s="1"/>
      <c r="H89" s="1"/>
      <c r="I89" s="1"/>
      <c r="J89" s="1"/>
      <c r="K89" s="1"/>
    </row>
  </sheetData>
  <sheetProtection/>
  <mergeCells count="18">
    <mergeCell ref="G1:K1"/>
    <mergeCell ref="A3:B3"/>
    <mergeCell ref="A5:B5"/>
    <mergeCell ref="E7:J10"/>
    <mergeCell ref="A8:B8"/>
    <mergeCell ref="A10:B11"/>
    <mergeCell ref="A24:I24"/>
    <mergeCell ref="A28:C28"/>
    <mergeCell ref="A34:C34"/>
    <mergeCell ref="A40:C40"/>
    <mergeCell ref="A46:C46"/>
    <mergeCell ref="C14:F14"/>
    <mergeCell ref="A81:C81"/>
    <mergeCell ref="D81:J81"/>
    <mergeCell ref="A82:C82"/>
    <mergeCell ref="D82:J82"/>
    <mergeCell ref="G87:H87"/>
    <mergeCell ref="A89:C8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4" sqref="C14:F14"/>
    </sheetView>
  </sheetViews>
  <sheetFormatPr defaultColWidth="9.140625" defaultRowHeight="12.75"/>
  <cols>
    <col min="2" max="2" width="14.140625" style="0" customWidth="1"/>
    <col min="3" max="3" width="35.8515625" style="0" customWidth="1"/>
  </cols>
  <sheetData>
    <row r="1" spans="1:11" ht="15.75">
      <c r="A1" s="1"/>
      <c r="B1" s="1"/>
      <c r="C1" s="1"/>
      <c r="D1" s="1"/>
      <c r="E1" s="1"/>
      <c r="F1" s="1"/>
      <c r="G1" s="27" t="s">
        <v>84</v>
      </c>
      <c r="H1" s="27"/>
      <c r="I1" s="27"/>
      <c r="J1" s="27"/>
      <c r="K1" s="27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28"/>
      <c r="B3" s="28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28"/>
      <c r="B5" s="28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29" t="s">
        <v>85</v>
      </c>
      <c r="F7" s="29"/>
      <c r="G7" s="29"/>
      <c r="H7" s="29"/>
      <c r="I7" s="29"/>
      <c r="J7" s="29"/>
      <c r="K7" s="1"/>
    </row>
    <row r="8" spans="1:11" ht="15">
      <c r="A8" s="28"/>
      <c r="B8" s="28"/>
      <c r="C8" s="1"/>
      <c r="D8" s="1"/>
      <c r="E8" s="29"/>
      <c r="F8" s="29"/>
      <c r="G8" s="29"/>
      <c r="H8" s="29"/>
      <c r="I8" s="29"/>
      <c r="J8" s="29"/>
      <c r="K8" s="1"/>
    </row>
    <row r="9" spans="1:11" ht="12.75">
      <c r="A9" s="1"/>
      <c r="B9" s="1"/>
      <c r="C9" s="1"/>
      <c r="D9" s="1"/>
      <c r="E9" s="29"/>
      <c r="F9" s="29"/>
      <c r="G9" s="29"/>
      <c r="H9" s="29"/>
      <c r="I9" s="29"/>
      <c r="J9" s="29"/>
      <c r="K9" s="1"/>
    </row>
    <row r="10" spans="1:11" ht="12.75">
      <c r="A10" s="30" t="s">
        <v>86</v>
      </c>
      <c r="B10" s="30"/>
      <c r="C10" s="1"/>
      <c r="D10" s="1"/>
      <c r="E10" s="29"/>
      <c r="F10" s="29"/>
      <c r="G10" s="29"/>
      <c r="H10" s="29"/>
      <c r="I10" s="29"/>
      <c r="J10" s="29"/>
      <c r="K10" s="1"/>
    </row>
    <row r="11" spans="1:11" ht="12.75">
      <c r="A11" s="30"/>
      <c r="B11" s="30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5"/>
      <c r="B12" s="15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8">
      <c r="A14" s="1"/>
      <c r="B14" s="1"/>
      <c r="C14" s="32" t="s">
        <v>151</v>
      </c>
      <c r="D14" s="32"/>
      <c r="E14" s="32"/>
      <c r="F14" s="32"/>
      <c r="G14" s="1"/>
      <c r="H14" s="1"/>
      <c r="I14" s="1"/>
      <c r="J14" s="1"/>
      <c r="K14" s="1"/>
    </row>
    <row r="15" spans="1:11" ht="18">
      <c r="A15" s="1"/>
      <c r="B15" s="1"/>
      <c r="C15" s="16"/>
      <c r="D15" s="16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.75">
      <c r="A17" s="13" t="s">
        <v>87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75">
      <c r="A19" s="13" t="s">
        <v>88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>
      <c r="A21" s="13" t="s">
        <v>89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>
      <c r="A23" s="13" t="s">
        <v>90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>
      <c r="A24" s="13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57" customHeight="1">
      <c r="A26" s="33" t="s">
        <v>123</v>
      </c>
      <c r="B26" s="33"/>
      <c r="C26" s="33"/>
      <c r="D26" s="33"/>
      <c r="E26" s="33"/>
      <c r="F26" s="33"/>
      <c r="G26" s="33"/>
      <c r="H26" s="33"/>
      <c r="I26" s="33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29" t="s">
        <v>92</v>
      </c>
      <c r="B35" s="29"/>
      <c r="C35" s="29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56.25">
      <c r="A37" s="2" t="s">
        <v>0</v>
      </c>
      <c r="B37" s="3" t="s">
        <v>1</v>
      </c>
      <c r="C37" s="3" t="s">
        <v>2</v>
      </c>
      <c r="D37" s="3" t="s">
        <v>3</v>
      </c>
      <c r="E37" s="3" t="s">
        <v>4</v>
      </c>
      <c r="F37" s="3" t="s">
        <v>5</v>
      </c>
      <c r="G37" s="2" t="s">
        <v>6</v>
      </c>
      <c r="H37" s="3" t="s">
        <v>7</v>
      </c>
      <c r="I37" s="3" t="s">
        <v>8</v>
      </c>
      <c r="J37" s="2" t="s">
        <v>9</v>
      </c>
      <c r="K37" s="1"/>
    </row>
    <row r="38" spans="1:11" ht="12.75">
      <c r="A38" s="4" t="s">
        <v>10</v>
      </c>
      <c r="B38" s="4" t="s">
        <v>11</v>
      </c>
      <c r="C38" s="5" t="s">
        <v>12</v>
      </c>
      <c r="D38" s="4" t="s">
        <v>13</v>
      </c>
      <c r="E38" s="6">
        <v>2593</v>
      </c>
      <c r="F38" s="7"/>
      <c r="G38" s="18">
        <f>E38*F38</f>
        <v>0</v>
      </c>
      <c r="H38" s="19">
        <v>0.08</v>
      </c>
      <c r="I38" s="20">
        <f>G38*H38</f>
        <v>0</v>
      </c>
      <c r="J38" s="8">
        <f>G38+I38</f>
        <v>0</v>
      </c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29" t="s">
        <v>93</v>
      </c>
      <c r="B41" s="29"/>
      <c r="C41" s="29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56.25">
      <c r="A43" s="2" t="s">
        <v>0</v>
      </c>
      <c r="B43" s="3" t="s">
        <v>1</v>
      </c>
      <c r="C43" s="3" t="s">
        <v>2</v>
      </c>
      <c r="D43" s="3" t="s">
        <v>3</v>
      </c>
      <c r="E43" s="3" t="s">
        <v>4</v>
      </c>
      <c r="F43" s="3" t="s">
        <v>5</v>
      </c>
      <c r="G43" s="2" t="s">
        <v>6</v>
      </c>
      <c r="H43" s="3" t="s">
        <v>7</v>
      </c>
      <c r="I43" s="3" t="s">
        <v>8</v>
      </c>
      <c r="J43" s="2" t="s">
        <v>9</v>
      </c>
      <c r="K43" s="1"/>
    </row>
    <row r="44" spans="1:11" ht="12.75">
      <c r="A44" s="4" t="s">
        <v>10</v>
      </c>
      <c r="B44" s="4" t="s">
        <v>11</v>
      </c>
      <c r="C44" s="5" t="s">
        <v>12</v>
      </c>
      <c r="D44" s="4" t="s">
        <v>13</v>
      </c>
      <c r="E44" s="6">
        <v>3764</v>
      </c>
      <c r="F44" s="7"/>
      <c r="G44" s="18">
        <f>E44*F44</f>
        <v>0</v>
      </c>
      <c r="H44" s="19">
        <v>0.08</v>
      </c>
      <c r="I44" s="20">
        <f>G44*H44</f>
        <v>0</v>
      </c>
      <c r="J44" s="8">
        <f>G44+I44</f>
        <v>0</v>
      </c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29" t="s">
        <v>94</v>
      </c>
      <c r="B47" s="29"/>
      <c r="C47" s="29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56.25">
      <c r="A49" s="2" t="s">
        <v>0</v>
      </c>
      <c r="B49" s="3" t="s">
        <v>1</v>
      </c>
      <c r="C49" s="3" t="s">
        <v>2</v>
      </c>
      <c r="D49" s="3" t="s">
        <v>3</v>
      </c>
      <c r="E49" s="3" t="s">
        <v>4</v>
      </c>
      <c r="F49" s="3" t="s">
        <v>5</v>
      </c>
      <c r="G49" s="2" t="s">
        <v>6</v>
      </c>
      <c r="H49" s="3" t="s">
        <v>7</v>
      </c>
      <c r="I49" s="3" t="s">
        <v>8</v>
      </c>
      <c r="J49" s="2" t="s">
        <v>9</v>
      </c>
      <c r="K49" s="1"/>
    </row>
    <row r="50" spans="1:11" ht="12.75">
      <c r="A50" s="4" t="s">
        <v>10</v>
      </c>
      <c r="B50" s="4" t="s">
        <v>11</v>
      </c>
      <c r="C50" s="5" t="s">
        <v>12</v>
      </c>
      <c r="D50" s="4" t="s">
        <v>13</v>
      </c>
      <c r="E50" s="6">
        <v>326</v>
      </c>
      <c r="F50" s="7"/>
      <c r="G50" s="18">
        <f>E50*F50</f>
        <v>0</v>
      </c>
      <c r="H50" s="19">
        <v>0.08</v>
      </c>
      <c r="I50" s="20">
        <f>G50*H50</f>
        <v>0</v>
      </c>
      <c r="J50" s="8">
        <f>G50+I50</f>
        <v>0</v>
      </c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29" t="s">
        <v>95</v>
      </c>
      <c r="B53" s="29"/>
      <c r="C53" s="29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56.25">
      <c r="A55" s="2" t="s">
        <v>0</v>
      </c>
      <c r="B55" s="3" t="s">
        <v>1</v>
      </c>
      <c r="C55" s="3" t="s">
        <v>2</v>
      </c>
      <c r="D55" s="3" t="s">
        <v>3</v>
      </c>
      <c r="E55" s="3" t="s">
        <v>4</v>
      </c>
      <c r="F55" s="3" t="s">
        <v>5</v>
      </c>
      <c r="G55" s="2" t="s">
        <v>6</v>
      </c>
      <c r="H55" s="3" t="s">
        <v>7</v>
      </c>
      <c r="I55" s="3" t="s">
        <v>8</v>
      </c>
      <c r="J55" s="2" t="s">
        <v>9</v>
      </c>
      <c r="K55" s="1"/>
    </row>
    <row r="56" spans="1:11" ht="12.75">
      <c r="A56" s="4" t="s">
        <v>10</v>
      </c>
      <c r="B56" s="4" t="s">
        <v>11</v>
      </c>
      <c r="C56" s="5" t="s">
        <v>12</v>
      </c>
      <c r="D56" s="4" t="s">
        <v>13</v>
      </c>
      <c r="E56" s="6">
        <v>355</v>
      </c>
      <c r="F56" s="7"/>
      <c r="G56" s="18">
        <f>E56*F56</f>
        <v>0</v>
      </c>
      <c r="H56" s="19">
        <v>0.08</v>
      </c>
      <c r="I56" s="20">
        <f>G56*H56</f>
        <v>0</v>
      </c>
      <c r="J56" s="8">
        <f>G56+I56</f>
        <v>0</v>
      </c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56.25">
      <c r="A59" s="2" t="s">
        <v>0</v>
      </c>
      <c r="B59" s="3" t="s">
        <v>1</v>
      </c>
      <c r="C59" s="3" t="s">
        <v>2</v>
      </c>
      <c r="D59" s="3" t="s">
        <v>3</v>
      </c>
      <c r="E59" s="3" t="s">
        <v>4</v>
      </c>
      <c r="F59" s="3" t="s">
        <v>5</v>
      </c>
      <c r="G59" s="2" t="s">
        <v>6</v>
      </c>
      <c r="H59" s="3" t="s">
        <v>7</v>
      </c>
      <c r="I59" s="3" t="s">
        <v>8</v>
      </c>
      <c r="J59" s="2" t="s">
        <v>9</v>
      </c>
      <c r="K59" s="1"/>
    </row>
    <row r="60" spans="1:11" ht="12.75">
      <c r="A60" s="4" t="s">
        <v>14</v>
      </c>
      <c r="B60" s="4" t="s">
        <v>15</v>
      </c>
      <c r="C60" s="5" t="s">
        <v>16</v>
      </c>
      <c r="D60" s="4" t="s">
        <v>17</v>
      </c>
      <c r="E60" s="6">
        <v>10</v>
      </c>
      <c r="F60" s="7"/>
      <c r="G60" s="18">
        <f aca="true" t="shared" si="0" ref="G60:G82">E60*F60</f>
        <v>0</v>
      </c>
      <c r="H60" s="19">
        <v>0.08</v>
      </c>
      <c r="I60" s="20">
        <f aca="true" t="shared" si="1" ref="I60:I82">G60*H60</f>
        <v>0</v>
      </c>
      <c r="J60" s="8">
        <f aca="true" t="shared" si="2" ref="J60:J82">G60+I60</f>
        <v>0</v>
      </c>
      <c r="K60" s="1"/>
    </row>
    <row r="61" spans="1:11" ht="45">
      <c r="A61" s="4" t="s">
        <v>18</v>
      </c>
      <c r="B61" s="4" t="s">
        <v>19</v>
      </c>
      <c r="C61" s="5" t="s">
        <v>20</v>
      </c>
      <c r="D61" s="4" t="s">
        <v>21</v>
      </c>
      <c r="E61" s="6">
        <v>23.170000000000005</v>
      </c>
      <c r="F61" s="7"/>
      <c r="G61" s="18">
        <f t="shared" si="0"/>
        <v>0</v>
      </c>
      <c r="H61" s="19">
        <v>0.08</v>
      </c>
      <c r="I61" s="20">
        <f t="shared" si="1"/>
        <v>0</v>
      </c>
      <c r="J61" s="8">
        <f t="shared" si="2"/>
        <v>0</v>
      </c>
      <c r="K61" s="1"/>
    </row>
    <row r="62" spans="1:11" ht="22.5">
      <c r="A62" s="4" t="s">
        <v>22</v>
      </c>
      <c r="B62" s="4" t="s">
        <v>23</v>
      </c>
      <c r="C62" s="5" t="s">
        <v>24</v>
      </c>
      <c r="D62" s="4" t="s">
        <v>25</v>
      </c>
      <c r="E62" s="6">
        <v>140.85999999999999</v>
      </c>
      <c r="F62" s="7"/>
      <c r="G62" s="18">
        <f t="shared" si="0"/>
        <v>0</v>
      </c>
      <c r="H62" s="19">
        <v>0.08</v>
      </c>
      <c r="I62" s="20">
        <f t="shared" si="1"/>
        <v>0</v>
      </c>
      <c r="J62" s="8">
        <f t="shared" si="2"/>
        <v>0</v>
      </c>
      <c r="K62" s="1"/>
    </row>
    <row r="63" spans="1:11" ht="12.75">
      <c r="A63" s="4" t="s">
        <v>124</v>
      </c>
      <c r="B63" s="4" t="s">
        <v>125</v>
      </c>
      <c r="C63" s="5" t="s">
        <v>126</v>
      </c>
      <c r="D63" s="4" t="s">
        <v>29</v>
      </c>
      <c r="E63" s="6">
        <v>11.8</v>
      </c>
      <c r="F63" s="7"/>
      <c r="G63" s="18">
        <f t="shared" si="0"/>
        <v>0</v>
      </c>
      <c r="H63" s="19">
        <v>0.08</v>
      </c>
      <c r="I63" s="20">
        <f t="shared" si="1"/>
        <v>0</v>
      </c>
      <c r="J63" s="8">
        <f t="shared" si="2"/>
        <v>0</v>
      </c>
      <c r="K63" s="1"/>
    </row>
    <row r="64" spans="1:11" ht="12.75">
      <c r="A64" s="4" t="s">
        <v>26</v>
      </c>
      <c r="B64" s="4" t="s">
        <v>27</v>
      </c>
      <c r="C64" s="5" t="s">
        <v>28</v>
      </c>
      <c r="D64" s="4" t="s">
        <v>29</v>
      </c>
      <c r="E64" s="6">
        <v>19.4</v>
      </c>
      <c r="F64" s="7"/>
      <c r="G64" s="18">
        <f t="shared" si="0"/>
        <v>0</v>
      </c>
      <c r="H64" s="19">
        <v>0.08</v>
      </c>
      <c r="I64" s="20">
        <f t="shared" si="1"/>
        <v>0</v>
      </c>
      <c r="J64" s="8">
        <f t="shared" si="2"/>
        <v>0</v>
      </c>
      <c r="K64" s="1"/>
    </row>
    <row r="65" spans="1:11" ht="12.75">
      <c r="A65" s="4" t="s">
        <v>30</v>
      </c>
      <c r="B65" s="4" t="s">
        <v>31</v>
      </c>
      <c r="C65" s="5" t="s">
        <v>32</v>
      </c>
      <c r="D65" s="4" t="s">
        <v>29</v>
      </c>
      <c r="E65" s="6">
        <v>139.55</v>
      </c>
      <c r="F65" s="7"/>
      <c r="G65" s="18">
        <f t="shared" si="0"/>
        <v>0</v>
      </c>
      <c r="H65" s="19">
        <v>0.08</v>
      </c>
      <c r="I65" s="20">
        <f t="shared" si="1"/>
        <v>0</v>
      </c>
      <c r="J65" s="8">
        <f t="shared" si="2"/>
        <v>0</v>
      </c>
      <c r="K65" s="1"/>
    </row>
    <row r="66" spans="1:11" ht="12.75">
      <c r="A66" s="4" t="s">
        <v>33</v>
      </c>
      <c r="B66" s="4" t="s">
        <v>34</v>
      </c>
      <c r="C66" s="5" t="s">
        <v>35</v>
      </c>
      <c r="D66" s="4" t="s">
        <v>29</v>
      </c>
      <c r="E66" s="6">
        <v>40</v>
      </c>
      <c r="F66" s="7"/>
      <c r="G66" s="18">
        <f t="shared" si="0"/>
        <v>0</v>
      </c>
      <c r="H66" s="19">
        <v>0.08</v>
      </c>
      <c r="I66" s="20">
        <f t="shared" si="1"/>
        <v>0</v>
      </c>
      <c r="J66" s="8">
        <f t="shared" si="2"/>
        <v>0</v>
      </c>
      <c r="K66" s="1"/>
    </row>
    <row r="67" spans="1:11" ht="22.5">
      <c r="A67" s="4" t="s">
        <v>36</v>
      </c>
      <c r="B67" s="4" t="s">
        <v>37</v>
      </c>
      <c r="C67" s="5" t="s">
        <v>38</v>
      </c>
      <c r="D67" s="4" t="s">
        <v>21</v>
      </c>
      <c r="E67" s="6">
        <v>33.17</v>
      </c>
      <c r="F67" s="7"/>
      <c r="G67" s="18">
        <f t="shared" si="0"/>
        <v>0</v>
      </c>
      <c r="H67" s="19">
        <v>0.08</v>
      </c>
      <c r="I67" s="20">
        <f t="shared" si="1"/>
        <v>0</v>
      </c>
      <c r="J67" s="8">
        <f t="shared" si="2"/>
        <v>0</v>
      </c>
      <c r="K67" s="1"/>
    </row>
    <row r="68" spans="1:11" ht="12.75">
      <c r="A68" s="4" t="s">
        <v>42</v>
      </c>
      <c r="B68" s="4" t="s">
        <v>43</v>
      </c>
      <c r="C68" s="5" t="s">
        <v>44</v>
      </c>
      <c r="D68" s="4" t="s">
        <v>21</v>
      </c>
      <c r="E68" s="6">
        <v>6.930000000000001</v>
      </c>
      <c r="F68" s="7"/>
      <c r="G68" s="18">
        <f t="shared" si="0"/>
        <v>0</v>
      </c>
      <c r="H68" s="19">
        <v>0.08</v>
      </c>
      <c r="I68" s="20">
        <f t="shared" si="1"/>
        <v>0</v>
      </c>
      <c r="J68" s="8">
        <f t="shared" si="2"/>
        <v>0</v>
      </c>
      <c r="K68" s="1"/>
    </row>
    <row r="69" spans="1:11" ht="12.75">
      <c r="A69" s="4" t="s">
        <v>45</v>
      </c>
      <c r="B69" s="4" t="s">
        <v>46</v>
      </c>
      <c r="C69" s="5" t="s">
        <v>47</v>
      </c>
      <c r="D69" s="4" t="s">
        <v>21</v>
      </c>
      <c r="E69" s="6">
        <v>4.16</v>
      </c>
      <c r="F69" s="7"/>
      <c r="G69" s="18">
        <f t="shared" si="0"/>
        <v>0</v>
      </c>
      <c r="H69" s="19">
        <v>0.08</v>
      </c>
      <c r="I69" s="20">
        <f t="shared" si="1"/>
        <v>0</v>
      </c>
      <c r="J69" s="8">
        <f t="shared" si="2"/>
        <v>0</v>
      </c>
      <c r="K69" s="1"/>
    </row>
    <row r="70" spans="1:11" ht="22.5">
      <c r="A70" s="4" t="s">
        <v>127</v>
      </c>
      <c r="B70" s="4" t="s">
        <v>128</v>
      </c>
      <c r="C70" s="5" t="s">
        <v>129</v>
      </c>
      <c r="D70" s="4" t="s">
        <v>21</v>
      </c>
      <c r="E70" s="6">
        <v>5.709999999999999</v>
      </c>
      <c r="F70" s="7"/>
      <c r="G70" s="18">
        <f t="shared" si="0"/>
        <v>0</v>
      </c>
      <c r="H70" s="19">
        <v>0.08</v>
      </c>
      <c r="I70" s="20">
        <f t="shared" si="1"/>
        <v>0</v>
      </c>
      <c r="J70" s="8">
        <f t="shared" si="2"/>
        <v>0</v>
      </c>
      <c r="K70" s="1"/>
    </row>
    <row r="71" spans="1:11" ht="22.5">
      <c r="A71" s="4" t="s">
        <v>130</v>
      </c>
      <c r="B71" s="4" t="s">
        <v>131</v>
      </c>
      <c r="C71" s="5" t="s">
        <v>132</v>
      </c>
      <c r="D71" s="4" t="s">
        <v>29</v>
      </c>
      <c r="E71" s="6">
        <v>0.35</v>
      </c>
      <c r="F71" s="7"/>
      <c r="G71" s="18">
        <f t="shared" si="0"/>
        <v>0</v>
      </c>
      <c r="H71" s="19">
        <v>0.08</v>
      </c>
      <c r="I71" s="20">
        <f t="shared" si="1"/>
        <v>0</v>
      </c>
      <c r="J71" s="8">
        <f t="shared" si="2"/>
        <v>0</v>
      </c>
      <c r="K71" s="1"/>
    </row>
    <row r="72" spans="1:11" ht="12.75">
      <c r="A72" s="4" t="s">
        <v>133</v>
      </c>
      <c r="B72" s="4" t="s">
        <v>134</v>
      </c>
      <c r="C72" s="5" t="s">
        <v>135</v>
      </c>
      <c r="D72" s="4" t="s">
        <v>62</v>
      </c>
      <c r="E72" s="6">
        <v>5</v>
      </c>
      <c r="F72" s="7"/>
      <c r="G72" s="18">
        <f t="shared" si="0"/>
        <v>0</v>
      </c>
      <c r="H72" s="19">
        <v>0.08</v>
      </c>
      <c r="I72" s="20">
        <f t="shared" si="1"/>
        <v>0</v>
      </c>
      <c r="J72" s="8">
        <f t="shared" si="2"/>
        <v>0</v>
      </c>
      <c r="K72" s="1"/>
    </row>
    <row r="73" spans="1:11" ht="12.75">
      <c r="A73" s="4" t="s">
        <v>48</v>
      </c>
      <c r="B73" s="4" t="s">
        <v>49</v>
      </c>
      <c r="C73" s="5" t="s">
        <v>50</v>
      </c>
      <c r="D73" s="4" t="s">
        <v>51</v>
      </c>
      <c r="E73" s="6">
        <v>6</v>
      </c>
      <c r="F73" s="7"/>
      <c r="G73" s="18">
        <f t="shared" si="0"/>
        <v>0</v>
      </c>
      <c r="H73" s="19">
        <v>0.23</v>
      </c>
      <c r="I73" s="20">
        <f t="shared" si="1"/>
        <v>0</v>
      </c>
      <c r="J73" s="8">
        <f t="shared" si="2"/>
        <v>0</v>
      </c>
      <c r="K73" s="1"/>
    </row>
    <row r="74" spans="1:11" ht="22.5">
      <c r="A74" s="4" t="s">
        <v>105</v>
      </c>
      <c r="B74" s="4" t="s">
        <v>106</v>
      </c>
      <c r="C74" s="5" t="s">
        <v>107</v>
      </c>
      <c r="D74" s="4" t="s">
        <v>17</v>
      </c>
      <c r="E74" s="6">
        <v>28</v>
      </c>
      <c r="F74" s="7"/>
      <c r="G74" s="18">
        <f t="shared" si="0"/>
        <v>0</v>
      </c>
      <c r="H74" s="19">
        <v>0.23</v>
      </c>
      <c r="I74" s="20">
        <f t="shared" si="1"/>
        <v>0</v>
      </c>
      <c r="J74" s="8">
        <f t="shared" si="2"/>
        <v>0</v>
      </c>
      <c r="K74" s="1"/>
    </row>
    <row r="75" spans="1:11" ht="12.75">
      <c r="A75" s="4" t="s">
        <v>52</v>
      </c>
      <c r="B75" s="4" t="s">
        <v>53</v>
      </c>
      <c r="C75" s="5" t="s">
        <v>54</v>
      </c>
      <c r="D75" s="4" t="s">
        <v>55</v>
      </c>
      <c r="E75" s="6">
        <v>10</v>
      </c>
      <c r="F75" s="7"/>
      <c r="G75" s="18">
        <f t="shared" si="0"/>
        <v>0</v>
      </c>
      <c r="H75" s="19">
        <v>0.08</v>
      </c>
      <c r="I75" s="20">
        <f t="shared" si="1"/>
        <v>0</v>
      </c>
      <c r="J75" s="8">
        <f t="shared" si="2"/>
        <v>0</v>
      </c>
      <c r="K75" s="1"/>
    </row>
    <row r="76" spans="1:11" ht="22.5">
      <c r="A76" s="4" t="s">
        <v>56</v>
      </c>
      <c r="B76" s="4" t="s">
        <v>57</v>
      </c>
      <c r="C76" s="5" t="s">
        <v>58</v>
      </c>
      <c r="D76" s="4" t="s">
        <v>55</v>
      </c>
      <c r="E76" s="6">
        <v>10</v>
      </c>
      <c r="F76" s="7"/>
      <c r="G76" s="18">
        <f t="shared" si="0"/>
        <v>0</v>
      </c>
      <c r="H76" s="19">
        <v>0.08</v>
      </c>
      <c r="I76" s="20">
        <f t="shared" si="1"/>
        <v>0</v>
      </c>
      <c r="J76" s="8">
        <f t="shared" si="2"/>
        <v>0</v>
      </c>
      <c r="K76" s="1"/>
    </row>
    <row r="77" spans="1:11" ht="22.5">
      <c r="A77" s="4" t="s">
        <v>108</v>
      </c>
      <c r="B77" s="4" t="s">
        <v>109</v>
      </c>
      <c r="C77" s="5" t="s">
        <v>110</v>
      </c>
      <c r="D77" s="4" t="s">
        <v>25</v>
      </c>
      <c r="E77" s="6">
        <v>0.14</v>
      </c>
      <c r="F77" s="7"/>
      <c r="G77" s="18">
        <f t="shared" si="0"/>
        <v>0</v>
      </c>
      <c r="H77" s="19">
        <v>0.08</v>
      </c>
      <c r="I77" s="20">
        <f t="shared" si="1"/>
        <v>0</v>
      </c>
      <c r="J77" s="8">
        <f t="shared" si="2"/>
        <v>0</v>
      </c>
      <c r="K77" s="1"/>
    </row>
    <row r="78" spans="1:11" ht="22.5">
      <c r="A78" s="4" t="s">
        <v>63</v>
      </c>
      <c r="B78" s="4" t="s">
        <v>64</v>
      </c>
      <c r="C78" s="5" t="s">
        <v>65</v>
      </c>
      <c r="D78" s="4" t="s">
        <v>29</v>
      </c>
      <c r="E78" s="6">
        <v>19.4</v>
      </c>
      <c r="F78" s="7"/>
      <c r="G78" s="18">
        <f t="shared" si="0"/>
        <v>0</v>
      </c>
      <c r="H78" s="19">
        <v>0.08</v>
      </c>
      <c r="I78" s="20">
        <f t="shared" si="1"/>
        <v>0</v>
      </c>
      <c r="J78" s="8">
        <f t="shared" si="2"/>
        <v>0</v>
      </c>
      <c r="K78" s="1"/>
    </row>
    <row r="79" spans="1:11" ht="22.5">
      <c r="A79" s="4" t="s">
        <v>66</v>
      </c>
      <c r="B79" s="4" t="s">
        <v>67</v>
      </c>
      <c r="C79" s="5" t="s">
        <v>68</v>
      </c>
      <c r="D79" s="4" t="s">
        <v>29</v>
      </c>
      <c r="E79" s="6">
        <v>70.5</v>
      </c>
      <c r="F79" s="7"/>
      <c r="G79" s="18">
        <f t="shared" si="0"/>
        <v>0</v>
      </c>
      <c r="H79" s="19">
        <v>0.08</v>
      </c>
      <c r="I79" s="20">
        <f t="shared" si="1"/>
        <v>0</v>
      </c>
      <c r="J79" s="8">
        <f t="shared" si="2"/>
        <v>0</v>
      </c>
      <c r="K79" s="1"/>
    </row>
    <row r="80" spans="1:11" ht="22.5">
      <c r="A80" s="4" t="s">
        <v>69</v>
      </c>
      <c r="B80" s="4" t="s">
        <v>70</v>
      </c>
      <c r="C80" s="5" t="s">
        <v>71</v>
      </c>
      <c r="D80" s="4" t="s">
        <v>29</v>
      </c>
      <c r="E80" s="6">
        <v>81.1</v>
      </c>
      <c r="F80" s="7"/>
      <c r="G80" s="18">
        <f t="shared" si="0"/>
        <v>0</v>
      </c>
      <c r="H80" s="19">
        <v>0.08</v>
      </c>
      <c r="I80" s="20">
        <f t="shared" si="1"/>
        <v>0</v>
      </c>
      <c r="J80" s="8">
        <f t="shared" si="2"/>
        <v>0</v>
      </c>
      <c r="K80" s="1"/>
    </row>
    <row r="81" spans="1:11" ht="22.5">
      <c r="A81" s="4" t="s">
        <v>136</v>
      </c>
      <c r="B81" s="4" t="s">
        <v>137</v>
      </c>
      <c r="C81" s="5" t="s">
        <v>138</v>
      </c>
      <c r="D81" s="4" t="s">
        <v>75</v>
      </c>
      <c r="E81" s="6">
        <v>50</v>
      </c>
      <c r="F81" s="7"/>
      <c r="G81" s="18">
        <f t="shared" si="0"/>
        <v>0</v>
      </c>
      <c r="H81" s="19">
        <v>0.08</v>
      </c>
      <c r="I81" s="20">
        <f t="shared" si="1"/>
        <v>0</v>
      </c>
      <c r="J81" s="8">
        <f t="shared" si="2"/>
        <v>0</v>
      </c>
      <c r="K81" s="1"/>
    </row>
    <row r="82" spans="1:11" ht="12.75">
      <c r="A82" s="4" t="s">
        <v>72</v>
      </c>
      <c r="B82" s="4" t="s">
        <v>73</v>
      </c>
      <c r="C82" s="5" t="s">
        <v>74</v>
      </c>
      <c r="D82" s="4" t="s">
        <v>75</v>
      </c>
      <c r="E82" s="6">
        <v>500</v>
      </c>
      <c r="F82" s="7"/>
      <c r="G82" s="18">
        <f t="shared" si="0"/>
        <v>0</v>
      </c>
      <c r="H82" s="19">
        <v>0.08</v>
      </c>
      <c r="I82" s="20">
        <f t="shared" si="1"/>
        <v>0</v>
      </c>
      <c r="J82" s="8">
        <f t="shared" si="2"/>
        <v>0</v>
      </c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56.25">
      <c r="A85" s="2" t="s">
        <v>0</v>
      </c>
      <c r="B85" s="3" t="s">
        <v>1</v>
      </c>
      <c r="C85" s="9" t="s">
        <v>2</v>
      </c>
      <c r="D85" s="3" t="s">
        <v>3</v>
      </c>
      <c r="E85" s="9" t="s">
        <v>4</v>
      </c>
      <c r="F85" s="3" t="s">
        <v>5</v>
      </c>
      <c r="G85" s="2" t="s">
        <v>6</v>
      </c>
      <c r="H85" s="3" t="s">
        <v>7</v>
      </c>
      <c r="I85" s="3" t="s">
        <v>8</v>
      </c>
      <c r="J85" s="2" t="s">
        <v>9</v>
      </c>
      <c r="K85" s="1"/>
    </row>
    <row r="86" spans="1:11" ht="108">
      <c r="A86" s="10" t="s">
        <v>76</v>
      </c>
      <c r="B86" s="4" t="s">
        <v>77</v>
      </c>
      <c r="C86" s="11" t="s">
        <v>78</v>
      </c>
      <c r="D86" s="4" t="s">
        <v>17</v>
      </c>
      <c r="E86" s="12">
        <v>116</v>
      </c>
      <c r="F86" s="4"/>
      <c r="G86" s="18">
        <f>E86*F86</f>
        <v>0</v>
      </c>
      <c r="H86" s="19">
        <v>0.08</v>
      </c>
      <c r="I86" s="20">
        <f>G86*H86</f>
        <v>0</v>
      </c>
      <c r="J86" s="8">
        <f>G86+I86</f>
        <v>0</v>
      </c>
      <c r="K86" s="1"/>
    </row>
    <row r="87" spans="1:11" ht="24">
      <c r="A87" s="10" t="s">
        <v>117</v>
      </c>
      <c r="B87" s="4" t="s">
        <v>118</v>
      </c>
      <c r="C87" s="11" t="s">
        <v>119</v>
      </c>
      <c r="D87" s="4" t="s">
        <v>17</v>
      </c>
      <c r="E87" s="12">
        <v>20</v>
      </c>
      <c r="F87" s="4"/>
      <c r="G87" s="18">
        <f>E87*F87</f>
        <v>0</v>
      </c>
      <c r="H87" s="19">
        <v>0.23</v>
      </c>
      <c r="I87" s="20">
        <f>G87*H87</f>
        <v>0</v>
      </c>
      <c r="J87" s="8">
        <f>G87+I87</f>
        <v>0</v>
      </c>
      <c r="K87" s="1"/>
    </row>
    <row r="88" spans="1:11" ht="96">
      <c r="A88" s="10" t="s">
        <v>79</v>
      </c>
      <c r="B88" s="4" t="s">
        <v>80</v>
      </c>
      <c r="C88" s="11" t="s">
        <v>81</v>
      </c>
      <c r="D88" s="4" t="s">
        <v>17</v>
      </c>
      <c r="E88" s="12">
        <v>38</v>
      </c>
      <c r="F88" s="4"/>
      <c r="G88" s="18">
        <f>E88*F88</f>
        <v>0</v>
      </c>
      <c r="H88" s="19">
        <v>0.08</v>
      </c>
      <c r="I88" s="20">
        <f>G88*H88</f>
        <v>0</v>
      </c>
      <c r="J88" s="8">
        <f>G88+I88</f>
        <v>0</v>
      </c>
      <c r="K88" s="1"/>
    </row>
    <row r="89" spans="1:11" ht="36">
      <c r="A89" s="10" t="s">
        <v>120</v>
      </c>
      <c r="B89" s="4" t="s">
        <v>121</v>
      </c>
      <c r="C89" s="11" t="s">
        <v>122</v>
      </c>
      <c r="D89" s="4" t="s">
        <v>17</v>
      </c>
      <c r="E89" s="12">
        <v>20</v>
      </c>
      <c r="F89" s="4"/>
      <c r="G89" s="18">
        <f>E89*F89</f>
        <v>0</v>
      </c>
      <c r="H89" s="19">
        <v>0.23</v>
      </c>
      <c r="I89" s="20">
        <f>G89*H89</f>
        <v>0</v>
      </c>
      <c r="J89" s="8">
        <f>G89+I89</f>
        <v>0</v>
      </c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25" t="s">
        <v>82</v>
      </c>
      <c r="B91" s="25"/>
      <c r="C91" s="25"/>
      <c r="D91" s="24">
        <f>G50+G56+G60+G61+G62+G63+G64+G65+G66+G67+G68+G69+G70+G71+G72+G73+G74+G75+G76+G77+G78+G79+G80+G81+G82+G86+G87+G88+G89</f>
        <v>0</v>
      </c>
      <c r="E91" s="24"/>
      <c r="F91" s="24"/>
      <c r="G91" s="24"/>
      <c r="H91" s="24"/>
      <c r="I91" s="24"/>
      <c r="J91" s="24"/>
      <c r="K91" s="1"/>
    </row>
    <row r="92" spans="1:11" ht="12.75">
      <c r="A92" s="25" t="s">
        <v>83</v>
      </c>
      <c r="B92" s="25"/>
      <c r="C92" s="25"/>
      <c r="D92" s="26">
        <f>J38+J44+J50+J56+J60+J61+J62+J63+J64+J65+J66+J67+J68+J69+J70+J71+J72+J73+J74+J75+J76+J77+J78+J79+J80+J81+J82+J86+J87+J88+J89</f>
        <v>0</v>
      </c>
      <c r="E92" s="26"/>
      <c r="F92" s="26"/>
      <c r="G92" s="26"/>
      <c r="H92" s="26"/>
      <c r="I92" s="26"/>
      <c r="J92" s="26"/>
      <c r="K92" s="1"/>
    </row>
    <row r="93" spans="1:11" ht="12.75">
      <c r="A93" s="21"/>
      <c r="B93" s="21"/>
      <c r="C93" s="21"/>
      <c r="D93" s="22"/>
      <c r="E93" s="22"/>
      <c r="F93" s="22"/>
      <c r="G93" s="22"/>
      <c r="H93" s="22"/>
      <c r="I93" s="22"/>
      <c r="J93" s="22"/>
      <c r="K93" s="1"/>
    </row>
    <row r="94" spans="1:11" ht="12.75">
      <c r="A94" s="21"/>
      <c r="B94" s="21"/>
      <c r="C94" s="21"/>
      <c r="D94" s="22"/>
      <c r="E94" s="22"/>
      <c r="F94" s="22"/>
      <c r="G94" s="22"/>
      <c r="H94" s="22"/>
      <c r="I94" s="22"/>
      <c r="J94" s="22"/>
      <c r="K94" s="1"/>
    </row>
    <row r="95" spans="1:11" ht="12.75">
      <c r="A95" s="21"/>
      <c r="B95" s="21"/>
      <c r="C95" s="21"/>
      <c r="D95" s="22"/>
      <c r="E95" s="22"/>
      <c r="F95" s="22"/>
      <c r="G95" s="22"/>
      <c r="H95" s="22"/>
      <c r="I95" s="22"/>
      <c r="J95" s="22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31" t="s">
        <v>96</v>
      </c>
      <c r="H97" s="3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34" t="s">
        <v>97</v>
      </c>
      <c r="B99" s="34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sheetProtection/>
  <mergeCells count="18">
    <mergeCell ref="G1:K1"/>
    <mergeCell ref="A3:B3"/>
    <mergeCell ref="A5:B5"/>
    <mergeCell ref="E7:J10"/>
    <mergeCell ref="A8:B8"/>
    <mergeCell ref="A10:B11"/>
    <mergeCell ref="A26:I26"/>
    <mergeCell ref="A35:C35"/>
    <mergeCell ref="A41:C41"/>
    <mergeCell ref="A47:C47"/>
    <mergeCell ref="A53:C53"/>
    <mergeCell ref="C14:F14"/>
    <mergeCell ref="A91:C91"/>
    <mergeCell ref="D91:J91"/>
    <mergeCell ref="A92:C92"/>
    <mergeCell ref="D92:J92"/>
    <mergeCell ref="G97:H97"/>
    <mergeCell ref="A99:B9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selection activeCell="C13" sqref="C13:F13"/>
    </sheetView>
  </sheetViews>
  <sheetFormatPr defaultColWidth="9.140625" defaultRowHeight="12.75"/>
  <cols>
    <col min="2" max="2" width="14.8515625" style="0" customWidth="1"/>
    <col min="3" max="3" width="32.421875" style="0" customWidth="1"/>
  </cols>
  <sheetData>
    <row r="1" spans="1:11" ht="15.75">
      <c r="A1" s="1"/>
      <c r="B1" s="1"/>
      <c r="C1" s="1"/>
      <c r="D1" s="1"/>
      <c r="E1" s="1"/>
      <c r="F1" s="1"/>
      <c r="G1" s="27" t="s">
        <v>84</v>
      </c>
      <c r="H1" s="27"/>
      <c r="I1" s="27"/>
      <c r="J1" s="27"/>
      <c r="K1" s="27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28"/>
      <c r="B3" s="28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28"/>
      <c r="B5" s="28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29" t="s">
        <v>85</v>
      </c>
      <c r="F7" s="29"/>
      <c r="G7" s="29"/>
      <c r="H7" s="29"/>
      <c r="I7" s="29"/>
      <c r="J7" s="29"/>
      <c r="K7" s="1"/>
    </row>
    <row r="8" spans="1:11" ht="15">
      <c r="A8" s="28"/>
      <c r="B8" s="28"/>
      <c r="C8" s="1"/>
      <c r="D8" s="1"/>
      <c r="E8" s="29"/>
      <c r="F8" s="29"/>
      <c r="G8" s="29"/>
      <c r="H8" s="29"/>
      <c r="I8" s="29"/>
      <c r="J8" s="29"/>
      <c r="K8" s="1"/>
    </row>
    <row r="9" spans="1:11" ht="12.75">
      <c r="A9" s="1"/>
      <c r="B9" s="1"/>
      <c r="C9" s="1"/>
      <c r="D9" s="1"/>
      <c r="E9" s="29"/>
      <c r="F9" s="29"/>
      <c r="G9" s="29"/>
      <c r="H9" s="29"/>
      <c r="I9" s="29"/>
      <c r="J9" s="29"/>
      <c r="K9" s="1"/>
    </row>
    <row r="10" spans="1:11" ht="12.75">
      <c r="A10" s="30" t="s">
        <v>86</v>
      </c>
      <c r="B10" s="30"/>
      <c r="C10" s="1"/>
      <c r="D10" s="1"/>
      <c r="E10" s="29"/>
      <c r="F10" s="29"/>
      <c r="G10" s="29"/>
      <c r="H10" s="29"/>
      <c r="I10" s="29"/>
      <c r="J10" s="29"/>
      <c r="K10" s="1"/>
    </row>
    <row r="11" spans="1:11" ht="12.75">
      <c r="A11" s="30"/>
      <c r="B11" s="30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>
      <c r="A13" s="1"/>
      <c r="B13" s="1"/>
      <c r="C13" s="32" t="s">
        <v>151</v>
      </c>
      <c r="D13" s="32"/>
      <c r="E13" s="32"/>
      <c r="F13" s="32"/>
      <c r="G13" s="1"/>
      <c r="H13" s="1"/>
      <c r="I13" s="1"/>
      <c r="J13" s="1"/>
      <c r="K13" s="1"/>
    </row>
    <row r="14" spans="1:11" ht="18">
      <c r="A14" s="1"/>
      <c r="B14" s="1"/>
      <c r="C14" s="16"/>
      <c r="D14" s="16"/>
      <c r="E14" s="1"/>
      <c r="F14" s="1"/>
      <c r="G14" s="1"/>
      <c r="H14" s="1"/>
      <c r="I14" s="1"/>
      <c r="J14" s="1"/>
      <c r="K14" s="1"/>
    </row>
    <row r="15" spans="1:11" ht="18">
      <c r="A15" s="1"/>
      <c r="B15" s="1"/>
      <c r="C15" s="16"/>
      <c r="D15" s="16"/>
      <c r="E15" s="1"/>
      <c r="F15" s="1"/>
      <c r="G15" s="1"/>
      <c r="H15" s="1"/>
      <c r="I15" s="1"/>
      <c r="J15" s="1"/>
      <c r="K15" s="1"/>
    </row>
    <row r="16" spans="1:11" ht="18">
      <c r="A16" s="1"/>
      <c r="B16" s="1"/>
      <c r="C16" s="16"/>
      <c r="D16" s="16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.75">
      <c r="A18" s="13" t="s">
        <v>87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>
      <c r="A20" s="13" t="s">
        <v>88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75">
      <c r="A22" s="13" t="s">
        <v>89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>
      <c r="A24" s="13" t="s">
        <v>90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71.25" customHeight="1">
      <c r="A26" s="33" t="s">
        <v>139</v>
      </c>
      <c r="B26" s="33"/>
      <c r="C26" s="33"/>
      <c r="D26" s="33"/>
      <c r="E26" s="33"/>
      <c r="F26" s="33"/>
      <c r="G26" s="33"/>
      <c r="H26" s="33"/>
      <c r="I26" s="33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29" t="s">
        <v>91</v>
      </c>
      <c r="B32" s="29"/>
      <c r="C32" s="29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56.25">
      <c r="A34" s="2" t="s">
        <v>0</v>
      </c>
      <c r="B34" s="3" t="s">
        <v>1</v>
      </c>
      <c r="C34" s="3" t="s">
        <v>2</v>
      </c>
      <c r="D34" s="3" t="s">
        <v>3</v>
      </c>
      <c r="E34" s="3" t="s">
        <v>4</v>
      </c>
      <c r="F34" s="3" t="s">
        <v>5</v>
      </c>
      <c r="G34" s="2" t="s">
        <v>6</v>
      </c>
      <c r="H34" s="3" t="s">
        <v>7</v>
      </c>
      <c r="I34" s="3" t="s">
        <v>8</v>
      </c>
      <c r="J34" s="2" t="s">
        <v>9</v>
      </c>
      <c r="K34" s="1"/>
    </row>
    <row r="35" spans="1:11" ht="22.5">
      <c r="A35" s="4" t="s">
        <v>10</v>
      </c>
      <c r="B35" s="4" t="s">
        <v>11</v>
      </c>
      <c r="C35" s="5" t="s">
        <v>12</v>
      </c>
      <c r="D35" s="4" t="s">
        <v>13</v>
      </c>
      <c r="E35" s="6">
        <v>479</v>
      </c>
      <c r="F35" s="7"/>
      <c r="G35" s="18">
        <f>E35*F35</f>
        <v>0</v>
      </c>
      <c r="H35" s="19">
        <v>0.08</v>
      </c>
      <c r="I35" s="20">
        <f>G35*H35</f>
        <v>0</v>
      </c>
      <c r="J35" s="8">
        <f>G35+I35</f>
        <v>0</v>
      </c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29" t="s">
        <v>92</v>
      </c>
      <c r="B38" s="29"/>
      <c r="C38" s="29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56.2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  <c r="G40" s="2" t="s">
        <v>6</v>
      </c>
      <c r="H40" s="3" t="s">
        <v>7</v>
      </c>
      <c r="I40" s="3" t="s">
        <v>8</v>
      </c>
      <c r="J40" s="2" t="s">
        <v>9</v>
      </c>
      <c r="K40" s="1"/>
    </row>
    <row r="41" spans="1:11" ht="22.5">
      <c r="A41" s="4" t="s">
        <v>10</v>
      </c>
      <c r="B41" s="4" t="s">
        <v>11</v>
      </c>
      <c r="C41" s="5" t="s">
        <v>12</v>
      </c>
      <c r="D41" s="4" t="s">
        <v>13</v>
      </c>
      <c r="E41" s="6">
        <v>5339</v>
      </c>
      <c r="F41" s="7"/>
      <c r="G41" s="18">
        <f>E41*F41</f>
        <v>0</v>
      </c>
      <c r="H41" s="19">
        <v>0.08</v>
      </c>
      <c r="I41" s="20">
        <f>G41*H41</f>
        <v>0</v>
      </c>
      <c r="J41" s="8">
        <f>G41+I41</f>
        <v>0</v>
      </c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29" t="s">
        <v>93</v>
      </c>
      <c r="B44" s="29"/>
      <c r="C44" s="29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56.25">
      <c r="A46" s="2" t="s">
        <v>0</v>
      </c>
      <c r="B46" s="3" t="s">
        <v>1</v>
      </c>
      <c r="C46" s="3" t="s">
        <v>2</v>
      </c>
      <c r="D46" s="3" t="s">
        <v>3</v>
      </c>
      <c r="E46" s="3" t="s">
        <v>4</v>
      </c>
      <c r="F46" s="3" t="s">
        <v>5</v>
      </c>
      <c r="G46" s="2" t="s">
        <v>6</v>
      </c>
      <c r="H46" s="3" t="s">
        <v>7</v>
      </c>
      <c r="I46" s="3" t="s">
        <v>8</v>
      </c>
      <c r="J46" s="2" t="s">
        <v>9</v>
      </c>
      <c r="K46" s="1"/>
    </row>
    <row r="47" spans="1:11" ht="22.5">
      <c r="A47" s="4" t="s">
        <v>10</v>
      </c>
      <c r="B47" s="4" t="s">
        <v>11</v>
      </c>
      <c r="C47" s="5" t="s">
        <v>12</v>
      </c>
      <c r="D47" s="4" t="s">
        <v>13</v>
      </c>
      <c r="E47" s="6">
        <v>1700</v>
      </c>
      <c r="F47" s="7"/>
      <c r="G47" s="18">
        <f>E47*F47</f>
        <v>0</v>
      </c>
      <c r="H47" s="19">
        <v>0.08</v>
      </c>
      <c r="I47" s="20">
        <f>G47*H47</f>
        <v>0</v>
      </c>
      <c r="J47" s="8">
        <f>G47+I47</f>
        <v>0</v>
      </c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29" t="s">
        <v>94</v>
      </c>
      <c r="B50" s="29"/>
      <c r="C50" s="29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56.25">
      <c r="A52" s="2" t="s">
        <v>0</v>
      </c>
      <c r="B52" s="3" t="s">
        <v>1</v>
      </c>
      <c r="C52" s="3" t="s">
        <v>2</v>
      </c>
      <c r="D52" s="3" t="s">
        <v>3</v>
      </c>
      <c r="E52" s="3" t="s">
        <v>4</v>
      </c>
      <c r="F52" s="3" t="s">
        <v>5</v>
      </c>
      <c r="G52" s="2" t="s">
        <v>6</v>
      </c>
      <c r="H52" s="3" t="s">
        <v>7</v>
      </c>
      <c r="I52" s="3" t="s">
        <v>8</v>
      </c>
      <c r="J52" s="2" t="s">
        <v>9</v>
      </c>
      <c r="K52" s="1"/>
    </row>
    <row r="53" spans="1:11" ht="22.5">
      <c r="A53" s="4" t="s">
        <v>10</v>
      </c>
      <c r="B53" s="4" t="s">
        <v>11</v>
      </c>
      <c r="C53" s="5" t="s">
        <v>12</v>
      </c>
      <c r="D53" s="4" t="s">
        <v>13</v>
      </c>
      <c r="E53" s="6">
        <v>120</v>
      </c>
      <c r="F53" s="7"/>
      <c r="G53" s="18">
        <f>E53*F53</f>
        <v>0</v>
      </c>
      <c r="H53" s="19">
        <v>0.08</v>
      </c>
      <c r="I53" s="20">
        <f>G53*H53</f>
        <v>0</v>
      </c>
      <c r="J53" s="8">
        <f>G53+I53</f>
        <v>0</v>
      </c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29" t="s">
        <v>95</v>
      </c>
      <c r="B56" s="29"/>
      <c r="C56" s="29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56.25">
      <c r="A58" s="2" t="s">
        <v>0</v>
      </c>
      <c r="B58" s="3" t="s">
        <v>1</v>
      </c>
      <c r="C58" s="3" t="s">
        <v>2</v>
      </c>
      <c r="D58" s="3" t="s">
        <v>3</v>
      </c>
      <c r="E58" s="3" t="s">
        <v>4</v>
      </c>
      <c r="F58" s="3" t="s">
        <v>5</v>
      </c>
      <c r="G58" s="2" t="s">
        <v>6</v>
      </c>
      <c r="H58" s="3" t="s">
        <v>7</v>
      </c>
      <c r="I58" s="3" t="s">
        <v>8</v>
      </c>
      <c r="J58" s="2" t="s">
        <v>9</v>
      </c>
      <c r="K58" s="1"/>
    </row>
    <row r="59" spans="1:11" ht="22.5">
      <c r="A59" s="4" t="s">
        <v>10</v>
      </c>
      <c r="B59" s="4" t="s">
        <v>11</v>
      </c>
      <c r="C59" s="5" t="s">
        <v>12</v>
      </c>
      <c r="D59" s="4" t="s">
        <v>13</v>
      </c>
      <c r="E59" s="6">
        <v>397</v>
      </c>
      <c r="F59" s="7"/>
      <c r="G59" s="18">
        <f>E59*F59</f>
        <v>0</v>
      </c>
      <c r="H59" s="19">
        <v>0.08</v>
      </c>
      <c r="I59" s="20">
        <f>G59*H59</f>
        <v>0</v>
      </c>
      <c r="J59" s="8">
        <f>G59+I59</f>
        <v>0</v>
      </c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56.25">
      <c r="A62" s="2" t="s">
        <v>0</v>
      </c>
      <c r="B62" s="3" t="s">
        <v>1</v>
      </c>
      <c r="C62" s="3" t="s">
        <v>2</v>
      </c>
      <c r="D62" s="3" t="s">
        <v>3</v>
      </c>
      <c r="E62" s="3" t="s">
        <v>4</v>
      </c>
      <c r="F62" s="3" t="s">
        <v>5</v>
      </c>
      <c r="G62" s="2" t="s">
        <v>6</v>
      </c>
      <c r="H62" s="3" t="s">
        <v>7</v>
      </c>
      <c r="I62" s="3" t="s">
        <v>8</v>
      </c>
      <c r="J62" s="2" t="s">
        <v>9</v>
      </c>
      <c r="K62" s="1"/>
    </row>
    <row r="63" spans="1:11" ht="22.5">
      <c r="A63" s="4" t="s">
        <v>14</v>
      </c>
      <c r="B63" s="4" t="s">
        <v>15</v>
      </c>
      <c r="C63" s="5" t="s">
        <v>16</v>
      </c>
      <c r="D63" s="4" t="s">
        <v>17</v>
      </c>
      <c r="E63" s="6">
        <v>10</v>
      </c>
      <c r="F63" s="7"/>
      <c r="G63" s="18">
        <f aca="true" t="shared" si="0" ref="G63:G77">E63*F63</f>
        <v>0</v>
      </c>
      <c r="H63" s="19">
        <v>0.08</v>
      </c>
      <c r="I63" s="20">
        <f aca="true" t="shared" si="1" ref="I63:I77">G63*H63</f>
        <v>0</v>
      </c>
      <c r="J63" s="8">
        <f aca="true" t="shared" si="2" ref="J63:J77">G63+I63</f>
        <v>0</v>
      </c>
      <c r="K63" s="1"/>
    </row>
    <row r="64" spans="1:11" ht="128.25" customHeight="1">
      <c r="A64" s="4" t="s">
        <v>18</v>
      </c>
      <c r="B64" s="4" t="s">
        <v>19</v>
      </c>
      <c r="C64" s="5" t="s">
        <v>20</v>
      </c>
      <c r="D64" s="4" t="s">
        <v>21</v>
      </c>
      <c r="E64" s="6">
        <v>10.85</v>
      </c>
      <c r="F64" s="7"/>
      <c r="G64" s="18">
        <f t="shared" si="0"/>
        <v>0</v>
      </c>
      <c r="H64" s="19">
        <v>0.08</v>
      </c>
      <c r="I64" s="20">
        <f t="shared" si="1"/>
        <v>0</v>
      </c>
      <c r="J64" s="8">
        <f t="shared" si="2"/>
        <v>0</v>
      </c>
      <c r="K64" s="1"/>
    </row>
    <row r="65" spans="1:11" ht="22.5">
      <c r="A65" s="4" t="s">
        <v>22</v>
      </c>
      <c r="B65" s="4" t="s">
        <v>23</v>
      </c>
      <c r="C65" s="5" t="s">
        <v>24</v>
      </c>
      <c r="D65" s="4" t="s">
        <v>25</v>
      </c>
      <c r="E65" s="6">
        <v>196.80999999999997</v>
      </c>
      <c r="F65" s="7"/>
      <c r="G65" s="18">
        <f t="shared" si="0"/>
        <v>0</v>
      </c>
      <c r="H65" s="19">
        <v>0.08</v>
      </c>
      <c r="I65" s="20">
        <f t="shared" si="1"/>
        <v>0</v>
      </c>
      <c r="J65" s="8">
        <f t="shared" si="2"/>
        <v>0</v>
      </c>
      <c r="K65" s="1"/>
    </row>
    <row r="66" spans="1:11" ht="12.75">
      <c r="A66" s="4" t="s">
        <v>26</v>
      </c>
      <c r="B66" s="4" t="s">
        <v>27</v>
      </c>
      <c r="C66" s="5" t="s">
        <v>28</v>
      </c>
      <c r="D66" s="4" t="s">
        <v>29</v>
      </c>
      <c r="E66" s="6">
        <v>3.47</v>
      </c>
      <c r="F66" s="7"/>
      <c r="G66" s="18">
        <f t="shared" si="0"/>
        <v>0</v>
      </c>
      <c r="H66" s="19">
        <v>0.08</v>
      </c>
      <c r="I66" s="20">
        <f t="shared" si="1"/>
        <v>0</v>
      </c>
      <c r="J66" s="8">
        <f t="shared" si="2"/>
        <v>0</v>
      </c>
      <c r="K66" s="1"/>
    </row>
    <row r="67" spans="1:11" ht="12.75">
      <c r="A67" s="4" t="s">
        <v>30</v>
      </c>
      <c r="B67" s="4" t="s">
        <v>31</v>
      </c>
      <c r="C67" s="5" t="s">
        <v>32</v>
      </c>
      <c r="D67" s="4" t="s">
        <v>29</v>
      </c>
      <c r="E67" s="6">
        <v>175.39</v>
      </c>
      <c r="F67" s="7"/>
      <c r="G67" s="18">
        <f t="shared" si="0"/>
        <v>0</v>
      </c>
      <c r="H67" s="19">
        <v>0.08</v>
      </c>
      <c r="I67" s="20">
        <f t="shared" si="1"/>
        <v>0</v>
      </c>
      <c r="J67" s="8">
        <f t="shared" si="2"/>
        <v>0</v>
      </c>
      <c r="K67" s="1"/>
    </row>
    <row r="68" spans="1:11" ht="12.75">
      <c r="A68" s="4" t="s">
        <v>33</v>
      </c>
      <c r="B68" s="4" t="s">
        <v>34</v>
      </c>
      <c r="C68" s="5" t="s">
        <v>35</v>
      </c>
      <c r="D68" s="4" t="s">
        <v>29</v>
      </c>
      <c r="E68" s="6">
        <v>55</v>
      </c>
      <c r="F68" s="7"/>
      <c r="G68" s="18">
        <f t="shared" si="0"/>
        <v>0</v>
      </c>
      <c r="H68" s="19">
        <v>0.08</v>
      </c>
      <c r="I68" s="20">
        <f t="shared" si="1"/>
        <v>0</v>
      </c>
      <c r="J68" s="8">
        <f t="shared" si="2"/>
        <v>0</v>
      </c>
      <c r="K68" s="1"/>
    </row>
    <row r="69" spans="1:11" ht="86.25" customHeight="1">
      <c r="A69" s="4" t="s">
        <v>36</v>
      </c>
      <c r="B69" s="4" t="s">
        <v>37</v>
      </c>
      <c r="C69" s="5" t="s">
        <v>38</v>
      </c>
      <c r="D69" s="4" t="s">
        <v>21</v>
      </c>
      <c r="E69" s="6">
        <v>51.74999999999999</v>
      </c>
      <c r="F69" s="7"/>
      <c r="G69" s="18">
        <f t="shared" si="0"/>
        <v>0</v>
      </c>
      <c r="H69" s="19">
        <v>0.08</v>
      </c>
      <c r="I69" s="20">
        <f t="shared" si="1"/>
        <v>0</v>
      </c>
      <c r="J69" s="8">
        <f t="shared" si="2"/>
        <v>0</v>
      </c>
      <c r="K69" s="1"/>
    </row>
    <row r="70" spans="1:11" ht="12.75">
      <c r="A70" s="4" t="s">
        <v>42</v>
      </c>
      <c r="B70" s="4" t="s">
        <v>43</v>
      </c>
      <c r="C70" s="5" t="s">
        <v>44</v>
      </c>
      <c r="D70" s="4" t="s">
        <v>21</v>
      </c>
      <c r="E70" s="6">
        <v>66.27</v>
      </c>
      <c r="F70" s="7"/>
      <c r="G70" s="18">
        <f t="shared" si="0"/>
        <v>0</v>
      </c>
      <c r="H70" s="19">
        <v>0.08</v>
      </c>
      <c r="I70" s="20">
        <f t="shared" si="1"/>
        <v>0</v>
      </c>
      <c r="J70" s="8">
        <f t="shared" si="2"/>
        <v>0</v>
      </c>
      <c r="K70" s="1"/>
    </row>
    <row r="71" spans="1:11" ht="12.75">
      <c r="A71" s="4" t="s">
        <v>45</v>
      </c>
      <c r="B71" s="4" t="s">
        <v>46</v>
      </c>
      <c r="C71" s="5" t="s">
        <v>47</v>
      </c>
      <c r="D71" s="4" t="s">
        <v>21</v>
      </c>
      <c r="E71" s="6">
        <v>8.35</v>
      </c>
      <c r="F71" s="7"/>
      <c r="G71" s="18">
        <f t="shared" si="0"/>
        <v>0</v>
      </c>
      <c r="H71" s="19">
        <v>0.08</v>
      </c>
      <c r="I71" s="20">
        <f t="shared" si="1"/>
        <v>0</v>
      </c>
      <c r="J71" s="8">
        <f t="shared" si="2"/>
        <v>0</v>
      </c>
      <c r="K71" s="1"/>
    </row>
    <row r="72" spans="1:11" ht="22.5">
      <c r="A72" s="4" t="s">
        <v>130</v>
      </c>
      <c r="B72" s="4" t="s">
        <v>131</v>
      </c>
      <c r="C72" s="5" t="s">
        <v>132</v>
      </c>
      <c r="D72" s="4" t="s">
        <v>29</v>
      </c>
      <c r="E72" s="6">
        <v>2.11</v>
      </c>
      <c r="F72" s="7"/>
      <c r="G72" s="18">
        <f t="shared" si="0"/>
        <v>0</v>
      </c>
      <c r="H72" s="19">
        <v>0.08</v>
      </c>
      <c r="I72" s="20">
        <f t="shared" si="1"/>
        <v>0</v>
      </c>
      <c r="J72" s="8">
        <f t="shared" si="2"/>
        <v>0</v>
      </c>
      <c r="K72" s="1"/>
    </row>
    <row r="73" spans="1:11" ht="12.75">
      <c r="A73" s="4" t="s">
        <v>48</v>
      </c>
      <c r="B73" s="4" t="s">
        <v>49</v>
      </c>
      <c r="C73" s="5" t="s">
        <v>50</v>
      </c>
      <c r="D73" s="4" t="s">
        <v>51</v>
      </c>
      <c r="E73" s="6">
        <v>3.6</v>
      </c>
      <c r="F73" s="7"/>
      <c r="G73" s="18">
        <f t="shared" si="0"/>
        <v>0</v>
      </c>
      <c r="H73" s="19">
        <v>0.23</v>
      </c>
      <c r="I73" s="20">
        <f t="shared" si="1"/>
        <v>0</v>
      </c>
      <c r="J73" s="8">
        <f t="shared" si="2"/>
        <v>0</v>
      </c>
      <c r="K73" s="1"/>
    </row>
    <row r="74" spans="1:11" ht="12.75">
      <c r="A74" s="4" t="s">
        <v>52</v>
      </c>
      <c r="B74" s="4" t="s">
        <v>53</v>
      </c>
      <c r="C74" s="5" t="s">
        <v>54</v>
      </c>
      <c r="D74" s="4" t="s">
        <v>55</v>
      </c>
      <c r="E74" s="6">
        <v>40</v>
      </c>
      <c r="F74" s="7"/>
      <c r="G74" s="18">
        <f t="shared" si="0"/>
        <v>0</v>
      </c>
      <c r="H74" s="19">
        <v>0.08</v>
      </c>
      <c r="I74" s="20">
        <f t="shared" si="1"/>
        <v>0</v>
      </c>
      <c r="J74" s="8">
        <f t="shared" si="2"/>
        <v>0</v>
      </c>
      <c r="K74" s="1"/>
    </row>
    <row r="75" spans="1:11" ht="22.5">
      <c r="A75" s="4" t="s">
        <v>56</v>
      </c>
      <c r="B75" s="4" t="s">
        <v>57</v>
      </c>
      <c r="C75" s="5" t="s">
        <v>58</v>
      </c>
      <c r="D75" s="4" t="s">
        <v>55</v>
      </c>
      <c r="E75" s="6">
        <v>40</v>
      </c>
      <c r="F75" s="7"/>
      <c r="G75" s="18">
        <f t="shared" si="0"/>
        <v>0</v>
      </c>
      <c r="H75" s="19">
        <v>0.08</v>
      </c>
      <c r="I75" s="20">
        <f t="shared" si="1"/>
        <v>0</v>
      </c>
      <c r="J75" s="8">
        <f t="shared" si="2"/>
        <v>0</v>
      </c>
      <c r="K75" s="1"/>
    </row>
    <row r="76" spans="1:11" ht="22.5">
      <c r="A76" s="4" t="s">
        <v>69</v>
      </c>
      <c r="B76" s="4" t="s">
        <v>70</v>
      </c>
      <c r="C76" s="5" t="s">
        <v>71</v>
      </c>
      <c r="D76" s="4" t="s">
        <v>29</v>
      </c>
      <c r="E76" s="6">
        <v>175.98999999999998</v>
      </c>
      <c r="F76" s="7"/>
      <c r="G76" s="18">
        <f t="shared" si="0"/>
        <v>0</v>
      </c>
      <c r="H76" s="19">
        <v>0.08</v>
      </c>
      <c r="I76" s="20">
        <f t="shared" si="1"/>
        <v>0</v>
      </c>
      <c r="J76" s="8">
        <f t="shared" si="2"/>
        <v>0</v>
      </c>
      <c r="K76" s="1"/>
    </row>
    <row r="77" spans="1:11" ht="12.75">
      <c r="A77" s="4" t="s">
        <v>72</v>
      </c>
      <c r="B77" s="4" t="s">
        <v>73</v>
      </c>
      <c r="C77" s="5" t="s">
        <v>74</v>
      </c>
      <c r="D77" s="4" t="s">
        <v>75</v>
      </c>
      <c r="E77" s="6">
        <v>700</v>
      </c>
      <c r="F77" s="7"/>
      <c r="G77" s="18">
        <f t="shared" si="0"/>
        <v>0</v>
      </c>
      <c r="H77" s="19">
        <v>0.08</v>
      </c>
      <c r="I77" s="20">
        <f t="shared" si="1"/>
        <v>0</v>
      </c>
      <c r="J77" s="8">
        <f t="shared" si="2"/>
        <v>0</v>
      </c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56.25">
      <c r="A80" s="2" t="s">
        <v>0</v>
      </c>
      <c r="B80" s="3" t="s">
        <v>1</v>
      </c>
      <c r="C80" s="9" t="s">
        <v>2</v>
      </c>
      <c r="D80" s="3" t="s">
        <v>3</v>
      </c>
      <c r="E80" s="9" t="s">
        <v>4</v>
      </c>
      <c r="F80" s="3" t="s">
        <v>5</v>
      </c>
      <c r="G80" s="2" t="s">
        <v>6</v>
      </c>
      <c r="H80" s="3" t="s">
        <v>7</v>
      </c>
      <c r="I80" s="3" t="s">
        <v>8</v>
      </c>
      <c r="J80" s="2" t="s">
        <v>9</v>
      </c>
      <c r="K80" s="1"/>
    </row>
    <row r="81" spans="1:11" ht="108">
      <c r="A81" s="10" t="s">
        <v>76</v>
      </c>
      <c r="B81" s="4" t="s">
        <v>77</v>
      </c>
      <c r="C81" s="11" t="s">
        <v>78</v>
      </c>
      <c r="D81" s="4" t="s">
        <v>17</v>
      </c>
      <c r="E81" s="12">
        <v>40</v>
      </c>
      <c r="F81" s="4"/>
      <c r="G81" s="18">
        <f>E81*F81</f>
        <v>0</v>
      </c>
      <c r="H81" s="19">
        <v>0.08</v>
      </c>
      <c r="I81" s="20">
        <f>G81*H81</f>
        <v>0</v>
      </c>
      <c r="J81" s="8">
        <f>G81+I81</f>
        <v>0</v>
      </c>
      <c r="K81" s="1"/>
    </row>
    <row r="82" spans="1:11" ht="96">
      <c r="A82" s="10" t="s">
        <v>79</v>
      </c>
      <c r="B82" s="4" t="s">
        <v>80</v>
      </c>
      <c r="C82" s="11" t="s">
        <v>81</v>
      </c>
      <c r="D82" s="4" t="s">
        <v>17</v>
      </c>
      <c r="E82" s="12">
        <v>33</v>
      </c>
      <c r="F82" s="4"/>
      <c r="G82" s="18">
        <f>E82*F82</f>
        <v>0</v>
      </c>
      <c r="H82" s="19">
        <v>0.08</v>
      </c>
      <c r="I82" s="20">
        <f>G82*H82</f>
        <v>0</v>
      </c>
      <c r="J82" s="8">
        <f>G82+I82</f>
        <v>0</v>
      </c>
      <c r="K82" s="1"/>
    </row>
    <row r="83" spans="1:11" ht="36">
      <c r="A83" s="10" t="s">
        <v>120</v>
      </c>
      <c r="B83" s="4" t="s">
        <v>121</v>
      </c>
      <c r="C83" s="11" t="s">
        <v>122</v>
      </c>
      <c r="D83" s="4" t="s">
        <v>17</v>
      </c>
      <c r="E83" s="12">
        <v>40</v>
      </c>
      <c r="F83" s="4"/>
      <c r="G83" s="18">
        <f>E83*F83</f>
        <v>0</v>
      </c>
      <c r="H83" s="19">
        <v>0.23</v>
      </c>
      <c r="I83" s="20">
        <f>G83*H83</f>
        <v>0</v>
      </c>
      <c r="J83" s="8">
        <f>G83+I83</f>
        <v>0</v>
      </c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25" t="s">
        <v>82</v>
      </c>
      <c r="B85" s="25"/>
      <c r="C85" s="25"/>
      <c r="D85" s="35"/>
      <c r="E85" s="35"/>
      <c r="F85" s="35"/>
      <c r="G85" s="35"/>
      <c r="H85" s="35"/>
      <c r="I85" s="35"/>
      <c r="J85" s="35"/>
      <c r="K85" s="1"/>
    </row>
    <row r="86" spans="1:11" ht="12.75">
      <c r="A86" s="25" t="s">
        <v>83</v>
      </c>
      <c r="B86" s="25"/>
      <c r="C86" s="25"/>
      <c r="D86" s="26"/>
      <c r="E86" s="26"/>
      <c r="F86" s="26"/>
      <c r="G86" s="26"/>
      <c r="H86" s="26"/>
      <c r="I86" s="26"/>
      <c r="J86" s="26"/>
      <c r="K86" s="1"/>
    </row>
    <row r="87" spans="1:11" ht="12.75">
      <c r="A87" s="21"/>
      <c r="B87" s="21"/>
      <c r="C87" s="21"/>
      <c r="D87" s="22"/>
      <c r="E87" s="22"/>
      <c r="F87" s="22"/>
      <c r="G87" s="22"/>
      <c r="H87" s="22"/>
      <c r="I87" s="22"/>
      <c r="J87" s="22"/>
      <c r="K87" s="1"/>
    </row>
    <row r="88" spans="1:11" ht="12.75">
      <c r="A88" s="21"/>
      <c r="B88" s="21"/>
      <c r="C88" s="21"/>
      <c r="D88" s="22"/>
      <c r="E88" s="22"/>
      <c r="F88" s="22"/>
      <c r="G88" s="22"/>
      <c r="H88" s="22"/>
      <c r="I88" s="22"/>
      <c r="J88" s="22"/>
      <c r="K88" s="1"/>
    </row>
    <row r="89" spans="1:11" ht="12.75">
      <c r="A89" s="21"/>
      <c r="B89" s="21"/>
      <c r="C89" s="21"/>
      <c r="D89" s="22"/>
      <c r="E89" s="22"/>
      <c r="F89" s="22"/>
      <c r="G89" s="22"/>
      <c r="H89" s="22"/>
      <c r="I89" s="22"/>
      <c r="J89" s="22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31" t="s">
        <v>96</v>
      </c>
      <c r="H91" s="3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56.25" customHeight="1">
      <c r="A93" s="23" t="s">
        <v>97</v>
      </c>
      <c r="B93" s="23"/>
      <c r="C93" s="23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</sheetData>
  <sheetProtection/>
  <mergeCells count="19">
    <mergeCell ref="G1:K1"/>
    <mergeCell ref="A3:B3"/>
    <mergeCell ref="A5:B5"/>
    <mergeCell ref="E7:J10"/>
    <mergeCell ref="A8:B8"/>
    <mergeCell ref="A10:B11"/>
    <mergeCell ref="A26:I26"/>
    <mergeCell ref="A32:C32"/>
    <mergeCell ref="A38:C38"/>
    <mergeCell ref="A44:C44"/>
    <mergeCell ref="A50:C50"/>
    <mergeCell ref="C13:F13"/>
    <mergeCell ref="A93:C93"/>
    <mergeCell ref="A56:C56"/>
    <mergeCell ref="A85:C85"/>
    <mergeCell ref="D85:J85"/>
    <mergeCell ref="A86:C86"/>
    <mergeCell ref="D86:J86"/>
    <mergeCell ref="G91:H9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4">
      <selection activeCell="C13" sqref="C13:F13"/>
    </sheetView>
  </sheetViews>
  <sheetFormatPr defaultColWidth="9.140625" defaultRowHeight="12.75"/>
  <cols>
    <col min="2" max="2" width="16.421875" style="0" customWidth="1"/>
    <col min="3" max="3" width="29.57421875" style="0" customWidth="1"/>
  </cols>
  <sheetData>
    <row r="1" spans="1:11" ht="15.75">
      <c r="A1" s="1"/>
      <c r="B1" s="1"/>
      <c r="C1" s="1"/>
      <c r="D1" s="1"/>
      <c r="E1" s="1"/>
      <c r="F1" s="1"/>
      <c r="G1" s="27" t="s">
        <v>84</v>
      </c>
      <c r="H1" s="27"/>
      <c r="I1" s="27"/>
      <c r="J1" s="27"/>
      <c r="K1" s="27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28"/>
      <c r="B3" s="28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28"/>
      <c r="B5" s="28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29" t="s">
        <v>85</v>
      </c>
      <c r="F7" s="29"/>
      <c r="G7" s="29"/>
      <c r="H7" s="29"/>
      <c r="I7" s="29"/>
      <c r="J7" s="29"/>
      <c r="K7" s="1"/>
    </row>
    <row r="8" spans="1:11" ht="15">
      <c r="A8" s="28"/>
      <c r="B8" s="28"/>
      <c r="C8" s="1"/>
      <c r="D8" s="1"/>
      <c r="E8" s="29"/>
      <c r="F8" s="29"/>
      <c r="G8" s="29"/>
      <c r="H8" s="29"/>
      <c r="I8" s="29"/>
      <c r="J8" s="29"/>
      <c r="K8" s="1"/>
    </row>
    <row r="9" spans="1:11" ht="12.75">
      <c r="A9" s="1"/>
      <c r="B9" s="1"/>
      <c r="C9" s="1"/>
      <c r="D9" s="1"/>
      <c r="E9" s="29"/>
      <c r="F9" s="29"/>
      <c r="G9" s="29"/>
      <c r="H9" s="29"/>
      <c r="I9" s="29"/>
      <c r="J9" s="29"/>
      <c r="K9" s="1"/>
    </row>
    <row r="10" spans="1:11" ht="12.75">
      <c r="A10" s="30" t="s">
        <v>86</v>
      </c>
      <c r="B10" s="30"/>
      <c r="C10" s="1"/>
      <c r="D10" s="1"/>
      <c r="E10" s="29"/>
      <c r="F10" s="29"/>
      <c r="G10" s="29"/>
      <c r="H10" s="29"/>
      <c r="I10" s="29"/>
      <c r="J10" s="29"/>
      <c r="K10" s="1"/>
    </row>
    <row r="11" spans="1:11" ht="12.75">
      <c r="A11" s="30"/>
      <c r="B11" s="30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>
      <c r="A13" s="1"/>
      <c r="B13" s="1"/>
      <c r="C13" s="32" t="s">
        <v>151</v>
      </c>
      <c r="D13" s="32"/>
      <c r="E13" s="32"/>
      <c r="F13" s="32"/>
      <c r="G13" s="1"/>
      <c r="H13" s="1"/>
      <c r="I13" s="1"/>
      <c r="J13" s="1"/>
      <c r="K13" s="1"/>
    </row>
    <row r="14" spans="1:11" ht="18">
      <c r="A14" s="1"/>
      <c r="B14" s="1"/>
      <c r="C14" s="16"/>
      <c r="D14" s="16"/>
      <c r="E14" s="1"/>
      <c r="F14" s="1"/>
      <c r="G14" s="1"/>
      <c r="H14" s="1"/>
      <c r="I14" s="1"/>
      <c r="J14" s="1"/>
      <c r="K14" s="1"/>
    </row>
    <row r="15" spans="1:11" ht="18">
      <c r="A15" s="1"/>
      <c r="B15" s="1"/>
      <c r="C15" s="16"/>
      <c r="D15" s="16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.75">
      <c r="A17" s="13" t="s">
        <v>87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>
      <c r="A19" s="13" t="s">
        <v>88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.75">
      <c r="A21" s="13" t="s">
        <v>89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75">
      <c r="A23" s="13" t="s">
        <v>90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77.25" customHeight="1">
      <c r="A25" s="33" t="s">
        <v>140</v>
      </c>
      <c r="B25" s="33"/>
      <c r="C25" s="33"/>
      <c r="D25" s="33"/>
      <c r="E25" s="33"/>
      <c r="F25" s="33"/>
      <c r="G25" s="33"/>
      <c r="H25" s="33"/>
      <c r="I25" s="33"/>
      <c r="J25" s="1"/>
    </row>
    <row r="26" spans="1:10" ht="45" customHeight="1">
      <c r="A26" s="17"/>
      <c r="B26" s="17"/>
      <c r="C26" s="17"/>
      <c r="D26" s="17"/>
      <c r="E26" s="17"/>
      <c r="F26" s="17"/>
      <c r="G26" s="17"/>
      <c r="H26" s="17"/>
      <c r="I26" s="17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29" t="s">
        <v>92</v>
      </c>
      <c r="B29" s="29"/>
      <c r="C29" s="29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56.2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  <c r="G31" s="2" t="s">
        <v>6</v>
      </c>
      <c r="H31" s="3" t="s">
        <v>7</v>
      </c>
      <c r="I31" s="3" t="s">
        <v>8</v>
      </c>
      <c r="J31" s="2" t="s">
        <v>9</v>
      </c>
    </row>
    <row r="32" spans="1:10" ht="22.5">
      <c r="A32" s="4" t="s">
        <v>10</v>
      </c>
      <c r="B32" s="4" t="s">
        <v>11</v>
      </c>
      <c r="C32" s="5" t="s">
        <v>12</v>
      </c>
      <c r="D32" s="4" t="s">
        <v>13</v>
      </c>
      <c r="E32" s="6">
        <v>2107</v>
      </c>
      <c r="F32" s="7"/>
      <c r="G32" s="18">
        <f>E32*F32</f>
        <v>0</v>
      </c>
      <c r="H32" s="19">
        <v>0.08</v>
      </c>
      <c r="I32" s="20">
        <f>G32*H32</f>
        <v>0</v>
      </c>
      <c r="J32" s="8">
        <f>G32+I32</f>
        <v>0</v>
      </c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29" t="s">
        <v>93</v>
      </c>
      <c r="B35" s="29"/>
      <c r="C35" s="29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56.25">
      <c r="A37" s="2" t="s">
        <v>0</v>
      </c>
      <c r="B37" s="3" t="s">
        <v>1</v>
      </c>
      <c r="C37" s="3" t="s">
        <v>2</v>
      </c>
      <c r="D37" s="3" t="s">
        <v>3</v>
      </c>
      <c r="E37" s="3" t="s">
        <v>4</v>
      </c>
      <c r="F37" s="3" t="s">
        <v>5</v>
      </c>
      <c r="G37" s="2" t="s">
        <v>6</v>
      </c>
      <c r="H37" s="3" t="s">
        <v>7</v>
      </c>
      <c r="I37" s="3" t="s">
        <v>8</v>
      </c>
      <c r="J37" s="2" t="s">
        <v>9</v>
      </c>
    </row>
    <row r="38" spans="1:10" ht="22.5">
      <c r="A38" s="4" t="s">
        <v>10</v>
      </c>
      <c r="B38" s="4" t="s">
        <v>11</v>
      </c>
      <c r="C38" s="5" t="s">
        <v>12</v>
      </c>
      <c r="D38" s="4" t="s">
        <v>13</v>
      </c>
      <c r="E38" s="6">
        <v>567</v>
      </c>
      <c r="F38" s="7"/>
      <c r="G38" s="18">
        <f>E38*F38</f>
        <v>0</v>
      </c>
      <c r="H38" s="19">
        <v>0.08</v>
      </c>
      <c r="I38" s="20">
        <f>G38*H38</f>
        <v>0</v>
      </c>
      <c r="J38" s="8">
        <f>G38+I38</f>
        <v>0</v>
      </c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29" t="s">
        <v>94</v>
      </c>
      <c r="B41" s="29"/>
      <c r="C41" s="29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56.25">
      <c r="A43" s="2" t="s">
        <v>0</v>
      </c>
      <c r="B43" s="3" t="s">
        <v>1</v>
      </c>
      <c r="C43" s="3" t="s">
        <v>2</v>
      </c>
      <c r="D43" s="3" t="s">
        <v>3</v>
      </c>
      <c r="E43" s="3" t="s">
        <v>4</v>
      </c>
      <c r="F43" s="3" t="s">
        <v>5</v>
      </c>
      <c r="G43" s="2" t="s">
        <v>6</v>
      </c>
      <c r="H43" s="3" t="s">
        <v>7</v>
      </c>
      <c r="I43" s="3" t="s">
        <v>8</v>
      </c>
      <c r="J43" s="2" t="s">
        <v>9</v>
      </c>
    </row>
    <row r="44" spans="1:10" ht="22.5">
      <c r="A44" s="4" t="s">
        <v>10</v>
      </c>
      <c r="B44" s="4" t="s">
        <v>11</v>
      </c>
      <c r="C44" s="5" t="s">
        <v>12</v>
      </c>
      <c r="D44" s="4" t="s">
        <v>13</v>
      </c>
      <c r="E44" s="6">
        <v>499</v>
      </c>
      <c r="F44" s="7"/>
      <c r="G44" s="18">
        <f>E44*F44</f>
        <v>0</v>
      </c>
      <c r="H44" s="19">
        <v>0.08</v>
      </c>
      <c r="I44" s="20">
        <f>G44*H44</f>
        <v>0</v>
      </c>
      <c r="J44" s="8">
        <f>G44+I44</f>
        <v>0</v>
      </c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29" t="s">
        <v>95</v>
      </c>
      <c r="B47" s="29"/>
      <c r="C47" s="29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56.25">
      <c r="A49" s="2" t="s">
        <v>0</v>
      </c>
      <c r="B49" s="3" t="s">
        <v>1</v>
      </c>
      <c r="C49" s="3" t="s">
        <v>2</v>
      </c>
      <c r="D49" s="3" t="s">
        <v>3</v>
      </c>
      <c r="E49" s="3" t="s">
        <v>4</v>
      </c>
      <c r="F49" s="3" t="s">
        <v>5</v>
      </c>
      <c r="G49" s="2" t="s">
        <v>6</v>
      </c>
      <c r="H49" s="3" t="s">
        <v>7</v>
      </c>
      <c r="I49" s="3" t="s">
        <v>8</v>
      </c>
      <c r="J49" s="2" t="s">
        <v>9</v>
      </c>
    </row>
    <row r="50" spans="1:10" ht="22.5">
      <c r="A50" s="4" t="s">
        <v>10</v>
      </c>
      <c r="B50" s="4" t="s">
        <v>11</v>
      </c>
      <c r="C50" s="5" t="s">
        <v>12</v>
      </c>
      <c r="D50" s="4" t="s">
        <v>13</v>
      </c>
      <c r="E50" s="6">
        <v>605</v>
      </c>
      <c r="F50" s="7"/>
      <c r="G50" s="18">
        <f>E50*F50</f>
        <v>0</v>
      </c>
      <c r="H50" s="19">
        <v>0.08</v>
      </c>
      <c r="I50" s="20">
        <f>G50*H50</f>
        <v>0</v>
      </c>
      <c r="J50" s="8">
        <f>G50+I50</f>
        <v>0</v>
      </c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56.25">
      <c r="A54" s="2" t="s">
        <v>0</v>
      </c>
      <c r="B54" s="3" t="s">
        <v>1</v>
      </c>
      <c r="C54" s="3" t="s">
        <v>2</v>
      </c>
      <c r="D54" s="3" t="s">
        <v>3</v>
      </c>
      <c r="E54" s="3" t="s">
        <v>4</v>
      </c>
      <c r="F54" s="3" t="s">
        <v>5</v>
      </c>
      <c r="G54" s="2" t="s">
        <v>6</v>
      </c>
      <c r="H54" s="3" t="s">
        <v>7</v>
      </c>
      <c r="I54" s="3" t="s">
        <v>8</v>
      </c>
      <c r="J54" s="2" t="s">
        <v>9</v>
      </c>
    </row>
    <row r="55" spans="1:10" ht="22.5">
      <c r="A55" s="4" t="s">
        <v>14</v>
      </c>
      <c r="B55" s="4" t="s">
        <v>15</v>
      </c>
      <c r="C55" s="5" t="s">
        <v>16</v>
      </c>
      <c r="D55" s="4" t="s">
        <v>17</v>
      </c>
      <c r="E55" s="6">
        <v>10</v>
      </c>
      <c r="F55" s="7"/>
      <c r="G55" s="18">
        <f aca="true" t="shared" si="0" ref="G55:G73">E55*F55</f>
        <v>0</v>
      </c>
      <c r="H55" s="19">
        <v>0.08</v>
      </c>
      <c r="I55" s="20">
        <f aca="true" t="shared" si="1" ref="I55:I73">G55*H55</f>
        <v>0</v>
      </c>
      <c r="J55" s="8">
        <f aca="true" t="shared" si="2" ref="J55:J73">G55+I55</f>
        <v>0</v>
      </c>
    </row>
    <row r="56" spans="1:10" ht="56.25">
      <c r="A56" s="4" t="s">
        <v>18</v>
      </c>
      <c r="B56" s="4" t="s">
        <v>19</v>
      </c>
      <c r="C56" s="5" t="s">
        <v>20</v>
      </c>
      <c r="D56" s="4" t="s">
        <v>21</v>
      </c>
      <c r="E56" s="6">
        <v>9.469999999999999</v>
      </c>
      <c r="F56" s="7"/>
      <c r="G56" s="18">
        <f t="shared" si="0"/>
        <v>0</v>
      </c>
      <c r="H56" s="19">
        <v>0.08</v>
      </c>
      <c r="I56" s="20">
        <f t="shared" si="1"/>
        <v>0</v>
      </c>
      <c r="J56" s="8">
        <f t="shared" si="2"/>
        <v>0</v>
      </c>
    </row>
    <row r="57" spans="1:10" ht="22.5">
      <c r="A57" s="4" t="s">
        <v>22</v>
      </c>
      <c r="B57" s="4" t="s">
        <v>23</v>
      </c>
      <c r="C57" s="5" t="s">
        <v>24</v>
      </c>
      <c r="D57" s="4" t="s">
        <v>25</v>
      </c>
      <c r="E57" s="6">
        <v>63.099999999999994</v>
      </c>
      <c r="F57" s="7"/>
      <c r="G57" s="18">
        <f t="shared" si="0"/>
        <v>0</v>
      </c>
      <c r="H57" s="19">
        <v>0.08</v>
      </c>
      <c r="I57" s="20">
        <f t="shared" si="1"/>
        <v>0</v>
      </c>
      <c r="J57" s="8">
        <f t="shared" si="2"/>
        <v>0</v>
      </c>
    </row>
    <row r="58" spans="1:10" ht="12.75">
      <c r="A58" s="4" t="s">
        <v>26</v>
      </c>
      <c r="B58" s="4" t="s">
        <v>27</v>
      </c>
      <c r="C58" s="5" t="s">
        <v>28</v>
      </c>
      <c r="D58" s="4" t="s">
        <v>29</v>
      </c>
      <c r="E58" s="6">
        <v>16.240000000000002</v>
      </c>
      <c r="F58" s="7"/>
      <c r="G58" s="18">
        <f t="shared" si="0"/>
        <v>0</v>
      </c>
      <c r="H58" s="19">
        <v>0.08</v>
      </c>
      <c r="I58" s="20">
        <f t="shared" si="1"/>
        <v>0</v>
      </c>
      <c r="J58" s="8">
        <f t="shared" si="2"/>
        <v>0</v>
      </c>
    </row>
    <row r="59" spans="1:10" ht="12.75">
      <c r="A59" s="4" t="s">
        <v>30</v>
      </c>
      <c r="B59" s="4" t="s">
        <v>31</v>
      </c>
      <c r="C59" s="5" t="s">
        <v>32</v>
      </c>
      <c r="D59" s="4" t="s">
        <v>29</v>
      </c>
      <c r="E59" s="6">
        <v>64.4</v>
      </c>
      <c r="F59" s="7"/>
      <c r="G59" s="18">
        <f t="shared" si="0"/>
        <v>0</v>
      </c>
      <c r="H59" s="19">
        <v>0.08</v>
      </c>
      <c r="I59" s="20">
        <f t="shared" si="1"/>
        <v>0</v>
      </c>
      <c r="J59" s="8">
        <f t="shared" si="2"/>
        <v>0</v>
      </c>
    </row>
    <row r="60" spans="1:10" ht="12.75">
      <c r="A60" s="4" t="s">
        <v>33</v>
      </c>
      <c r="B60" s="4" t="s">
        <v>34</v>
      </c>
      <c r="C60" s="5" t="s">
        <v>35</v>
      </c>
      <c r="D60" s="4" t="s">
        <v>29</v>
      </c>
      <c r="E60" s="6">
        <v>16</v>
      </c>
      <c r="F60" s="7"/>
      <c r="G60" s="18">
        <f t="shared" si="0"/>
        <v>0</v>
      </c>
      <c r="H60" s="19">
        <v>0.08</v>
      </c>
      <c r="I60" s="20">
        <f t="shared" si="1"/>
        <v>0</v>
      </c>
      <c r="J60" s="8">
        <f t="shared" si="2"/>
        <v>0</v>
      </c>
    </row>
    <row r="61" spans="1:10" ht="33.75">
      <c r="A61" s="4" t="s">
        <v>36</v>
      </c>
      <c r="B61" s="4" t="s">
        <v>37</v>
      </c>
      <c r="C61" s="5" t="s">
        <v>38</v>
      </c>
      <c r="D61" s="4" t="s">
        <v>21</v>
      </c>
      <c r="E61" s="6">
        <v>71.82</v>
      </c>
      <c r="F61" s="7"/>
      <c r="G61" s="18">
        <f t="shared" si="0"/>
        <v>0</v>
      </c>
      <c r="H61" s="19">
        <v>0.08</v>
      </c>
      <c r="I61" s="20">
        <f t="shared" si="1"/>
        <v>0</v>
      </c>
      <c r="J61" s="8">
        <f t="shared" si="2"/>
        <v>0</v>
      </c>
    </row>
    <row r="62" spans="1:10" ht="12.75">
      <c r="A62" s="4" t="s">
        <v>42</v>
      </c>
      <c r="B62" s="4" t="s">
        <v>43</v>
      </c>
      <c r="C62" s="5" t="s">
        <v>44</v>
      </c>
      <c r="D62" s="4" t="s">
        <v>21</v>
      </c>
      <c r="E62" s="6">
        <v>9.870000000000001</v>
      </c>
      <c r="F62" s="7"/>
      <c r="G62" s="18">
        <f t="shared" si="0"/>
        <v>0</v>
      </c>
      <c r="H62" s="19">
        <v>0.08</v>
      </c>
      <c r="I62" s="20">
        <f t="shared" si="1"/>
        <v>0</v>
      </c>
      <c r="J62" s="8">
        <f t="shared" si="2"/>
        <v>0</v>
      </c>
    </row>
    <row r="63" spans="1:10" ht="12.75">
      <c r="A63" s="4" t="s">
        <v>45</v>
      </c>
      <c r="B63" s="4" t="s">
        <v>46</v>
      </c>
      <c r="C63" s="5" t="s">
        <v>47</v>
      </c>
      <c r="D63" s="4" t="s">
        <v>21</v>
      </c>
      <c r="E63" s="6">
        <v>15.82</v>
      </c>
      <c r="F63" s="7"/>
      <c r="G63" s="18">
        <f t="shared" si="0"/>
        <v>0</v>
      </c>
      <c r="H63" s="19">
        <v>0.08</v>
      </c>
      <c r="I63" s="20">
        <f t="shared" si="1"/>
        <v>0</v>
      </c>
      <c r="J63" s="8">
        <f t="shared" si="2"/>
        <v>0</v>
      </c>
    </row>
    <row r="64" spans="1:10" ht="22.5">
      <c r="A64" s="4" t="s">
        <v>127</v>
      </c>
      <c r="B64" s="4" t="s">
        <v>128</v>
      </c>
      <c r="C64" s="5" t="s">
        <v>129</v>
      </c>
      <c r="D64" s="4" t="s">
        <v>21</v>
      </c>
      <c r="E64" s="6">
        <v>7.3</v>
      </c>
      <c r="F64" s="7"/>
      <c r="G64" s="18">
        <f t="shared" si="0"/>
        <v>0</v>
      </c>
      <c r="H64" s="19">
        <v>0.08</v>
      </c>
      <c r="I64" s="20">
        <f t="shared" si="1"/>
        <v>0</v>
      </c>
      <c r="J64" s="8">
        <f t="shared" si="2"/>
        <v>0</v>
      </c>
    </row>
    <row r="65" spans="1:10" ht="22.5">
      <c r="A65" s="4" t="s">
        <v>141</v>
      </c>
      <c r="B65" s="4" t="s">
        <v>142</v>
      </c>
      <c r="C65" s="5" t="s">
        <v>143</v>
      </c>
      <c r="D65" s="4" t="s">
        <v>62</v>
      </c>
      <c r="E65" s="6">
        <v>24</v>
      </c>
      <c r="F65" s="7"/>
      <c r="G65" s="18">
        <f t="shared" si="0"/>
        <v>0</v>
      </c>
      <c r="H65" s="19">
        <v>0.08</v>
      </c>
      <c r="I65" s="20">
        <f t="shared" si="1"/>
        <v>0</v>
      </c>
      <c r="J65" s="8">
        <f t="shared" si="2"/>
        <v>0</v>
      </c>
    </row>
    <row r="66" spans="1:10" ht="22.5">
      <c r="A66" s="4" t="s">
        <v>48</v>
      </c>
      <c r="B66" s="4" t="s">
        <v>49</v>
      </c>
      <c r="C66" s="5" t="s">
        <v>50</v>
      </c>
      <c r="D66" s="4" t="s">
        <v>51</v>
      </c>
      <c r="E66" s="6">
        <v>31.5</v>
      </c>
      <c r="F66" s="7"/>
      <c r="G66" s="18">
        <f t="shared" si="0"/>
        <v>0</v>
      </c>
      <c r="H66" s="19">
        <v>0.23</v>
      </c>
      <c r="I66" s="20">
        <f t="shared" si="1"/>
        <v>0</v>
      </c>
      <c r="J66" s="8">
        <f t="shared" si="2"/>
        <v>0</v>
      </c>
    </row>
    <row r="67" spans="1:10" ht="12.75">
      <c r="A67" s="4" t="s">
        <v>52</v>
      </c>
      <c r="B67" s="4" t="s">
        <v>53</v>
      </c>
      <c r="C67" s="5" t="s">
        <v>54</v>
      </c>
      <c r="D67" s="4" t="s">
        <v>55</v>
      </c>
      <c r="E67" s="6">
        <v>12.5</v>
      </c>
      <c r="F67" s="7"/>
      <c r="G67" s="18">
        <f t="shared" si="0"/>
        <v>0</v>
      </c>
      <c r="H67" s="19">
        <v>0.08</v>
      </c>
      <c r="I67" s="20">
        <f t="shared" si="1"/>
        <v>0</v>
      </c>
      <c r="J67" s="8">
        <f t="shared" si="2"/>
        <v>0</v>
      </c>
    </row>
    <row r="68" spans="1:10" ht="22.5">
      <c r="A68" s="4" t="s">
        <v>56</v>
      </c>
      <c r="B68" s="4" t="s">
        <v>57</v>
      </c>
      <c r="C68" s="5" t="s">
        <v>58</v>
      </c>
      <c r="D68" s="4" t="s">
        <v>55</v>
      </c>
      <c r="E68" s="6">
        <v>12.5</v>
      </c>
      <c r="F68" s="7"/>
      <c r="G68" s="18">
        <f t="shared" si="0"/>
        <v>0</v>
      </c>
      <c r="H68" s="19">
        <v>0.08</v>
      </c>
      <c r="I68" s="20">
        <f t="shared" si="1"/>
        <v>0</v>
      </c>
      <c r="J68" s="8">
        <f t="shared" si="2"/>
        <v>0</v>
      </c>
    </row>
    <row r="69" spans="1:10" ht="22.5">
      <c r="A69" s="4" t="s">
        <v>144</v>
      </c>
      <c r="B69" s="4" t="s">
        <v>145</v>
      </c>
      <c r="C69" s="5" t="s">
        <v>146</v>
      </c>
      <c r="D69" s="4" t="s">
        <v>62</v>
      </c>
      <c r="E69" s="6">
        <v>10</v>
      </c>
      <c r="F69" s="7"/>
      <c r="G69" s="18">
        <f t="shared" si="0"/>
        <v>0</v>
      </c>
      <c r="H69" s="19">
        <v>0.08</v>
      </c>
      <c r="I69" s="20">
        <f t="shared" si="1"/>
        <v>0</v>
      </c>
      <c r="J69" s="8">
        <f t="shared" si="2"/>
        <v>0</v>
      </c>
    </row>
    <row r="70" spans="1:10" ht="22.5">
      <c r="A70" s="4" t="s">
        <v>59</v>
      </c>
      <c r="B70" s="4" t="s">
        <v>60</v>
      </c>
      <c r="C70" s="5" t="s">
        <v>61</v>
      </c>
      <c r="D70" s="4" t="s">
        <v>62</v>
      </c>
      <c r="E70" s="6">
        <v>80</v>
      </c>
      <c r="F70" s="7"/>
      <c r="G70" s="18">
        <f t="shared" si="0"/>
        <v>0</v>
      </c>
      <c r="H70" s="19">
        <v>0.08</v>
      </c>
      <c r="I70" s="20">
        <f t="shared" si="1"/>
        <v>0</v>
      </c>
      <c r="J70" s="8">
        <f t="shared" si="2"/>
        <v>0</v>
      </c>
    </row>
    <row r="71" spans="1:10" ht="22.5">
      <c r="A71" s="4" t="s">
        <v>108</v>
      </c>
      <c r="B71" s="4" t="s">
        <v>109</v>
      </c>
      <c r="C71" s="5" t="s">
        <v>110</v>
      </c>
      <c r="D71" s="4" t="s">
        <v>25</v>
      </c>
      <c r="E71" s="6">
        <v>0.4</v>
      </c>
      <c r="F71" s="7"/>
      <c r="G71" s="18">
        <f t="shared" si="0"/>
        <v>0</v>
      </c>
      <c r="H71" s="19">
        <v>0.08</v>
      </c>
      <c r="I71" s="20">
        <f t="shared" si="1"/>
        <v>0</v>
      </c>
      <c r="J71" s="8">
        <f t="shared" si="2"/>
        <v>0</v>
      </c>
    </row>
    <row r="72" spans="1:10" ht="22.5">
      <c r="A72" s="4" t="s">
        <v>147</v>
      </c>
      <c r="B72" s="4" t="s">
        <v>148</v>
      </c>
      <c r="C72" s="5" t="s">
        <v>149</v>
      </c>
      <c r="D72" s="4" t="s">
        <v>21</v>
      </c>
      <c r="E72" s="6">
        <v>2.4</v>
      </c>
      <c r="F72" s="7"/>
      <c r="G72" s="18">
        <f t="shared" si="0"/>
        <v>0</v>
      </c>
      <c r="H72" s="19">
        <v>0.08</v>
      </c>
      <c r="I72" s="20">
        <f t="shared" si="1"/>
        <v>0</v>
      </c>
      <c r="J72" s="8">
        <f t="shared" si="2"/>
        <v>0</v>
      </c>
    </row>
    <row r="73" spans="1:10" ht="22.5">
      <c r="A73" s="4" t="s">
        <v>69</v>
      </c>
      <c r="B73" s="4" t="s">
        <v>70</v>
      </c>
      <c r="C73" s="5" t="s">
        <v>71</v>
      </c>
      <c r="D73" s="4" t="s">
        <v>29</v>
      </c>
      <c r="E73" s="6">
        <v>57.2</v>
      </c>
      <c r="F73" s="7"/>
      <c r="G73" s="18">
        <f t="shared" si="0"/>
        <v>0</v>
      </c>
      <c r="H73" s="19">
        <v>0.08</v>
      </c>
      <c r="I73" s="20">
        <f t="shared" si="1"/>
        <v>0</v>
      </c>
      <c r="J73" s="8">
        <f t="shared" si="2"/>
        <v>0</v>
      </c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56.25">
      <c r="A83" s="2" t="s">
        <v>0</v>
      </c>
      <c r="B83" s="3" t="s">
        <v>1</v>
      </c>
      <c r="C83" s="9" t="s">
        <v>2</v>
      </c>
      <c r="D83" s="3" t="s">
        <v>3</v>
      </c>
      <c r="E83" s="9" t="s">
        <v>4</v>
      </c>
      <c r="F83" s="3" t="s">
        <v>5</v>
      </c>
      <c r="G83" s="2" t="s">
        <v>6</v>
      </c>
      <c r="H83" s="3" t="s">
        <v>7</v>
      </c>
      <c r="I83" s="3" t="s">
        <v>8</v>
      </c>
      <c r="J83" s="2" t="s">
        <v>9</v>
      </c>
    </row>
    <row r="84" spans="1:10" ht="108">
      <c r="A84" s="10" t="s">
        <v>76</v>
      </c>
      <c r="B84" s="4" t="s">
        <v>77</v>
      </c>
      <c r="C84" s="11" t="s">
        <v>78</v>
      </c>
      <c r="D84" s="4" t="s">
        <v>17</v>
      </c>
      <c r="E84" s="12">
        <v>115</v>
      </c>
      <c r="F84" s="4"/>
      <c r="G84" s="18">
        <f>E84*F84</f>
        <v>0</v>
      </c>
      <c r="H84" s="19">
        <v>0.08</v>
      </c>
      <c r="I84" s="20">
        <f>G84*H84</f>
        <v>0</v>
      </c>
      <c r="J84" s="8">
        <f>G84+I84</f>
        <v>0</v>
      </c>
    </row>
    <row r="85" spans="1:10" ht="24">
      <c r="A85" s="10" t="s">
        <v>117</v>
      </c>
      <c r="B85" s="4" t="s">
        <v>118</v>
      </c>
      <c r="C85" s="11" t="s">
        <v>119</v>
      </c>
      <c r="D85" s="4" t="s">
        <v>17</v>
      </c>
      <c r="E85" s="12">
        <v>7</v>
      </c>
      <c r="F85" s="4"/>
      <c r="G85" s="18">
        <f>E85*F85</f>
        <v>0</v>
      </c>
      <c r="H85" s="19">
        <v>0.23</v>
      </c>
      <c r="I85" s="20">
        <f>G85*H85</f>
        <v>0</v>
      </c>
      <c r="J85" s="8">
        <f>G85+I85</f>
        <v>0</v>
      </c>
    </row>
    <row r="86" spans="1:10" ht="96">
      <c r="A86" s="10" t="s">
        <v>79</v>
      </c>
      <c r="B86" s="4" t="s">
        <v>80</v>
      </c>
      <c r="C86" s="11" t="s">
        <v>81</v>
      </c>
      <c r="D86" s="4" t="s">
        <v>17</v>
      </c>
      <c r="E86" s="12">
        <v>33</v>
      </c>
      <c r="F86" s="4"/>
      <c r="G86" s="18">
        <f>E86*F86</f>
        <v>0</v>
      </c>
      <c r="H86" s="19">
        <v>0.08</v>
      </c>
      <c r="I86" s="20">
        <f>G86*H86</f>
        <v>0</v>
      </c>
      <c r="J86" s="8">
        <f>G86+I86</f>
        <v>0</v>
      </c>
    </row>
    <row r="87" spans="1:10" ht="36">
      <c r="A87" s="10" t="s">
        <v>120</v>
      </c>
      <c r="B87" s="4" t="s">
        <v>121</v>
      </c>
      <c r="C87" s="11" t="s">
        <v>122</v>
      </c>
      <c r="D87" s="4" t="s">
        <v>17</v>
      </c>
      <c r="E87" s="12">
        <v>27</v>
      </c>
      <c r="F87" s="4"/>
      <c r="G87" s="18">
        <f>E87*F87</f>
        <v>0</v>
      </c>
      <c r="H87" s="19">
        <v>0.23</v>
      </c>
      <c r="I87" s="20">
        <f>G87*H87</f>
        <v>0</v>
      </c>
      <c r="J87" s="8">
        <f>G87+I87</f>
        <v>0</v>
      </c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25" t="s">
        <v>82</v>
      </c>
      <c r="B89" s="25"/>
      <c r="C89" s="25"/>
      <c r="D89" s="24">
        <f>G32+G38+G44+G50+G55+G56+G57+G58+G59+G60+G61+G62+G63+G64+G65+G66+G67+G68+G69+G70+G71+G72+G73+G84+G85+G86+G87</f>
        <v>0</v>
      </c>
      <c r="E89" s="24"/>
      <c r="F89" s="24"/>
      <c r="G89" s="24"/>
      <c r="H89" s="24"/>
      <c r="I89" s="24"/>
      <c r="J89" s="24"/>
    </row>
    <row r="90" spans="1:10" ht="12.75">
      <c r="A90" s="25" t="s">
        <v>83</v>
      </c>
      <c r="B90" s="25"/>
      <c r="C90" s="25"/>
      <c r="D90" s="26">
        <f>J32+J38+J44+J50+J55+J56+J57+J58+J59+J60+J61+J62+J63+J64+J65+J66+J67+J68+J69+J70+J71+J72+J73+J84+J85+J86+J87</f>
        <v>0</v>
      </c>
      <c r="E90" s="26"/>
      <c r="F90" s="26"/>
      <c r="G90" s="26"/>
      <c r="H90" s="26"/>
      <c r="I90" s="26"/>
      <c r="J90" s="26"/>
    </row>
    <row r="91" spans="1:10" ht="12.75">
      <c r="A91" s="21"/>
      <c r="B91" s="21"/>
      <c r="C91" s="21"/>
      <c r="D91" s="22"/>
      <c r="E91" s="22"/>
      <c r="F91" s="22"/>
      <c r="G91" s="22"/>
      <c r="H91" s="22"/>
      <c r="I91" s="22"/>
      <c r="J91" s="22"/>
    </row>
    <row r="92" spans="1:10" ht="12.75">
      <c r="A92" s="21"/>
      <c r="B92" s="21"/>
      <c r="C92" s="21"/>
      <c r="D92" s="22"/>
      <c r="E92" s="22"/>
      <c r="F92" s="22"/>
      <c r="G92" s="22"/>
      <c r="H92" s="22"/>
      <c r="I92" s="22"/>
      <c r="J92" s="22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31" t="s">
        <v>96</v>
      </c>
      <c r="H94" s="3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54" customHeight="1">
      <c r="A96" s="23" t="s">
        <v>97</v>
      </c>
      <c r="B96" s="23"/>
      <c r="C96" s="23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</sheetData>
  <sheetProtection/>
  <mergeCells count="18">
    <mergeCell ref="A96:C96"/>
    <mergeCell ref="G94:H94"/>
    <mergeCell ref="A25:I25"/>
    <mergeCell ref="A29:C29"/>
    <mergeCell ref="A35:C35"/>
    <mergeCell ref="A41:C41"/>
    <mergeCell ref="A47:C47"/>
    <mergeCell ref="A89:C89"/>
    <mergeCell ref="C13:F13"/>
    <mergeCell ref="D89:J89"/>
    <mergeCell ref="A90:C90"/>
    <mergeCell ref="G1:K1"/>
    <mergeCell ref="A3:B3"/>
    <mergeCell ref="A5:B5"/>
    <mergeCell ref="E7:J10"/>
    <mergeCell ref="A8:B8"/>
    <mergeCell ref="A10:B11"/>
    <mergeCell ref="D90:J9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selection activeCell="C13" sqref="C13:F13"/>
    </sheetView>
  </sheetViews>
  <sheetFormatPr defaultColWidth="9.140625" defaultRowHeight="12.75"/>
  <cols>
    <col min="2" max="2" width="14.8515625" style="0" customWidth="1"/>
    <col min="3" max="3" width="31.7109375" style="0" customWidth="1"/>
  </cols>
  <sheetData>
    <row r="1" spans="1:11" ht="15.75">
      <c r="A1" s="1"/>
      <c r="B1" s="1"/>
      <c r="C1" s="1"/>
      <c r="D1" s="1"/>
      <c r="E1" s="1"/>
      <c r="F1" s="1"/>
      <c r="G1" s="27" t="s">
        <v>84</v>
      </c>
      <c r="H1" s="27"/>
      <c r="I1" s="27"/>
      <c r="J1" s="27"/>
      <c r="K1" s="27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28"/>
      <c r="B3" s="28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28"/>
      <c r="B5" s="28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29" t="s">
        <v>85</v>
      </c>
      <c r="F7" s="29"/>
      <c r="G7" s="29"/>
      <c r="H7" s="29"/>
      <c r="I7" s="29"/>
      <c r="J7" s="29"/>
      <c r="K7" s="1"/>
    </row>
    <row r="8" spans="1:11" ht="15">
      <c r="A8" s="28"/>
      <c r="B8" s="28"/>
      <c r="C8" s="1"/>
      <c r="D8" s="1"/>
      <c r="E8" s="29"/>
      <c r="F8" s="29"/>
      <c r="G8" s="29"/>
      <c r="H8" s="29"/>
      <c r="I8" s="29"/>
      <c r="J8" s="29"/>
      <c r="K8" s="1"/>
    </row>
    <row r="9" spans="1:11" ht="12.75">
      <c r="A9" s="1"/>
      <c r="B9" s="1"/>
      <c r="C9" s="1"/>
      <c r="D9" s="1"/>
      <c r="E9" s="29"/>
      <c r="F9" s="29"/>
      <c r="G9" s="29"/>
      <c r="H9" s="29"/>
      <c r="I9" s="29"/>
      <c r="J9" s="29"/>
      <c r="K9" s="1"/>
    </row>
    <row r="10" spans="1:11" ht="12.75">
      <c r="A10" s="30" t="s">
        <v>86</v>
      </c>
      <c r="B10" s="30"/>
      <c r="C10" s="1"/>
      <c r="D10" s="1"/>
      <c r="E10" s="29"/>
      <c r="F10" s="29"/>
      <c r="G10" s="29"/>
      <c r="H10" s="29"/>
      <c r="I10" s="29"/>
      <c r="J10" s="29"/>
      <c r="K10" s="1"/>
    </row>
    <row r="11" spans="1:11" ht="12.75">
      <c r="A11" s="30"/>
      <c r="B11" s="30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>
      <c r="A13" s="1"/>
      <c r="B13" s="1"/>
      <c r="C13" s="32" t="s">
        <v>151</v>
      </c>
      <c r="D13" s="32"/>
      <c r="E13" s="32"/>
      <c r="F13" s="32"/>
      <c r="G13" s="1"/>
      <c r="H13" s="1"/>
      <c r="I13" s="1"/>
      <c r="J13" s="1"/>
      <c r="K13" s="1"/>
    </row>
    <row r="14" spans="1:11" ht="18">
      <c r="A14" s="1"/>
      <c r="B14" s="1"/>
      <c r="C14" s="16"/>
      <c r="D14" s="16"/>
      <c r="E14" s="1"/>
      <c r="F14" s="1"/>
      <c r="G14" s="1"/>
      <c r="H14" s="1"/>
      <c r="I14" s="1"/>
      <c r="J14" s="1"/>
      <c r="K14" s="1"/>
    </row>
    <row r="15" spans="1:11" ht="18">
      <c r="A15" s="1"/>
      <c r="B15" s="1"/>
      <c r="C15" s="16"/>
      <c r="D15" s="16"/>
      <c r="E15" s="1"/>
      <c r="F15" s="1"/>
      <c r="G15" s="1"/>
      <c r="H15" s="1"/>
      <c r="I15" s="1"/>
      <c r="J15" s="1"/>
      <c r="K15" s="1"/>
    </row>
    <row r="16" spans="1:11" ht="18">
      <c r="A16" s="1"/>
      <c r="B16" s="1"/>
      <c r="C16" s="16"/>
      <c r="D16" s="16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.75">
      <c r="A18" s="13" t="s">
        <v>87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>
      <c r="A20" s="13" t="s">
        <v>88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>
      <c r="A22" s="13" t="s">
        <v>89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>
      <c r="A24" s="13" t="s">
        <v>90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5.75">
      <c r="A25" s="13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84.75" customHeight="1">
      <c r="A27" s="33" t="s">
        <v>150</v>
      </c>
      <c r="B27" s="33"/>
      <c r="C27" s="33"/>
      <c r="D27" s="33"/>
      <c r="E27" s="33"/>
      <c r="F27" s="33"/>
      <c r="G27" s="33"/>
      <c r="H27" s="33"/>
      <c r="I27" s="33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29" t="s">
        <v>91</v>
      </c>
      <c r="B31" s="29"/>
      <c r="C31" s="29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56.25">
      <c r="A33" s="2" t="s">
        <v>0</v>
      </c>
      <c r="B33" s="3" t="s">
        <v>1</v>
      </c>
      <c r="C33" s="3" t="s">
        <v>2</v>
      </c>
      <c r="D33" s="3" t="s">
        <v>3</v>
      </c>
      <c r="E33" s="3" t="s">
        <v>4</v>
      </c>
      <c r="F33" s="3" t="s">
        <v>5</v>
      </c>
      <c r="G33" s="2" t="s">
        <v>6</v>
      </c>
      <c r="H33" s="3" t="s">
        <v>7</v>
      </c>
      <c r="I33" s="3" t="s">
        <v>8</v>
      </c>
      <c r="J33" s="2" t="s">
        <v>9</v>
      </c>
    </row>
    <row r="34" spans="1:10" ht="56.25" customHeight="1">
      <c r="A34" s="4" t="s">
        <v>10</v>
      </c>
      <c r="B34" s="4" t="s">
        <v>11</v>
      </c>
      <c r="C34" s="5" t="s">
        <v>12</v>
      </c>
      <c r="D34" s="4" t="s">
        <v>13</v>
      </c>
      <c r="E34" s="6">
        <v>65</v>
      </c>
      <c r="F34" s="7"/>
      <c r="G34" s="18">
        <f>E34*F34</f>
        <v>0</v>
      </c>
      <c r="H34" s="19">
        <v>0.08</v>
      </c>
      <c r="I34" s="20">
        <f>G34*H34</f>
        <v>0</v>
      </c>
      <c r="J34" s="8">
        <f>G34+I34</f>
        <v>0</v>
      </c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29" t="s">
        <v>92</v>
      </c>
      <c r="B37" s="29"/>
      <c r="C37" s="29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56.25">
      <c r="A39" s="2" t="s">
        <v>0</v>
      </c>
      <c r="B39" s="3" t="s">
        <v>1</v>
      </c>
      <c r="C39" s="3" t="s">
        <v>2</v>
      </c>
      <c r="D39" s="3" t="s">
        <v>3</v>
      </c>
      <c r="E39" s="3" t="s">
        <v>4</v>
      </c>
      <c r="F39" s="3" t="s">
        <v>5</v>
      </c>
      <c r="G39" s="2" t="s">
        <v>6</v>
      </c>
      <c r="H39" s="3" t="s">
        <v>7</v>
      </c>
      <c r="I39" s="3" t="s">
        <v>8</v>
      </c>
      <c r="J39" s="2" t="s">
        <v>9</v>
      </c>
    </row>
    <row r="40" spans="1:10" ht="56.25" customHeight="1">
      <c r="A40" s="4" t="s">
        <v>10</v>
      </c>
      <c r="B40" s="4" t="s">
        <v>11</v>
      </c>
      <c r="C40" s="5" t="s">
        <v>12</v>
      </c>
      <c r="D40" s="4" t="s">
        <v>13</v>
      </c>
      <c r="E40" s="6">
        <v>4055</v>
      </c>
      <c r="F40" s="7"/>
      <c r="G40" s="18">
        <f>E40*F40</f>
        <v>0</v>
      </c>
      <c r="H40" s="19">
        <v>0.08</v>
      </c>
      <c r="I40" s="20">
        <f>G40*H40</f>
        <v>0</v>
      </c>
      <c r="J40" s="8">
        <f>G40+I40</f>
        <v>0</v>
      </c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29" t="s">
        <v>93</v>
      </c>
      <c r="B43" s="29"/>
      <c r="C43" s="29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56.25">
      <c r="A45" s="2" t="s">
        <v>0</v>
      </c>
      <c r="B45" s="3" t="s">
        <v>1</v>
      </c>
      <c r="C45" s="3" t="s">
        <v>2</v>
      </c>
      <c r="D45" s="3" t="s">
        <v>3</v>
      </c>
      <c r="E45" s="3" t="s">
        <v>4</v>
      </c>
      <c r="F45" s="3" t="s">
        <v>5</v>
      </c>
      <c r="G45" s="2" t="s">
        <v>6</v>
      </c>
      <c r="H45" s="3" t="s">
        <v>7</v>
      </c>
      <c r="I45" s="3" t="s">
        <v>8</v>
      </c>
      <c r="J45" s="2" t="s">
        <v>9</v>
      </c>
    </row>
    <row r="46" spans="1:10" ht="56.25" customHeight="1">
      <c r="A46" s="4" t="s">
        <v>10</v>
      </c>
      <c r="B46" s="4" t="s">
        <v>11</v>
      </c>
      <c r="C46" s="5" t="s">
        <v>12</v>
      </c>
      <c r="D46" s="4" t="s">
        <v>13</v>
      </c>
      <c r="E46" s="6">
        <v>3100</v>
      </c>
      <c r="F46" s="7"/>
      <c r="G46" s="18">
        <f>E46*F46</f>
        <v>0</v>
      </c>
      <c r="H46" s="19">
        <v>0.08</v>
      </c>
      <c r="I46" s="20">
        <f>G46*H46</f>
        <v>0</v>
      </c>
      <c r="J46" s="8">
        <f>G46+I46</f>
        <v>0</v>
      </c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29" t="s">
        <v>94</v>
      </c>
      <c r="B49" s="29"/>
      <c r="C49" s="29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56.25">
      <c r="A51" s="2" t="s">
        <v>0</v>
      </c>
      <c r="B51" s="3" t="s">
        <v>1</v>
      </c>
      <c r="C51" s="3" t="s">
        <v>2</v>
      </c>
      <c r="D51" s="3" t="s">
        <v>3</v>
      </c>
      <c r="E51" s="3" t="s">
        <v>4</v>
      </c>
      <c r="F51" s="3" t="s">
        <v>5</v>
      </c>
      <c r="G51" s="2" t="s">
        <v>6</v>
      </c>
      <c r="H51" s="3" t="s">
        <v>7</v>
      </c>
      <c r="I51" s="3" t="s">
        <v>8</v>
      </c>
      <c r="J51" s="2" t="s">
        <v>9</v>
      </c>
    </row>
    <row r="52" spans="1:10" ht="56.25" customHeight="1">
      <c r="A52" s="4" t="s">
        <v>10</v>
      </c>
      <c r="B52" s="4" t="s">
        <v>11</v>
      </c>
      <c r="C52" s="5" t="s">
        <v>12</v>
      </c>
      <c r="D52" s="4" t="s">
        <v>13</v>
      </c>
      <c r="E52" s="6">
        <v>47</v>
      </c>
      <c r="F52" s="7"/>
      <c r="G52" s="18">
        <f>E52*F52</f>
        <v>0</v>
      </c>
      <c r="H52" s="19">
        <v>0.08</v>
      </c>
      <c r="I52" s="20">
        <f>G52*H52</f>
        <v>0</v>
      </c>
      <c r="J52" s="8">
        <f>G52+I52</f>
        <v>0</v>
      </c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29" t="s">
        <v>95</v>
      </c>
      <c r="B55" s="29"/>
      <c r="C55" s="29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56.25">
      <c r="A57" s="2" t="s">
        <v>0</v>
      </c>
      <c r="B57" s="3" t="s">
        <v>1</v>
      </c>
      <c r="C57" s="3" t="s">
        <v>2</v>
      </c>
      <c r="D57" s="3" t="s">
        <v>3</v>
      </c>
      <c r="E57" s="3" t="s">
        <v>4</v>
      </c>
      <c r="F57" s="3" t="s">
        <v>5</v>
      </c>
      <c r="G57" s="2" t="s">
        <v>6</v>
      </c>
      <c r="H57" s="3" t="s">
        <v>7</v>
      </c>
      <c r="I57" s="3" t="s">
        <v>8</v>
      </c>
      <c r="J57" s="2" t="s">
        <v>9</v>
      </c>
    </row>
    <row r="58" spans="1:10" ht="56.25" customHeight="1">
      <c r="A58" s="4" t="s">
        <v>10</v>
      </c>
      <c r="B58" s="4" t="s">
        <v>11</v>
      </c>
      <c r="C58" s="5" t="s">
        <v>12</v>
      </c>
      <c r="D58" s="4" t="s">
        <v>13</v>
      </c>
      <c r="E58" s="6">
        <v>400</v>
      </c>
      <c r="F58" s="7"/>
      <c r="G58" s="18">
        <f>E58*F58</f>
        <v>0</v>
      </c>
      <c r="H58" s="19">
        <v>0.08</v>
      </c>
      <c r="I58" s="20">
        <f>G58*H58</f>
        <v>0</v>
      </c>
      <c r="J58" s="8">
        <f>G58+I58</f>
        <v>0</v>
      </c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56.25">
      <c r="A61" s="2" t="s">
        <v>0</v>
      </c>
      <c r="B61" s="3" t="s">
        <v>1</v>
      </c>
      <c r="C61" s="3" t="s">
        <v>2</v>
      </c>
      <c r="D61" s="3" t="s">
        <v>3</v>
      </c>
      <c r="E61" s="3" t="s">
        <v>4</v>
      </c>
      <c r="F61" s="3" t="s">
        <v>5</v>
      </c>
      <c r="G61" s="2" t="s">
        <v>6</v>
      </c>
      <c r="H61" s="3" t="s">
        <v>7</v>
      </c>
      <c r="I61" s="3" t="s">
        <v>8</v>
      </c>
      <c r="J61" s="2" t="s">
        <v>9</v>
      </c>
    </row>
    <row r="62" spans="1:10" ht="56.25" customHeight="1">
      <c r="A62" s="4" t="s">
        <v>14</v>
      </c>
      <c r="B62" s="4" t="s">
        <v>15</v>
      </c>
      <c r="C62" s="5" t="s">
        <v>16</v>
      </c>
      <c r="D62" s="4" t="s">
        <v>17</v>
      </c>
      <c r="E62" s="6">
        <v>10</v>
      </c>
      <c r="F62" s="7"/>
      <c r="G62" s="18">
        <f aca="true" t="shared" si="0" ref="G62:G74">E62*F62</f>
        <v>0</v>
      </c>
      <c r="H62" s="19">
        <v>0.08</v>
      </c>
      <c r="I62" s="20">
        <f aca="true" t="shared" si="1" ref="I62:I74">G62*H62</f>
        <v>0</v>
      </c>
      <c r="J62" s="8">
        <f aca="true" t="shared" si="2" ref="J62:J74">G62+I62</f>
        <v>0</v>
      </c>
    </row>
    <row r="63" spans="1:10" ht="213.75" customHeight="1">
      <c r="A63" s="4" t="s">
        <v>18</v>
      </c>
      <c r="B63" s="4" t="s">
        <v>19</v>
      </c>
      <c r="C63" s="5" t="s">
        <v>20</v>
      </c>
      <c r="D63" s="4" t="s">
        <v>21</v>
      </c>
      <c r="E63" s="6">
        <v>6.6400000000000015</v>
      </c>
      <c r="F63" s="7"/>
      <c r="G63" s="18">
        <f t="shared" si="0"/>
        <v>0</v>
      </c>
      <c r="H63" s="19">
        <v>0.08</v>
      </c>
      <c r="I63" s="20">
        <f t="shared" si="1"/>
        <v>0</v>
      </c>
      <c r="J63" s="8">
        <f t="shared" si="2"/>
        <v>0</v>
      </c>
    </row>
    <row r="64" spans="1:10" ht="78.75" customHeight="1">
      <c r="A64" s="4" t="s">
        <v>22</v>
      </c>
      <c r="B64" s="4" t="s">
        <v>23</v>
      </c>
      <c r="C64" s="5" t="s">
        <v>24</v>
      </c>
      <c r="D64" s="4" t="s">
        <v>25</v>
      </c>
      <c r="E64" s="6">
        <v>127.78999999999998</v>
      </c>
      <c r="F64" s="7"/>
      <c r="G64" s="18">
        <f t="shared" si="0"/>
        <v>0</v>
      </c>
      <c r="H64" s="19">
        <v>0.08</v>
      </c>
      <c r="I64" s="20">
        <f t="shared" si="1"/>
        <v>0</v>
      </c>
      <c r="J64" s="8">
        <f t="shared" si="2"/>
        <v>0</v>
      </c>
    </row>
    <row r="65" spans="1:10" ht="33.75" customHeight="1">
      <c r="A65" s="4" t="s">
        <v>30</v>
      </c>
      <c r="B65" s="4" t="s">
        <v>31</v>
      </c>
      <c r="C65" s="5" t="s">
        <v>32</v>
      </c>
      <c r="D65" s="4" t="s">
        <v>29</v>
      </c>
      <c r="E65" s="6">
        <v>130.38999999999996</v>
      </c>
      <c r="F65" s="7"/>
      <c r="G65" s="18">
        <f t="shared" si="0"/>
        <v>0</v>
      </c>
      <c r="H65" s="19">
        <v>0.08</v>
      </c>
      <c r="I65" s="20">
        <f t="shared" si="1"/>
        <v>0</v>
      </c>
      <c r="J65" s="8">
        <f t="shared" si="2"/>
        <v>0</v>
      </c>
    </row>
    <row r="66" spans="1:10" ht="22.5" customHeight="1">
      <c r="A66" s="4" t="s">
        <v>33</v>
      </c>
      <c r="B66" s="4" t="s">
        <v>34</v>
      </c>
      <c r="C66" s="5" t="s">
        <v>35</v>
      </c>
      <c r="D66" s="4" t="s">
        <v>29</v>
      </c>
      <c r="E66" s="6">
        <v>45</v>
      </c>
      <c r="F66" s="7"/>
      <c r="G66" s="18">
        <f t="shared" si="0"/>
        <v>0</v>
      </c>
      <c r="H66" s="19">
        <v>0.08</v>
      </c>
      <c r="I66" s="20">
        <f t="shared" si="1"/>
        <v>0</v>
      </c>
      <c r="J66" s="8">
        <f t="shared" si="2"/>
        <v>0</v>
      </c>
    </row>
    <row r="67" spans="1:10" ht="123.75" customHeight="1">
      <c r="A67" s="4" t="s">
        <v>36</v>
      </c>
      <c r="B67" s="4" t="s">
        <v>37</v>
      </c>
      <c r="C67" s="5" t="s">
        <v>38</v>
      </c>
      <c r="D67" s="4" t="s">
        <v>21</v>
      </c>
      <c r="E67" s="6">
        <v>84.08</v>
      </c>
      <c r="F67" s="7"/>
      <c r="G67" s="18">
        <f t="shared" si="0"/>
        <v>0</v>
      </c>
      <c r="H67" s="19">
        <v>0.08</v>
      </c>
      <c r="I67" s="20">
        <f t="shared" si="1"/>
        <v>0</v>
      </c>
      <c r="J67" s="8">
        <f t="shared" si="2"/>
        <v>0</v>
      </c>
    </row>
    <row r="68" spans="1:10" ht="22.5" customHeight="1">
      <c r="A68" s="4" t="s">
        <v>42</v>
      </c>
      <c r="B68" s="4" t="s">
        <v>43</v>
      </c>
      <c r="C68" s="5" t="s">
        <v>44</v>
      </c>
      <c r="D68" s="4" t="s">
        <v>21</v>
      </c>
      <c r="E68" s="6">
        <v>10.75</v>
      </c>
      <c r="F68" s="7"/>
      <c r="G68" s="18">
        <f t="shared" si="0"/>
        <v>0</v>
      </c>
      <c r="H68" s="19">
        <v>0.08</v>
      </c>
      <c r="I68" s="20">
        <f t="shared" si="1"/>
        <v>0</v>
      </c>
      <c r="J68" s="8">
        <f t="shared" si="2"/>
        <v>0</v>
      </c>
    </row>
    <row r="69" spans="1:10" ht="22.5" customHeight="1">
      <c r="A69" s="4" t="s">
        <v>45</v>
      </c>
      <c r="B69" s="4" t="s">
        <v>46</v>
      </c>
      <c r="C69" s="5" t="s">
        <v>47</v>
      </c>
      <c r="D69" s="4" t="s">
        <v>21</v>
      </c>
      <c r="E69" s="6">
        <v>25.39</v>
      </c>
      <c r="F69" s="7"/>
      <c r="G69" s="18">
        <f t="shared" si="0"/>
        <v>0</v>
      </c>
      <c r="H69" s="19">
        <v>0.08</v>
      </c>
      <c r="I69" s="20">
        <f t="shared" si="1"/>
        <v>0</v>
      </c>
      <c r="J69" s="8">
        <f t="shared" si="2"/>
        <v>0</v>
      </c>
    </row>
    <row r="70" spans="1:10" ht="45" customHeight="1">
      <c r="A70" s="4" t="s">
        <v>52</v>
      </c>
      <c r="B70" s="4" t="s">
        <v>53</v>
      </c>
      <c r="C70" s="5" t="s">
        <v>54</v>
      </c>
      <c r="D70" s="4" t="s">
        <v>55</v>
      </c>
      <c r="E70" s="6">
        <v>50</v>
      </c>
      <c r="F70" s="7"/>
      <c r="G70" s="18">
        <f t="shared" si="0"/>
        <v>0</v>
      </c>
      <c r="H70" s="19">
        <v>0.08</v>
      </c>
      <c r="I70" s="20">
        <f t="shared" si="1"/>
        <v>0</v>
      </c>
      <c r="J70" s="8">
        <f t="shared" si="2"/>
        <v>0</v>
      </c>
    </row>
    <row r="71" spans="1:10" ht="78.75" customHeight="1">
      <c r="A71" s="4" t="s">
        <v>56</v>
      </c>
      <c r="B71" s="4" t="s">
        <v>57</v>
      </c>
      <c r="C71" s="5" t="s">
        <v>58</v>
      </c>
      <c r="D71" s="4" t="s">
        <v>55</v>
      </c>
      <c r="E71" s="6">
        <v>50</v>
      </c>
      <c r="F71" s="7"/>
      <c r="G71" s="18">
        <f t="shared" si="0"/>
        <v>0</v>
      </c>
      <c r="H71" s="19">
        <v>0.08</v>
      </c>
      <c r="I71" s="20">
        <f t="shared" si="1"/>
        <v>0</v>
      </c>
      <c r="J71" s="8">
        <f t="shared" si="2"/>
        <v>0</v>
      </c>
    </row>
    <row r="72" spans="1:10" ht="67.5" customHeight="1">
      <c r="A72" s="4" t="s">
        <v>69</v>
      </c>
      <c r="B72" s="4" t="s">
        <v>70</v>
      </c>
      <c r="C72" s="5" t="s">
        <v>71</v>
      </c>
      <c r="D72" s="4" t="s">
        <v>29</v>
      </c>
      <c r="E72" s="6">
        <v>127.79</v>
      </c>
      <c r="F72" s="7"/>
      <c r="G72" s="18">
        <f t="shared" si="0"/>
        <v>0</v>
      </c>
      <c r="H72" s="19">
        <v>0.08</v>
      </c>
      <c r="I72" s="20">
        <f t="shared" si="1"/>
        <v>0</v>
      </c>
      <c r="J72" s="8">
        <f t="shared" si="2"/>
        <v>0</v>
      </c>
    </row>
    <row r="73" spans="1:10" ht="56.25" customHeight="1">
      <c r="A73" s="4" t="s">
        <v>111</v>
      </c>
      <c r="B73" s="4" t="s">
        <v>112</v>
      </c>
      <c r="C73" s="5" t="s">
        <v>113</v>
      </c>
      <c r="D73" s="4" t="s">
        <v>29</v>
      </c>
      <c r="E73" s="6">
        <v>117.4</v>
      </c>
      <c r="F73" s="7"/>
      <c r="G73" s="18">
        <f t="shared" si="0"/>
        <v>0</v>
      </c>
      <c r="H73" s="19">
        <v>0.08</v>
      </c>
      <c r="I73" s="20">
        <f t="shared" si="1"/>
        <v>0</v>
      </c>
      <c r="J73" s="8">
        <f t="shared" si="2"/>
        <v>0</v>
      </c>
    </row>
    <row r="74" spans="1:10" ht="45" customHeight="1">
      <c r="A74" s="4" t="s">
        <v>114</v>
      </c>
      <c r="B74" s="4" t="s">
        <v>115</v>
      </c>
      <c r="C74" s="5" t="s">
        <v>116</v>
      </c>
      <c r="D74" s="4" t="s">
        <v>75</v>
      </c>
      <c r="E74" s="6">
        <v>50</v>
      </c>
      <c r="F74" s="7"/>
      <c r="G74" s="18">
        <f t="shared" si="0"/>
        <v>0</v>
      </c>
      <c r="H74" s="19">
        <v>0.08</v>
      </c>
      <c r="I74" s="20">
        <f t="shared" si="1"/>
        <v>0</v>
      </c>
      <c r="J74" s="8">
        <f t="shared" si="2"/>
        <v>0</v>
      </c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56.25">
      <c r="A77" s="2" t="s">
        <v>0</v>
      </c>
      <c r="B77" s="3" t="s">
        <v>1</v>
      </c>
      <c r="C77" s="9" t="s">
        <v>2</v>
      </c>
      <c r="D77" s="3" t="s">
        <v>3</v>
      </c>
      <c r="E77" s="9" t="s">
        <v>4</v>
      </c>
      <c r="F77" s="3" t="s">
        <v>5</v>
      </c>
      <c r="G77" s="2" t="s">
        <v>6</v>
      </c>
      <c r="H77" s="3" t="s">
        <v>7</v>
      </c>
      <c r="I77" s="3" t="s">
        <v>8</v>
      </c>
      <c r="J77" s="2" t="s">
        <v>9</v>
      </c>
    </row>
    <row r="78" spans="1:10" ht="108">
      <c r="A78" s="10" t="s">
        <v>76</v>
      </c>
      <c r="B78" s="4" t="s">
        <v>77</v>
      </c>
      <c r="C78" s="11" t="s">
        <v>78</v>
      </c>
      <c r="D78" s="4" t="s">
        <v>17</v>
      </c>
      <c r="E78" s="12">
        <v>49</v>
      </c>
      <c r="F78" s="4"/>
      <c r="G78" s="18">
        <f>E78*F78</f>
        <v>0</v>
      </c>
      <c r="H78" s="19">
        <v>0.08</v>
      </c>
      <c r="I78" s="20">
        <f>G78*H78</f>
        <v>0</v>
      </c>
      <c r="J78" s="8">
        <f>G78+I78</f>
        <v>0</v>
      </c>
    </row>
    <row r="79" spans="1:10" ht="96">
      <c r="A79" s="10" t="s">
        <v>79</v>
      </c>
      <c r="B79" s="4" t="s">
        <v>80</v>
      </c>
      <c r="C79" s="11" t="s">
        <v>81</v>
      </c>
      <c r="D79" s="4" t="s">
        <v>17</v>
      </c>
      <c r="E79" s="12">
        <v>42</v>
      </c>
      <c r="F79" s="4"/>
      <c r="G79" s="18">
        <f>E79*F79</f>
        <v>0</v>
      </c>
      <c r="H79" s="19">
        <v>0.08</v>
      </c>
      <c r="I79" s="20">
        <f>G79*H79</f>
        <v>0</v>
      </c>
      <c r="J79" s="8">
        <f>G79+I79</f>
        <v>0</v>
      </c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36" t="s">
        <v>82</v>
      </c>
      <c r="B81" s="37"/>
      <c r="C81" s="38"/>
      <c r="D81" s="39">
        <f>G34+G40+G46+G52+G58+G62+G63+G64+G65+G66+G67+G68+G69+G70+G71+G72+G73+G74+G78+G79</f>
        <v>0</v>
      </c>
      <c r="E81" s="40"/>
      <c r="F81" s="40"/>
      <c r="G81" s="40"/>
      <c r="H81" s="40"/>
      <c r="I81" s="40"/>
      <c r="J81" s="41"/>
    </row>
    <row r="82" spans="1:10" ht="12.75">
      <c r="A82" s="36" t="s">
        <v>83</v>
      </c>
      <c r="B82" s="37"/>
      <c r="C82" s="38"/>
      <c r="D82" s="42">
        <f>J34+J40+J46+J52+J58+J62+J63+J64+J65+J66+J67+J68+J69+J70+J71+J72+J73+J74+J78+J79</f>
        <v>0</v>
      </c>
      <c r="E82" s="43"/>
      <c r="F82" s="43"/>
      <c r="G82" s="43"/>
      <c r="H82" s="43"/>
      <c r="I82" s="43"/>
      <c r="J82" s="44"/>
    </row>
    <row r="83" spans="1:10" ht="12.75">
      <c r="A83" s="21"/>
      <c r="B83" s="21"/>
      <c r="C83" s="21"/>
      <c r="D83" s="22"/>
      <c r="E83" s="22"/>
      <c r="F83" s="22"/>
      <c r="G83" s="22"/>
      <c r="H83" s="22"/>
      <c r="I83" s="22"/>
      <c r="J83" s="22"/>
    </row>
    <row r="84" spans="1:10" ht="12.75">
      <c r="A84" s="21"/>
      <c r="B84" s="21"/>
      <c r="C84" s="21"/>
      <c r="D84" s="22"/>
      <c r="E84" s="22"/>
      <c r="F84" s="22"/>
      <c r="G84" s="22"/>
      <c r="H84" s="22"/>
      <c r="I84" s="22"/>
      <c r="J84" s="22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31" t="s">
        <v>96</v>
      </c>
      <c r="H86" s="31"/>
      <c r="I86" s="1"/>
      <c r="J86" s="1"/>
    </row>
    <row r="87" spans="1:2" ht="12.75">
      <c r="A87" s="1"/>
      <c r="B87" s="1"/>
    </row>
    <row r="88" spans="1:3" ht="72" customHeight="1">
      <c r="A88" s="23" t="s">
        <v>97</v>
      </c>
      <c r="B88" s="23"/>
      <c r="C88" s="23"/>
    </row>
    <row r="89" spans="1:2" ht="12.75">
      <c r="A89" s="1"/>
      <c r="B89" s="1"/>
    </row>
  </sheetData>
  <sheetProtection/>
  <mergeCells count="19">
    <mergeCell ref="A82:C82"/>
    <mergeCell ref="D82:J82"/>
    <mergeCell ref="A88:C88"/>
    <mergeCell ref="A55:C55"/>
    <mergeCell ref="G86:H86"/>
    <mergeCell ref="A27:I27"/>
    <mergeCell ref="A31:C31"/>
    <mergeCell ref="A37:C37"/>
    <mergeCell ref="A43:C43"/>
    <mergeCell ref="A49:C49"/>
    <mergeCell ref="A81:C81"/>
    <mergeCell ref="D81:J81"/>
    <mergeCell ref="G1:K1"/>
    <mergeCell ref="A3:B3"/>
    <mergeCell ref="A5:B5"/>
    <mergeCell ref="E7:J10"/>
    <mergeCell ref="A8:B8"/>
    <mergeCell ref="A10:B11"/>
    <mergeCell ref="C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Grzegorz Jagucak</cp:lastModifiedBy>
  <cp:lastPrinted>2022-01-19T06:05:08Z</cp:lastPrinted>
  <dcterms:modified xsi:type="dcterms:W3CDTF">2022-01-19T08:04:07Z</dcterms:modified>
  <cp:category/>
  <cp:version/>
  <cp:contentType/>
  <cp:contentStatus/>
</cp:coreProperties>
</file>