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85" yWindow="-30" windowWidth="12045" windowHeight="11640" tabRatio="456"/>
  </bookViews>
  <sheets>
    <sheet name="Grupa 1" sheetId="3" r:id="rId1"/>
    <sheet name="Grupa 2" sheetId="4" r:id="rId2"/>
    <sheet name="Grupa 3" sheetId="5" r:id="rId3"/>
    <sheet name="Grupa 4" sheetId="6" r:id="rId4"/>
    <sheet name="Grupa 5" sheetId="7" r:id="rId5"/>
    <sheet name="Grupa 5a" sheetId="8" r:id="rId6"/>
  </sheets>
  <definedNames>
    <definedName name="_xlnm._FilterDatabase" localSheetId="0" hidden="1">'Grupa 1'!$A$8:$N$14</definedName>
    <definedName name="_xlnm._FilterDatabase" localSheetId="1" hidden="1">'Grupa 2'!$A$9:$O$15</definedName>
    <definedName name="_xlnm._FilterDatabase" localSheetId="2" hidden="1">'Grupa 3'!$A$9:$O$15</definedName>
    <definedName name="_xlnm._FilterDatabase" localSheetId="3" hidden="1">'Grupa 4'!$A$9:$Q$15</definedName>
    <definedName name="_xlnm._FilterDatabase" localSheetId="4" hidden="1">'Grupa 5'!$A$9:$U$15</definedName>
    <definedName name="_xlnm._FilterDatabase" localSheetId="5" hidden="1">'Grupa 5a'!$A$9:$K$15</definedName>
    <definedName name="_xlnm.Print_Area" localSheetId="0">'Grupa 1'!$A$1:$N$69</definedName>
    <definedName name="_xlnm.Print_Area" localSheetId="1">'Grupa 2'!$A$1:$O$73</definedName>
    <definedName name="_xlnm.Print_Area" localSheetId="2">'Grupa 3'!$A$1:$O$74</definedName>
    <definedName name="_xlnm.Print_Area" localSheetId="3">'Grupa 4'!$A$1:$Q$73</definedName>
    <definedName name="_xlnm.Print_Area" localSheetId="4">'Grupa 5'!$A$1:$U$74</definedName>
    <definedName name="_xlnm.Print_Area" localSheetId="5">'Grupa 5a'!$A$1:$K$73</definedName>
    <definedName name="_xlnm.Print_Titles" localSheetId="0">'Grupa 1'!$1:$1</definedName>
    <definedName name="_xlnm.Print_Titles" localSheetId="1">'Grupa 2'!$1:$1</definedName>
    <definedName name="_xlnm.Print_Titles" localSheetId="2">'Grupa 3'!$1:$1</definedName>
    <definedName name="_xlnm.Print_Titles" localSheetId="3">'Grupa 4'!$1:$1</definedName>
    <definedName name="_xlnm.Print_Titles" localSheetId="4">'Grupa 5'!$1:$1</definedName>
    <definedName name="_xlnm.Print_Titles" localSheetId="5">'Grupa 5a'!$1:$1</definedName>
  </definedNames>
  <calcPr calcId="125725"/>
</workbook>
</file>

<file path=xl/calcChain.xml><?xml version="1.0" encoding="utf-8"?>
<calcChain xmlns="http://schemas.openxmlformats.org/spreadsheetml/2006/main">
  <c r="C74" i="5"/>
  <c r="C55"/>
  <c r="C42"/>
  <c r="C15"/>
  <c r="F68" i="3"/>
  <c r="U66" i="7"/>
  <c r="U67"/>
  <c r="U68"/>
  <c r="U69"/>
  <c r="U70"/>
  <c r="U71"/>
  <c r="U72"/>
  <c r="U65"/>
  <c r="U53"/>
  <c r="U54"/>
  <c r="U52"/>
  <c r="U27"/>
  <c r="U28"/>
  <c r="U29"/>
  <c r="U30"/>
  <c r="U31"/>
  <c r="U32"/>
  <c r="U33"/>
  <c r="U34"/>
  <c r="U35"/>
  <c r="U36"/>
  <c r="U37"/>
  <c r="U38"/>
  <c r="U39"/>
  <c r="U40"/>
  <c r="U41"/>
  <c r="U26"/>
  <c r="U42" s="1"/>
  <c r="U11"/>
  <c r="U12"/>
  <c r="U13"/>
  <c r="U14"/>
  <c r="U10"/>
  <c r="J27"/>
  <c r="J28"/>
  <c r="J29"/>
  <c r="J30"/>
  <c r="J31"/>
  <c r="J32"/>
  <c r="J33"/>
  <c r="J34"/>
  <c r="J35"/>
  <c r="J36"/>
  <c r="J37"/>
  <c r="J38"/>
  <c r="J39"/>
  <c r="J40"/>
  <c r="J41"/>
  <c r="B27"/>
  <c r="B28"/>
  <c r="B29"/>
  <c r="B30"/>
  <c r="B31"/>
  <c r="B32"/>
  <c r="B33"/>
  <c r="B34"/>
  <c r="B35"/>
  <c r="B36"/>
  <c r="B37"/>
  <c r="B38"/>
  <c r="B39"/>
  <c r="B40"/>
  <c r="B41"/>
  <c r="T26"/>
  <c r="J26"/>
  <c r="B26"/>
  <c r="J53"/>
  <c r="J54"/>
  <c r="J73" s="1"/>
  <c r="J74" s="1"/>
  <c r="B53"/>
  <c r="B54"/>
  <c r="B73"/>
  <c r="J52"/>
  <c r="B52"/>
  <c r="J66"/>
  <c r="J67"/>
  <c r="J68"/>
  <c r="J69"/>
  <c r="J70"/>
  <c r="J71"/>
  <c r="J72"/>
  <c r="J65"/>
  <c r="B66"/>
  <c r="T66"/>
  <c r="B67"/>
  <c r="T67" s="1"/>
  <c r="B68"/>
  <c r="T68"/>
  <c r="B69"/>
  <c r="T69" s="1"/>
  <c r="B70"/>
  <c r="T70"/>
  <c r="B71"/>
  <c r="B72"/>
  <c r="B65"/>
  <c r="T65"/>
  <c r="J11"/>
  <c r="J12"/>
  <c r="J13"/>
  <c r="J14"/>
  <c r="T14" s="1"/>
  <c r="B11"/>
  <c r="T11" s="1"/>
  <c r="B12"/>
  <c r="B13"/>
  <c r="T13" s="1"/>
  <c r="B14"/>
  <c r="J10"/>
  <c r="B10"/>
  <c r="D72" i="6"/>
  <c r="E72"/>
  <c r="F72"/>
  <c r="G72"/>
  <c r="H72"/>
  <c r="I72"/>
  <c r="J72"/>
  <c r="K72"/>
  <c r="L72"/>
  <c r="M72"/>
  <c r="N72"/>
  <c r="O72"/>
  <c r="P72"/>
  <c r="Q72"/>
  <c r="B52"/>
  <c r="B53"/>
  <c r="B72" s="1"/>
  <c r="B73" s="1"/>
  <c r="B51"/>
  <c r="B11"/>
  <c r="B12"/>
  <c r="B13"/>
  <c r="B14"/>
  <c r="D73" i="5"/>
  <c r="D74"/>
  <c r="E73"/>
  <c r="F73"/>
  <c r="G73"/>
  <c r="I73"/>
  <c r="K73"/>
  <c r="L73"/>
  <c r="M73"/>
  <c r="N73"/>
  <c r="O73"/>
  <c r="B73"/>
  <c r="C72" i="4"/>
  <c r="D72"/>
  <c r="E72"/>
  <c r="F72"/>
  <c r="G72"/>
  <c r="H72"/>
  <c r="I72"/>
  <c r="J72"/>
  <c r="K72"/>
  <c r="L72"/>
  <c r="M72"/>
  <c r="N72"/>
  <c r="N73"/>
  <c r="O72"/>
  <c r="B72"/>
  <c r="C68" i="3"/>
  <c r="D68"/>
  <c r="G68"/>
  <c r="H68"/>
  <c r="I68"/>
  <c r="J68"/>
  <c r="K68"/>
  <c r="L68"/>
  <c r="M68"/>
  <c r="N68"/>
  <c r="B68"/>
  <c r="C72" i="8"/>
  <c r="D72"/>
  <c r="E72"/>
  <c r="F72"/>
  <c r="G72"/>
  <c r="H72"/>
  <c r="I72"/>
  <c r="J72"/>
  <c r="K72"/>
  <c r="B72"/>
  <c r="C73" i="7"/>
  <c r="U73" s="1"/>
  <c r="U74" s="1"/>
  <c r="D73"/>
  <c r="E73"/>
  <c r="F73"/>
  <c r="G73"/>
  <c r="H73"/>
  <c r="I73"/>
  <c r="K73"/>
  <c r="L73"/>
  <c r="M73"/>
  <c r="N73"/>
  <c r="O73"/>
  <c r="P73"/>
  <c r="Q73"/>
  <c r="R73"/>
  <c r="S73"/>
  <c r="B65" i="6"/>
  <c r="C65"/>
  <c r="B66"/>
  <c r="C66"/>
  <c r="B67"/>
  <c r="C67"/>
  <c r="B68"/>
  <c r="C68"/>
  <c r="B69"/>
  <c r="C69"/>
  <c r="B70"/>
  <c r="C70"/>
  <c r="B71"/>
  <c r="C71"/>
  <c r="B64"/>
  <c r="C64"/>
  <c r="C52"/>
  <c r="C53"/>
  <c r="C72" s="1"/>
  <c r="C73" s="1"/>
  <c r="C51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25"/>
  <c r="C25"/>
  <c r="B10"/>
  <c r="C11"/>
  <c r="C12"/>
  <c r="C13"/>
  <c r="C14"/>
  <c r="C10"/>
  <c r="J66" i="5"/>
  <c r="J67"/>
  <c r="J68"/>
  <c r="J69"/>
  <c r="J70"/>
  <c r="J71"/>
  <c r="J72"/>
  <c r="J65"/>
  <c r="J53"/>
  <c r="J54"/>
  <c r="J73" s="1"/>
  <c r="J52"/>
  <c r="J55" s="1"/>
  <c r="J33"/>
  <c r="J27"/>
  <c r="J28"/>
  <c r="J29"/>
  <c r="J30"/>
  <c r="J31"/>
  <c r="J32"/>
  <c r="J34"/>
  <c r="J35"/>
  <c r="J36"/>
  <c r="J37"/>
  <c r="J38"/>
  <c r="J39"/>
  <c r="J40"/>
  <c r="J41"/>
  <c r="J26"/>
  <c r="B15"/>
  <c r="J11"/>
  <c r="J12"/>
  <c r="J13"/>
  <c r="J14"/>
  <c r="J10"/>
  <c r="D14" i="3"/>
  <c r="E14"/>
  <c r="F14"/>
  <c r="G14"/>
  <c r="H14"/>
  <c r="I14"/>
  <c r="J14"/>
  <c r="K14"/>
  <c r="L14"/>
  <c r="M14"/>
  <c r="N14"/>
  <c r="B14"/>
  <c r="C14"/>
  <c r="I74" i="5"/>
  <c r="G74"/>
  <c r="E74"/>
  <c r="B74"/>
  <c r="G55"/>
  <c r="H55"/>
  <c r="I55"/>
  <c r="D55"/>
  <c r="E55"/>
  <c r="B55"/>
  <c r="G42"/>
  <c r="H42"/>
  <c r="I42"/>
  <c r="D42"/>
  <c r="E42"/>
  <c r="B42"/>
  <c r="G15"/>
  <c r="H15"/>
  <c r="I15"/>
  <c r="D15"/>
  <c r="E15"/>
  <c r="D15" i="8"/>
  <c r="E15"/>
  <c r="F15"/>
  <c r="G15"/>
  <c r="H15"/>
  <c r="I15"/>
  <c r="J15"/>
  <c r="K15"/>
  <c r="U55" i="7"/>
  <c r="U15"/>
  <c r="D69" i="3"/>
  <c r="E69"/>
  <c r="F69"/>
  <c r="G69"/>
  <c r="H69"/>
  <c r="I69"/>
  <c r="J69"/>
  <c r="K69"/>
  <c r="L69"/>
  <c r="M69"/>
  <c r="N69"/>
  <c r="C69"/>
  <c r="C51"/>
  <c r="D51"/>
  <c r="E51"/>
  <c r="F51"/>
  <c r="G51"/>
  <c r="H51"/>
  <c r="I51"/>
  <c r="J51"/>
  <c r="K51"/>
  <c r="L51"/>
  <c r="M51"/>
  <c r="N51"/>
  <c r="C39"/>
  <c r="D39"/>
  <c r="E39"/>
  <c r="F39"/>
  <c r="G39"/>
  <c r="H39"/>
  <c r="I39"/>
  <c r="J39"/>
  <c r="K39"/>
  <c r="L39"/>
  <c r="M39"/>
  <c r="N39"/>
  <c r="F42" i="5"/>
  <c r="O55"/>
  <c r="N55"/>
  <c r="M55"/>
  <c r="L55"/>
  <c r="K55"/>
  <c r="F55"/>
  <c r="F15"/>
  <c r="F74"/>
  <c r="H74"/>
  <c r="K74"/>
  <c r="L74"/>
  <c r="M74"/>
  <c r="N74"/>
  <c r="O74"/>
  <c r="K42"/>
  <c r="L42"/>
  <c r="M42"/>
  <c r="N42"/>
  <c r="O42"/>
  <c r="K15"/>
  <c r="L15"/>
  <c r="M15"/>
  <c r="N15"/>
  <c r="O15"/>
  <c r="C54" i="8"/>
  <c r="D54"/>
  <c r="E54"/>
  <c r="F54"/>
  <c r="G54"/>
  <c r="H54"/>
  <c r="I54"/>
  <c r="J54"/>
  <c r="K54"/>
  <c r="C41"/>
  <c r="D41"/>
  <c r="E41"/>
  <c r="F41"/>
  <c r="G41"/>
  <c r="H41"/>
  <c r="I41"/>
  <c r="J41"/>
  <c r="K41"/>
  <c r="C15"/>
  <c r="C55" i="7"/>
  <c r="D55"/>
  <c r="E55"/>
  <c r="F55"/>
  <c r="G55"/>
  <c r="H55"/>
  <c r="I55"/>
  <c r="J55"/>
  <c r="K55"/>
  <c r="L55"/>
  <c r="M55"/>
  <c r="N55"/>
  <c r="O55"/>
  <c r="P55"/>
  <c r="Q55"/>
  <c r="R55"/>
  <c r="S55"/>
  <c r="C42"/>
  <c r="D42"/>
  <c r="E42"/>
  <c r="F42"/>
  <c r="G42"/>
  <c r="H42"/>
  <c r="I42"/>
  <c r="K42"/>
  <c r="L42"/>
  <c r="M42"/>
  <c r="N42"/>
  <c r="O42"/>
  <c r="P42"/>
  <c r="Q42"/>
  <c r="R42"/>
  <c r="S42"/>
  <c r="C15"/>
  <c r="D15"/>
  <c r="E15"/>
  <c r="F15"/>
  <c r="G15"/>
  <c r="H15"/>
  <c r="I15"/>
  <c r="J15"/>
  <c r="K15"/>
  <c r="L15"/>
  <c r="M15"/>
  <c r="N15"/>
  <c r="O15"/>
  <c r="P15"/>
  <c r="Q15"/>
  <c r="R15"/>
  <c r="S15"/>
  <c r="D73" i="6"/>
  <c r="E73"/>
  <c r="F73"/>
  <c r="G73"/>
  <c r="H73"/>
  <c r="I73"/>
  <c r="J73"/>
  <c r="K73"/>
  <c r="L73"/>
  <c r="M73"/>
  <c r="N73"/>
  <c r="O73"/>
  <c r="P73"/>
  <c r="Q73"/>
  <c r="Q54"/>
  <c r="D54"/>
  <c r="E54"/>
  <c r="F54"/>
  <c r="G54"/>
  <c r="H54"/>
  <c r="I54"/>
  <c r="J54"/>
  <c r="K54"/>
  <c r="L54"/>
  <c r="M54"/>
  <c r="N54"/>
  <c r="O54"/>
  <c r="P54"/>
  <c r="D41"/>
  <c r="E41"/>
  <c r="F41"/>
  <c r="G41"/>
  <c r="H41"/>
  <c r="I41"/>
  <c r="J41"/>
  <c r="K41"/>
  <c r="L41"/>
  <c r="M41"/>
  <c r="N41"/>
  <c r="O41"/>
  <c r="P41"/>
  <c r="Q41"/>
  <c r="D15"/>
  <c r="E15"/>
  <c r="F15"/>
  <c r="G15"/>
  <c r="H15"/>
  <c r="I15"/>
  <c r="J15"/>
  <c r="K15"/>
  <c r="L15"/>
  <c r="M15"/>
  <c r="N15"/>
  <c r="O15"/>
  <c r="P15"/>
  <c r="Q15"/>
  <c r="C74" i="7"/>
  <c r="D74"/>
  <c r="E74"/>
  <c r="F74"/>
  <c r="G74"/>
  <c r="H74"/>
  <c r="I74"/>
  <c r="K74"/>
  <c r="L74"/>
  <c r="M74"/>
  <c r="N74"/>
  <c r="O74"/>
  <c r="P74"/>
  <c r="Q74"/>
  <c r="R74"/>
  <c r="S74"/>
  <c r="B55"/>
  <c r="B42"/>
  <c r="C73" i="8"/>
  <c r="D73"/>
  <c r="E73"/>
  <c r="F73"/>
  <c r="G73"/>
  <c r="H73"/>
  <c r="I73"/>
  <c r="J73"/>
  <c r="K73"/>
  <c r="B73"/>
  <c r="B54"/>
  <c r="B41"/>
  <c r="B15"/>
  <c r="B54" i="6"/>
  <c r="B41"/>
  <c r="C73" i="4"/>
  <c r="D73"/>
  <c r="E73"/>
  <c r="F73"/>
  <c r="G73"/>
  <c r="H73"/>
  <c r="I73"/>
  <c r="J73"/>
  <c r="K73"/>
  <c r="L73"/>
  <c r="M73"/>
  <c r="O73"/>
  <c r="B73"/>
  <c r="C54"/>
  <c r="D54"/>
  <c r="E54"/>
  <c r="F54"/>
  <c r="G54"/>
  <c r="H54"/>
  <c r="I54"/>
  <c r="J54"/>
  <c r="K54"/>
  <c r="L54"/>
  <c r="M54"/>
  <c r="N54"/>
  <c r="O54"/>
  <c r="B54"/>
  <c r="C41"/>
  <c r="D41"/>
  <c r="E41"/>
  <c r="F41"/>
  <c r="G41"/>
  <c r="H41"/>
  <c r="I41"/>
  <c r="J41"/>
  <c r="K41"/>
  <c r="L41"/>
  <c r="M41"/>
  <c r="N41"/>
  <c r="O41"/>
  <c r="B41"/>
  <c r="C15"/>
  <c r="D15"/>
  <c r="E15"/>
  <c r="F15"/>
  <c r="G15"/>
  <c r="H15"/>
  <c r="I15"/>
  <c r="J15"/>
  <c r="K15"/>
  <c r="L15"/>
  <c r="M15"/>
  <c r="N15"/>
  <c r="O15"/>
  <c r="B15"/>
  <c r="B69" i="3"/>
  <c r="B51"/>
  <c r="B39"/>
  <c r="C54" i="6"/>
  <c r="C41"/>
  <c r="C15"/>
  <c r="B74" i="7"/>
  <c r="T54"/>
  <c r="T73" s="1"/>
  <c r="T53"/>
  <c r="T52"/>
  <c r="T55" s="1"/>
  <c r="T10"/>
  <c r="B15"/>
  <c r="B15" i="6"/>
  <c r="J42" i="5"/>
  <c r="T12" i="7"/>
  <c r="T41"/>
  <c r="T40"/>
  <c r="T39"/>
  <c r="T38"/>
  <c r="T37"/>
  <c r="T36"/>
  <c r="T35"/>
  <c r="T34"/>
  <c r="T33"/>
  <c r="T32"/>
  <c r="T31"/>
  <c r="T30"/>
  <c r="T29"/>
  <c r="T28"/>
  <c r="T27"/>
  <c r="T72"/>
  <c r="T71"/>
  <c r="J42"/>
  <c r="T42"/>
  <c r="J15" i="5" l="1"/>
  <c r="T74" i="7"/>
  <c r="J74" i="5"/>
  <c r="T15" i="7"/>
</calcChain>
</file>

<file path=xl/sharedStrings.xml><?xml version="1.0" encoding="utf-8"?>
<sst xmlns="http://schemas.openxmlformats.org/spreadsheetml/2006/main" count="570" uniqueCount="159">
  <si>
    <t xml:space="preserve">liczba mieszkańców korzystających 
z systemu kanalizacyjnego </t>
  </si>
  <si>
    <t xml:space="preserve">liczba rzeczywistych mieszkańców 
w aglomeracji </t>
  </si>
  <si>
    <t xml:space="preserve">liczba mieszkańców obsługiwanych przez tabor asenizacyjny
</t>
  </si>
  <si>
    <t>Odra</t>
  </si>
  <si>
    <t>Wisła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</si>
  <si>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</si>
  <si>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</si>
  <si>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</si>
  <si>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</si>
  <si>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</si>
  <si>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</si>
  <si>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</si>
  <si>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</si>
  <si>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Podlaskie</t>
  </si>
  <si>
    <t>Podkarpackie</t>
  </si>
  <si>
    <t>Pomorskie</t>
  </si>
  <si>
    <t>Śląskie</t>
  </si>
  <si>
    <t>Świętokrzyskie</t>
  </si>
  <si>
    <t>Warmińsko-Mazurskie</t>
  </si>
  <si>
    <t>Zachodniopomorskie</t>
  </si>
  <si>
    <t>≥ 15 000 &lt; 100 000</t>
  </si>
  <si>
    <t>Region Małej Wisły</t>
  </si>
  <si>
    <t>Region Górnej Wisły</t>
  </si>
  <si>
    <t>Region Środkowej Wisły</t>
  </si>
  <si>
    <t>Region Dolnej Wisły</t>
  </si>
  <si>
    <t>Region Górnej Odry</t>
  </si>
  <si>
    <t>Region Środkowej Odry</t>
  </si>
  <si>
    <t>Region Warty</t>
  </si>
  <si>
    <t>Region Dolnej Odry i Przymorza</t>
  </si>
  <si>
    <t>RAZEM</t>
  </si>
  <si>
    <t>województwo</t>
  </si>
  <si>
    <t>dorzecze</t>
  </si>
  <si>
    <t>region wodny</t>
  </si>
  <si>
    <t>AGLOMERACJE - DANE PODSTAWOWE - PODZIAŁ NA REGIONY WODNE</t>
  </si>
  <si>
    <t xml:space="preserve">AGLOMERACJE - DANE PODSTAWOWE - PODZIAŁ NA DORZECZA </t>
  </si>
  <si>
    <t>AGLOMERACJE - DANE PODSTAWOWE - PODZIAŁ NA WOJEWÓDZTWA</t>
  </si>
  <si>
    <t>AGLOMERACJE - DANE PODSTAWOWE - PODZIAŁ NA PRZEDZIAŁY RLM</t>
  </si>
  <si>
    <t xml:space="preserve">liczba mieszkańców obsługiwanych przez systemy indywidualne </t>
  </si>
  <si>
    <t>Tabela 1. Dane podstawowe dotyczące aglomeracji - podział na przedziały RLM</t>
  </si>
  <si>
    <t>Tabela 1. Realizacja zbiorczych sieci kanalizacyjnych na terenie aglomeracji – podział na przedziały RLM</t>
  </si>
  <si>
    <t xml:space="preserve">długość wybudowanej sieci kanalizacyjnej 
</t>
  </si>
  <si>
    <t xml:space="preserve">długość zmodernizowanej sieci kanalizacyjnej </t>
  </si>
  <si>
    <t xml:space="preserve">ilość  ścieków komunalnych odprowadzanych zbiorczym systemem kanalizacyjnym do oczyszczalni          </t>
  </si>
  <si>
    <t>ogółem</t>
  </si>
  <si>
    <t>w tym sieci grawitacyjnej</t>
  </si>
  <si>
    <t>[km]</t>
  </si>
  <si>
    <t xml:space="preserve">ZBIORCZE SIECI KANALIZACYJNYE - PODZIAŁ NA WOJEWÓDZTWA </t>
  </si>
  <si>
    <t xml:space="preserve">ZBIORCZE SIECI KANALIZACYJNYE - PODZIAŁ NA DORZECZA  </t>
  </si>
  <si>
    <t>ZBIORCZE SIECI KANALIZACYJNYE - PODZIAŁ NA REGIONY WODNE</t>
  </si>
  <si>
    <r>
      <t xml:space="preserve">przyrost liczby mieszkańców rzeczywistych korzystających 
z usług kanalizacyjnych 
w wyniku wybudowania sieci kanalizacyjnej 
</t>
    </r>
    <r>
      <rPr>
        <b/>
        <u/>
        <sz val="9"/>
        <color indexed="8"/>
        <rFont val="Arial"/>
        <family val="2"/>
        <charset val="238"/>
      </rPr>
      <t/>
    </r>
  </si>
  <si>
    <t>Tabela 1. Realizacja oczyszczalni ścieków komunalnych na terenie aglomeracji – podział na przedziały RLM</t>
  </si>
  <si>
    <t xml:space="preserve">OCZYSZCZALNIE ŚCIEKÓW KOMUNALNYCH - PODZIAŁ NA PRZEDZIAŁY RLM </t>
  </si>
  <si>
    <t xml:space="preserve">ilość  ścieków komunalnych powstających 
w aglomeracji ogółem 
</t>
  </si>
  <si>
    <t>Ogółem</t>
  </si>
  <si>
    <t>BN</t>
  </si>
  <si>
    <t>M</t>
  </si>
  <si>
    <t>MO</t>
  </si>
  <si>
    <t>R</t>
  </si>
  <si>
    <t>RM</t>
  </si>
  <si>
    <t xml:space="preserve">OCZYSZCZALNIE ŚCIEKÓW KOMUNALNYCH - PODZIAŁ NA WOJEWÓDZTWA </t>
  </si>
  <si>
    <t>Tabela 1. Gospodarka osadowa – podział na przedziały RLM</t>
  </si>
  <si>
    <t>GOSPODARKA OSADOWA - PODZIAŁ NA PRZEDZIAŁY RLM</t>
  </si>
  <si>
    <t xml:space="preserve">ilość suchej masy osadów powstających na oczyszczalni wraz ze sposobem zagospodarowania osadu </t>
  </si>
  <si>
    <t>stosowane w rolnictwie</t>
  </si>
  <si>
    <t>stosowane do rekultywacji terenów, w tym gruntów na cele rolne</t>
  </si>
  <si>
    <t>przekształcone termicznie</t>
  </si>
  <si>
    <t>składowane na składowiskach odpadów</t>
  </si>
  <si>
    <t>magazynowane czasowo na terenie oczyszczalni</t>
  </si>
  <si>
    <t>stosowane do uprawy roślin przeznaczonych do produkcji kompostu</t>
  </si>
  <si>
    <t xml:space="preserve">przeznaczone na inne cele </t>
  </si>
  <si>
    <t xml:space="preserve">[Mg/rok] </t>
  </si>
  <si>
    <t>GOSPODARKA OSADOWA - PODZIAŁ NA WOJEWÓDZTWA</t>
  </si>
  <si>
    <t xml:space="preserve">GOSPODARKA OSADOWA - PODZIAŁ NA DORZECZA </t>
  </si>
  <si>
    <t>GOSPODARKA OSADOWA - PODZIAŁ NA REGIONY WODNE</t>
  </si>
  <si>
    <t>Tabela 1. Poniesione nakłady finansowe na zbiorcze sieci kanalizacyjne oraz oczyszczalnie ścieków komunalnych – podział na grupy RLM</t>
  </si>
  <si>
    <t>NAKŁADY FINANSOWE - PODZIAŁ NA PRZEDZIAŁY RLM</t>
  </si>
  <si>
    <t>zbiorcze systemy kanalizacyjne</t>
  </si>
  <si>
    <t>oczyszczalnia ścieków komunalnych</t>
  </si>
  <si>
    <t>łącznie nakłady poniesione*</t>
  </si>
  <si>
    <t>w tym koszty związane
 z wybudowaniem sieci</t>
  </si>
  <si>
    <t>w tym koszty związane
 z modernizacją sieci</t>
  </si>
  <si>
    <t>w tym koszty związane
 z przeróbką osadu 
na oczyszczalni</t>
  </si>
  <si>
    <t>w tym koszty związane
 z zagospodarowaniem osadu</t>
  </si>
  <si>
    <t xml:space="preserve"> [tys. zł] </t>
  </si>
  <si>
    <t>*Różnice pomiędzy wielkością nakładów finansowych poniesionych na realizację systemów kanalizacyjnych a wielkością nakładów finansowych pod względem źródła ich pochodzenia wynikają przede wszystkim z odmiennych terminów realizacji inwestycji w stosunku do zapisów księgowych.</t>
  </si>
  <si>
    <t>NAKŁADY FINANSOWE - PODZIAŁ NA WOJEWÓDZTWA</t>
  </si>
  <si>
    <t xml:space="preserve">NAKŁADY FINANSOWE - PODZIAŁ NA DORZECZA </t>
  </si>
  <si>
    <t>NAKŁADY FINANSOWE - PODZIAŁ NA REGIONY WODNE</t>
  </si>
  <si>
    <t>Tabela 1. Źródła pochodzenia nakładów finansowych – podział na grupy RLM</t>
  </si>
  <si>
    <t>ŹRÓDŁA POCHODZENIA NAKŁADÓW FINANSOWYCH - PODZIAŁ NA PRZEDZIAŁY RLM</t>
  </si>
  <si>
    <t>środki własne samorządów gmin oraz środki przedsiębiorstw wodociągowo-kanalizacyjnych</t>
  </si>
  <si>
    <t xml:space="preserve">fundusze ekologiczne </t>
  </si>
  <si>
    <t xml:space="preserve">fundusze zagraniczne  </t>
  </si>
  <si>
    <t>inne źródła finansowania (banki, środki prywatne, agencje)</t>
  </si>
  <si>
    <t>Narodowy Fundusz Ochrony Środowiska
 i Gospodarki Wodnej</t>
  </si>
  <si>
    <t>Wojewódzkie Fundusze Ochrony Środowiska
 i Gospodarki Wodnej</t>
  </si>
  <si>
    <t>ŹRÓDŁA POCHODZENIA NAKŁADÓW FINANSOWYCH - PODZIAŁ NA WOJEWÓDZTWA</t>
  </si>
  <si>
    <t xml:space="preserve">ŹRÓDŁA POCHODZENIA NAKŁADÓW FINANSOWYCH - PODZIAŁ NA DORZECZA </t>
  </si>
  <si>
    <t>ŹRÓDŁA POCHODZENIA NAKŁADÓW FINANSOWYCH - PODZIAŁ NA REGIONY WODNE</t>
  </si>
  <si>
    <t xml:space="preserve">długość sieci kanalizacyjnej ogółem (sanitarnej
 i ogólnospławnej) w aglomeracji
                                   </t>
  </si>
  <si>
    <t xml:space="preserve"> ilość oczyszczanych ścieków komunalnych ogółem w ciągu roku,     
</t>
  </si>
  <si>
    <t>RLM wg AKPOŚK2010</t>
  </si>
  <si>
    <t>≥ 2 000 &lt; 10000</t>
  </si>
  <si>
    <t xml:space="preserve">≥10 000 &lt; 15 000 </t>
  </si>
  <si>
    <t>Inne</t>
  </si>
  <si>
    <t>Wielkoposkie</t>
  </si>
  <si>
    <t>Dorzecze</t>
  </si>
  <si>
    <t xml:space="preserve">Odra </t>
  </si>
  <si>
    <t>Region wodny</t>
  </si>
  <si>
    <t>Liczba oczyszczalni</t>
  </si>
  <si>
    <t>w tym koszty związane z wykonywaniem dokumentacji projektowej</t>
  </si>
  <si>
    <t>w tym koszty związane z inwestycjami na OŚ</t>
  </si>
  <si>
    <t xml:space="preserve">ZBIORCZE SIECI KANALIZACYJNE - PODZIAŁ NA PRZEDZIAŁY RLM </t>
  </si>
  <si>
    <r>
      <t>w tym PUB</t>
    </r>
    <r>
      <rPr>
        <vertAlign val="superscript"/>
        <sz val="10"/>
        <color indexed="8"/>
        <rFont val="Arial"/>
        <family val="2"/>
        <charset val="238"/>
      </rPr>
      <t>1)</t>
    </r>
  </si>
  <si>
    <r>
      <t>w tym B</t>
    </r>
    <r>
      <rPr>
        <vertAlign val="superscript"/>
        <sz val="10"/>
        <color indexed="8"/>
        <rFont val="Arial"/>
        <family val="2"/>
        <charset val="238"/>
      </rPr>
      <t>2)</t>
    </r>
  </si>
  <si>
    <r>
      <t>[tys m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/r]</t>
    </r>
  </si>
  <si>
    <t>OCZYSZCZALNIE ŚCIEKÓW KOMUNALNYCH - PODZIAŁ NA DORZECZA</t>
  </si>
  <si>
    <t>OCZYSZCZALNIE ŚCIEKÓW KOMUNALNYCH - PODZIAŁ NA REGIONY WODNE</t>
  </si>
  <si>
    <t>przedział RLM</t>
  </si>
  <si>
    <t>≥ 150 000</t>
  </si>
  <si>
    <t>≥ 100 000 &lt; 150 000</t>
  </si>
  <si>
    <t>RLM wg AKPOŚK2015</t>
  </si>
  <si>
    <t>Tabela 2 . Dane podstawowe dotyczące aglomeracji - podział na województwa</t>
  </si>
  <si>
    <t>Tabela 3 . Dane podstawowe dotyczące aglomeracji - podział na dorzecza</t>
  </si>
  <si>
    <t>Tabela 4 . Dane podstawowe dotyczące aglomeracji - podział na regiony wodne</t>
  </si>
  <si>
    <t>Tabela 2. Realizacja zbiorczych sieci kanalizacyjnych na terenie aglomeracji – podział na województwa</t>
  </si>
  <si>
    <t>Tabela 3. Realizacja zbiorczych sieci kanalizacyjnych na terenie aglomeracji – podział na dorzecza</t>
  </si>
  <si>
    <t>Tabela 4. Realizacja zbiorczych sieci kanalizacyjnych na terenie aglomeracji – podział na regiony wodne</t>
  </si>
  <si>
    <t>stan na 31.12.2015 r.</t>
  </si>
  <si>
    <r>
      <t xml:space="preserve"> [tys m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/r]</t>
    </r>
  </si>
  <si>
    <t>Tabela 2. Realizacja oczyszczalni ścieków komunalnych na terenie aglomeracji – podział na województwa</t>
  </si>
  <si>
    <t>Tabela 3. Realizacja oczyszczalni ścieków komunalnych na terenie aglomeracji – podział na dorzecza</t>
  </si>
  <si>
    <t>Tabela 4. Realizacja oczyszczalni ścieków komunalnych na terenie aglomeracji – podział na regiony wodne</t>
  </si>
  <si>
    <r>
      <t>w tym PUB</t>
    </r>
    <r>
      <rPr>
        <vertAlign val="superscript"/>
        <sz val="10"/>
        <color indexed="8"/>
        <rFont val="Arial"/>
        <family val="2"/>
        <charset val="238"/>
      </rPr>
      <t>1)</t>
    </r>
  </si>
  <si>
    <r>
      <t>w tym B</t>
    </r>
    <r>
      <rPr>
        <vertAlign val="superscript"/>
        <sz val="10"/>
        <color indexed="8"/>
        <rFont val="Arial"/>
        <family val="2"/>
        <charset val="238"/>
      </rPr>
      <t>2)</t>
    </r>
  </si>
  <si>
    <r>
      <t>[tys m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/r]</t>
    </r>
  </si>
  <si>
    <r>
      <t xml:space="preserve">1) </t>
    </r>
    <r>
      <rPr>
        <sz val="9"/>
        <color indexed="8"/>
        <rFont val="Arial"/>
        <family val="2"/>
        <charset val="238"/>
      </rPr>
      <t xml:space="preserve">PUB - oczyszczalnia biologiczna z podwyższonym usuwaniem związków azotu (N), fosforu (P) 
</t>
    </r>
    <r>
      <rPr>
        <vertAlign val="superscript"/>
        <sz val="9"/>
        <color indexed="8"/>
        <rFont val="Arial"/>
        <family val="2"/>
        <charset val="238"/>
      </rPr>
      <t>2)</t>
    </r>
    <r>
      <rPr>
        <sz val="9"/>
        <color indexed="8"/>
        <rFont val="Arial"/>
        <family val="2"/>
        <charset val="238"/>
      </rPr>
      <t xml:space="preserve"> B - oczyszczalnia biologiczna  
</t>
    </r>
    <r>
      <rPr>
        <vertAlign val="superscript"/>
        <sz val="9"/>
        <color indexed="8"/>
        <rFont val="Arial"/>
        <family val="2"/>
        <charset val="238"/>
      </rPr>
      <t>3</t>
    </r>
    <r>
      <rPr>
        <sz val="9"/>
        <color indexed="8"/>
        <rFont val="Arial"/>
        <family val="2"/>
        <charset val="238"/>
      </rPr>
      <t xml:space="preserve">)nonB oraz w trakcie budowy. Wszystkie oczyszczalnie biologiczne nie spełnijące standardów oczyszczania ścieków
</t>
    </r>
    <r>
      <rPr>
        <vertAlign val="superscript"/>
        <sz val="9"/>
        <color indexed="8"/>
        <rFont val="Arial"/>
        <family val="2"/>
        <charset val="238"/>
      </rPr>
      <t>4)</t>
    </r>
    <r>
      <rPr>
        <sz val="9"/>
        <color indexed="8"/>
        <rFont val="Arial"/>
        <family val="2"/>
        <charset val="238"/>
      </rPr>
      <t xml:space="preserve"> rozporządzenie w sprawie warunków, jakie należy spełnić przy wprowadzaniu ścieków do wód lub do ziemi, oraz w sprawie substancji szczególnie szkodliwych dla środowiska wodnego
*BN – budowa nowej oczyszczalni ścieków, M – modernizacja oczyszczalni ścieków, R – rozbudowa oczyszczalni ścieków, RM – rozbudowa i modernizacja oczyszczalni ścieków, MO – modernizacja tylko części osadowej oczyszczalni.
</t>
    </r>
  </si>
  <si>
    <t>inwestycje na oczyszczalniach ścieków zrealizowane w latach 2014 - 2015
(BN, M, MO, R, RM)*</t>
  </si>
  <si>
    <t>Tabela 2. Gospodarka osadowa – podział na województwa</t>
  </si>
  <si>
    <t>Tabela 3. Gospodarka osadowa – podział na dorzecza</t>
  </si>
  <si>
    <t>Tabela 4. Gospodarka osadowa – podział na regiony wodne</t>
  </si>
  <si>
    <t>Tabela 2. Źródła pochodzenia nakładów finansowych – podział na województwa</t>
  </si>
  <si>
    <t>Tabela 3. Źródła pochodzenia nakładów finansowych – podział na dorzecza</t>
  </si>
  <si>
    <t>Tabela 4. Źródła pochodzenia nakładów finansowych – podział na regiony wodne</t>
  </si>
  <si>
    <t>Tabela 2. Poniesione nakłady finansowe na zbiorcze sieci kanalizacyjne oraz oczyszczalnie ścieków komunalnych – podział na województwa</t>
  </si>
  <si>
    <t>Tabela 3. Poniesione nakłady finansowe na zbiorcze sieci kanalizacyjne oraz oczyszczalnie ścieków komunalnych – podział na dorzecza</t>
  </si>
  <si>
    <t>Tabela 4. Poniesione nakłady finansowe na zbiorcze sieci kanalizacyjne oraz oczyszczalnie ścieków komunalnych – podział na regiony wodne</t>
  </si>
  <si>
    <r>
      <t>ilość suchej ma</t>
    </r>
    <r>
      <rPr>
        <sz val="10"/>
        <rFont val="Arial"/>
        <family val="2"/>
        <charset val="238"/>
      </rPr>
      <t xml:space="preserve">sy osadów wytworzonych i zmagazynowanych na oczyszczalni </t>
    </r>
  </si>
  <si>
    <t>Liczba aktywnych aglomeracji z III i IV AKPOŚK</t>
  </si>
  <si>
    <t>RLMrz aglomeracji</t>
  </si>
  <si>
    <t xml:space="preserve">Ilość oczyszczalni spełniających wymagania rozporządzenia "ściekowego"4) </t>
  </si>
  <si>
    <t>nakłady poniesione w latach 2014 - 2015</t>
  </si>
  <si>
    <t>źródła pochodzenia nakładów finansowych poniesionych w latach 2014-2015</t>
  </si>
  <si>
    <t>ZAŁĄCZNIK  - GRUPA 1: AGLOMERACJE DANE PODSTAWOWE</t>
  </si>
  <si>
    <t>ZAŁĄCZNIK  - GRUPA 2: ZBIORCZE SIECI KANALIZACYJNE</t>
  </si>
  <si>
    <t>ZAŁĄCZNIK  - GRUPA 3: OCZYSZCZALNIE ŚCIEKÓW KOMUNALNYCH</t>
  </si>
  <si>
    <t>ZAŁĄCZNIK  - GRUPA 4: GOSPODARKA OSADOWA</t>
  </si>
  <si>
    <t>ZAŁĄCZNIK  - GRUPA 5: NAKŁADY FINANSOWE</t>
  </si>
  <si>
    <t>ZAŁĄCZNIK  - GRUPA 5a: ŹRÓDŁA POCHODZENIA NAKŁADÓW FINANSOWYCH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</si>
</sst>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</numFmts>
  <fonts count="32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color indexed="8"/>
      <name val="Arial"/>
      <family val="2"/>
      <charset val="238"/>
    </font>
    <font>
      <sz val="9"/>
      <name val="Calibri"/>
      <family val="2"/>
      <charset val="238"/>
    </font>
    <font>
      <i/>
      <sz val="10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8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Arial CE"/>
      <charset val="238"/>
    </font>
    <font>
      <i/>
      <sz val="10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vertAlign val="superscript"/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9" fillId="5" borderId="0" applyNumberFormat="0" applyFont="0" applyBorder="0" applyAlignment="0" applyProtection="0"/>
    <xf numFmtId="0" fontId="19" fillId="5" borderId="0" applyNumberFormat="0" applyFont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0" fontId="16" fillId="0" borderId="0"/>
    <xf numFmtId="0" fontId="17" fillId="2" borderId="0" applyNumberFormat="0" applyBorder="0" applyAlignment="0" applyProtection="0"/>
    <xf numFmtId="0" fontId="21" fillId="6" borderId="0" applyNumberFormat="0" applyFont="0" applyBorder="0" applyAlignment="0" applyProtection="0"/>
    <xf numFmtId="0" fontId="21" fillId="6" borderId="0" applyNumberFormat="0" applyFont="0" applyBorder="0" applyAlignment="0" applyProtection="0"/>
    <xf numFmtId="0" fontId="4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4" fillId="0" borderId="0"/>
    <xf numFmtId="0" fontId="22" fillId="0" borderId="0"/>
    <xf numFmtId="0" fontId="20" fillId="0" borderId="0"/>
    <xf numFmtId="0" fontId="2" fillId="0" borderId="0"/>
    <xf numFmtId="0" fontId="3" fillId="0" borderId="0"/>
    <xf numFmtId="0" fontId="23" fillId="0" borderId="0"/>
    <xf numFmtId="0" fontId="4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24" fillId="7" borderId="0" applyNumberFormat="0" applyFont="0" applyBorder="0" applyAlignment="0" applyProtection="0"/>
  </cellStyleXfs>
  <cellXfs count="196">
    <xf numFmtId="0" fontId="0" fillId="0" borderId="0" xfId="0"/>
    <xf numFmtId="0" fontId="3" fillId="0" borderId="0" xfId="0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" fontId="3" fillId="0" borderId="0" xfId="0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22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3" fillId="0" borderId="3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/>
    <xf numFmtId="0" fontId="1" fillId="0" borderId="0" xfId="0" applyFont="1" applyFill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 applyFill="1"/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Border="1"/>
    <xf numFmtId="164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/>
    <xf numFmtId="0" fontId="9" fillId="0" borderId="0" xfId="0" applyFont="1" applyAlignment="1"/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164" fontId="7" fillId="0" borderId="0" xfId="0" applyNumberFormat="1" applyFont="1" applyFill="1"/>
    <xf numFmtId="164" fontId="7" fillId="0" borderId="0" xfId="0" applyNumberFormat="1" applyFont="1" applyFill="1" applyBorder="1"/>
    <xf numFmtId="49" fontId="3" fillId="8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/>
    <xf numFmtId="1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/>
    <xf numFmtId="3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 wrapText="1"/>
    </xf>
    <xf numFmtId="164" fontId="3" fillId="0" borderId="1" xfId="22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3" fontId="25" fillId="8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3" fontId="25" fillId="4" borderId="1" xfId="0" applyNumberFormat="1" applyFont="1" applyFill="1" applyBorder="1" applyAlignment="1">
      <alignment horizontal="center" vertical="center" wrapText="1"/>
    </xf>
    <xf numFmtId="3" fontId="25" fillId="8" borderId="1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3" fontId="25" fillId="0" borderId="1" xfId="22" applyNumberFormat="1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0" fontId="28" fillId="0" borderId="0" xfId="0" applyFont="1" applyBorder="1"/>
    <xf numFmtId="0" fontId="28" fillId="0" borderId="0" xfId="0" applyFont="1"/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/>
    <xf numFmtId="1" fontId="25" fillId="0" borderId="0" xfId="0" applyNumberFormat="1" applyFont="1" applyFill="1" applyBorder="1"/>
    <xf numFmtId="1" fontId="25" fillId="0" borderId="0" xfId="0" applyNumberFormat="1" applyFont="1" applyFill="1"/>
    <xf numFmtId="0" fontId="29" fillId="0" borderId="0" xfId="0" applyFont="1" applyFill="1" applyBorder="1"/>
    <xf numFmtId="0" fontId="29" fillId="0" borderId="0" xfId="0" applyFont="1" applyFill="1"/>
    <xf numFmtId="164" fontId="25" fillId="0" borderId="0" xfId="0" applyNumberFormat="1" applyFont="1" applyFill="1" applyBorder="1"/>
    <xf numFmtId="164" fontId="25" fillId="0" borderId="0" xfId="0" applyNumberFormat="1" applyFont="1" applyFill="1"/>
    <xf numFmtId="0" fontId="25" fillId="0" borderId="0" xfId="0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/>
    <xf numFmtId="0" fontId="25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27" fillId="0" borderId="0" xfId="0" applyFont="1" applyFill="1"/>
    <xf numFmtId="0" fontId="25" fillId="0" borderId="2" xfId="0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3" fontId="25" fillId="0" borderId="0" xfId="0" applyNumberFormat="1" applyFont="1"/>
    <xf numFmtId="164" fontId="28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3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1" fontId="25" fillId="0" borderId="0" xfId="0" applyNumberFormat="1" applyFont="1" applyFill="1" applyAlignment="1">
      <alignment horizontal="center"/>
    </xf>
    <xf numFmtId="3" fontId="27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164" fontId="25" fillId="0" borderId="0" xfId="0" applyNumberFormat="1" applyFont="1" applyFill="1" applyAlignment="1">
      <alignment horizontal="center"/>
    </xf>
    <xf numFmtId="164" fontId="28" fillId="0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49" fontId="25" fillId="8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3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28" fillId="0" borderId="0" xfId="0" applyNumberFormat="1" applyFont="1" applyAlignment="1">
      <alignment horizontal="center" vertical="center"/>
    </xf>
    <xf numFmtId="3" fontId="28" fillId="0" borderId="0" xfId="0" applyNumberFormat="1" applyFont="1"/>
    <xf numFmtId="164" fontId="28" fillId="0" borderId="0" xfId="0" applyNumberFormat="1" applyFont="1"/>
    <xf numFmtId="164" fontId="28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0" fillId="0" borderId="0" xfId="0" applyNumberFormat="1" applyFont="1" applyAlignment="1"/>
    <xf numFmtId="3" fontId="25" fillId="0" borderId="0" xfId="17" applyNumberFormat="1" applyFont="1" applyFill="1" applyAlignment="1">
      <alignment horizontal="left" vertical="center" wrapText="1"/>
    </xf>
    <xf numFmtId="3" fontId="25" fillId="0" borderId="0" xfId="0" applyNumberFormat="1" applyFont="1" applyFill="1" applyAlignment="1">
      <alignment horizontal="left"/>
    </xf>
    <xf numFmtId="3" fontId="25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/>
    <xf numFmtId="3" fontId="3" fillId="0" borderId="0" xfId="0" applyNumberFormat="1" applyFont="1" applyFill="1"/>
    <xf numFmtId="3" fontId="25" fillId="0" borderId="1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/>
    <xf numFmtId="3" fontId="25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3" fontId="25" fillId="0" borderId="0" xfId="0" applyNumberFormat="1" applyFont="1" applyFill="1"/>
    <xf numFmtId="3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top" wrapText="1"/>
    </xf>
    <xf numFmtId="44" fontId="25" fillId="0" borderId="1" xfId="24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 wrapText="1"/>
    </xf>
    <xf numFmtId="164" fontId="25" fillId="9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4" fontId="3" fillId="0" borderId="1" xfId="24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4" fontId="4" fillId="0" borderId="1" xfId="24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6">
    <cellStyle name="Dobre 2" xfId="1"/>
    <cellStyle name="Dobry 2" xfId="2"/>
    <cellStyle name="Dziesiętny 2" xfId="3"/>
    <cellStyle name="Excel Built-in Normal" xfId="4"/>
    <cellStyle name="Excel Built-in Normal 2" xfId="5"/>
    <cellStyle name="Excel_BuiltIn_Dobre" xfId="6"/>
    <cellStyle name="Neutralne 2" xfId="7"/>
    <cellStyle name="Neutralny 2" xfId="8"/>
    <cellStyle name="Neutralny 2 2" xfId="9"/>
    <cellStyle name="Normalny" xfId="0" builtinId="0"/>
    <cellStyle name="Normalny 2" xfId="10"/>
    <cellStyle name="Normalny 2 2" xfId="11"/>
    <cellStyle name="Normalny 2 2 2" xfId="12"/>
    <cellStyle name="Normalny 2 3" xfId="13"/>
    <cellStyle name="Normalny 3" xfId="14"/>
    <cellStyle name="Normalny 3 2" xfId="15"/>
    <cellStyle name="Normalny 4" xfId="16"/>
    <cellStyle name="Normalny 5" xfId="17"/>
    <cellStyle name="Normalny 5 2" xfId="18"/>
    <cellStyle name="Normalny 6" xfId="19"/>
    <cellStyle name="Normalny 7" xfId="20"/>
    <cellStyle name="Normalny 8" xfId="21"/>
    <cellStyle name="Normalny_Arkusz1" xfId="22"/>
    <cellStyle name="TableStyleLight1" xfId="23"/>
    <cellStyle name="Walutowy" xfId="24" builtinId="4"/>
    <cellStyle name="Zły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0"/>
  <sheetViews>
    <sheetView tabSelected="1" zoomScale="80" zoomScaleNormal="80" workbookViewId="0">
      <pane ySplit="1" topLeftCell="A2" activePane="bottomLeft" state="frozenSplit"/>
      <selection pane="bottomLeft" activeCell="O45" sqref="O45"/>
    </sheetView>
  </sheetViews>
  <sheetFormatPr defaultRowHeight="12.75"/>
  <cols>
    <col min="1" max="1" width="21.85546875" style="91" customWidth="1"/>
    <col min="2" max="3" width="12.7109375" style="91" customWidth="1"/>
    <col min="4" max="4" width="13.28515625" style="92" customWidth="1"/>
    <col min="5" max="5" width="12.7109375" style="114" customWidth="1"/>
    <col min="6" max="7" width="12.7109375" style="92" customWidth="1"/>
    <col min="8" max="14" width="12.7109375" style="114" customWidth="1"/>
    <col min="15" max="15" width="9.140625" style="93"/>
    <col min="16" max="17" width="9.140625" style="94"/>
    <col min="18" max="21" width="13.28515625" style="94" customWidth="1"/>
    <col min="22" max="16384" width="9.140625" style="94"/>
  </cols>
  <sheetData>
    <row r="1" spans="1:23" ht="23.25" customHeight="1">
      <c r="A1" s="90" t="s">
        <v>153</v>
      </c>
      <c r="E1" s="92"/>
      <c r="H1" s="92"/>
      <c r="I1" s="92"/>
      <c r="J1" s="92"/>
      <c r="K1" s="92"/>
      <c r="L1" s="92"/>
      <c r="M1" s="92"/>
      <c r="N1" s="92"/>
    </row>
    <row r="2" spans="1:23" s="95" customFormat="1" ht="22.5" customHeight="1">
      <c r="A2" s="76" t="s">
        <v>38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3" s="97" customFormat="1" ht="30.75" customHeight="1">
      <c r="A3" s="169" t="s">
        <v>36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96"/>
    </row>
    <row r="4" spans="1:23" s="98" customFormat="1" ht="24" customHeight="1">
      <c r="A4" s="170" t="s">
        <v>118</v>
      </c>
      <c r="B4" s="170" t="s">
        <v>148</v>
      </c>
      <c r="C4" s="170"/>
      <c r="D4" s="168" t="s">
        <v>121</v>
      </c>
      <c r="E4" s="168" t="s">
        <v>149</v>
      </c>
      <c r="F4" s="168"/>
      <c r="G4" s="168" t="s">
        <v>1</v>
      </c>
      <c r="H4" s="168"/>
      <c r="I4" s="168" t="s">
        <v>0</v>
      </c>
      <c r="J4" s="168"/>
      <c r="K4" s="168" t="s">
        <v>2</v>
      </c>
      <c r="L4" s="168"/>
      <c r="M4" s="168" t="s">
        <v>37</v>
      </c>
      <c r="N4" s="168"/>
      <c r="O4" s="95"/>
    </row>
    <row r="5" spans="1:23" s="98" customFormat="1" ht="29.25" customHeight="1">
      <c r="A5" s="170"/>
      <c r="B5" s="170"/>
      <c r="C5" s="170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95"/>
      <c r="Q5" s="95"/>
      <c r="R5" s="95"/>
      <c r="S5" s="95"/>
      <c r="T5" s="95"/>
      <c r="U5" s="95"/>
      <c r="V5" s="95"/>
      <c r="W5" s="95"/>
    </row>
    <row r="6" spans="1:23" s="98" customFormat="1" ht="36.75" customHeight="1">
      <c r="A6" s="170"/>
      <c r="B6" s="170"/>
      <c r="C6" s="170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95"/>
      <c r="Q6" s="95"/>
      <c r="R6" s="171"/>
      <c r="S6" s="172"/>
      <c r="T6" s="171"/>
      <c r="U6" s="172"/>
      <c r="V6" s="95"/>
      <c r="W6" s="95"/>
    </row>
    <row r="7" spans="1:23" s="100" customFormat="1" ht="18.75" customHeight="1">
      <c r="A7" s="170"/>
      <c r="B7" s="80">
        <v>2014</v>
      </c>
      <c r="C7" s="80">
        <v>2015</v>
      </c>
      <c r="D7" s="168"/>
      <c r="E7" s="80">
        <v>2014</v>
      </c>
      <c r="F7" s="80">
        <v>2015</v>
      </c>
      <c r="G7" s="80">
        <v>2014</v>
      </c>
      <c r="H7" s="80">
        <v>2015</v>
      </c>
      <c r="I7" s="80">
        <v>2014</v>
      </c>
      <c r="J7" s="80">
        <v>2015</v>
      </c>
      <c r="K7" s="80">
        <v>2014</v>
      </c>
      <c r="L7" s="80">
        <v>2015</v>
      </c>
      <c r="M7" s="80">
        <v>2014</v>
      </c>
      <c r="N7" s="80">
        <v>2015</v>
      </c>
      <c r="O7" s="99"/>
      <c r="Q7" s="99"/>
      <c r="R7" s="158"/>
      <c r="S7" s="158"/>
      <c r="T7" s="158"/>
      <c r="U7" s="158"/>
      <c r="V7" s="99"/>
      <c r="W7" s="99"/>
    </row>
    <row r="8" spans="1:23" s="102" customFormat="1" ht="12" customHeight="1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  <c r="O8" s="101"/>
      <c r="Q8" s="101"/>
      <c r="R8" s="101"/>
      <c r="S8" s="101"/>
      <c r="T8" s="101"/>
      <c r="U8" s="101"/>
      <c r="V8" s="101"/>
      <c r="W8" s="101"/>
    </row>
    <row r="9" spans="1:23" s="102" customFormat="1" ht="21" customHeight="1">
      <c r="A9" s="70" t="s">
        <v>119</v>
      </c>
      <c r="B9" s="83">
        <v>40</v>
      </c>
      <c r="C9" s="70">
        <v>44</v>
      </c>
      <c r="D9" s="73">
        <v>15994031</v>
      </c>
      <c r="E9" s="73">
        <v>16134135</v>
      </c>
      <c r="F9" s="70">
        <v>16386795</v>
      </c>
      <c r="G9" s="73">
        <v>11862386</v>
      </c>
      <c r="H9" s="70">
        <v>11944382</v>
      </c>
      <c r="I9" s="73">
        <v>11252039</v>
      </c>
      <c r="J9" s="70">
        <v>11427757</v>
      </c>
      <c r="K9" s="73">
        <v>553778</v>
      </c>
      <c r="L9" s="70">
        <v>400435</v>
      </c>
      <c r="M9" s="73">
        <v>41483</v>
      </c>
      <c r="N9" s="70">
        <v>27943</v>
      </c>
      <c r="O9" s="101"/>
      <c r="Q9" s="101"/>
      <c r="R9" s="159"/>
      <c r="S9" s="159"/>
      <c r="T9" s="159"/>
      <c r="U9" s="159"/>
      <c r="V9" s="101"/>
      <c r="W9" s="101"/>
    </row>
    <row r="10" spans="1:23" s="97" customFormat="1" ht="19.5" customHeight="1">
      <c r="A10" s="70" t="s">
        <v>120</v>
      </c>
      <c r="B10" s="83">
        <v>31</v>
      </c>
      <c r="C10" s="70">
        <v>34</v>
      </c>
      <c r="D10" s="73">
        <v>3699994</v>
      </c>
      <c r="E10" s="73">
        <v>3737926</v>
      </c>
      <c r="F10" s="157">
        <v>3901386</v>
      </c>
      <c r="G10" s="73">
        <v>2721888</v>
      </c>
      <c r="H10" s="70">
        <v>2760607</v>
      </c>
      <c r="I10" s="73">
        <v>2489762</v>
      </c>
      <c r="J10" s="70">
        <v>2590269</v>
      </c>
      <c r="K10" s="73">
        <v>174835</v>
      </c>
      <c r="L10" s="70">
        <v>141390</v>
      </c>
      <c r="M10" s="73">
        <v>15866</v>
      </c>
      <c r="N10" s="70">
        <v>11649</v>
      </c>
      <c r="O10" s="96"/>
      <c r="Q10" s="96"/>
      <c r="R10" s="159"/>
      <c r="S10" s="159"/>
      <c r="T10" s="159"/>
      <c r="U10" s="159"/>
      <c r="V10" s="96"/>
      <c r="W10" s="96"/>
    </row>
    <row r="11" spans="1:23" s="104" customFormat="1" ht="19.5" customHeight="1">
      <c r="A11" s="70" t="s">
        <v>20</v>
      </c>
      <c r="B11" s="83">
        <v>342</v>
      </c>
      <c r="C11" s="71">
        <v>332</v>
      </c>
      <c r="D11" s="73">
        <v>11765710</v>
      </c>
      <c r="E11" s="73">
        <v>12228912</v>
      </c>
      <c r="F11" s="157">
        <v>11782306</v>
      </c>
      <c r="G11" s="73">
        <v>9283886</v>
      </c>
      <c r="H11" s="71">
        <v>8588982</v>
      </c>
      <c r="I11" s="73">
        <v>8148425</v>
      </c>
      <c r="J11" s="70">
        <v>7943237</v>
      </c>
      <c r="K11" s="73">
        <v>843721</v>
      </c>
      <c r="L11" s="71">
        <v>535743</v>
      </c>
      <c r="M11" s="73">
        <v>62433</v>
      </c>
      <c r="N11" s="71">
        <v>46123</v>
      </c>
      <c r="O11" s="103"/>
      <c r="Q11" s="103"/>
      <c r="R11" s="159"/>
      <c r="S11" s="159"/>
      <c r="T11" s="159"/>
      <c r="U11" s="159"/>
      <c r="V11" s="103"/>
      <c r="W11" s="103"/>
    </row>
    <row r="12" spans="1:23" s="104" customFormat="1" ht="19.5" customHeight="1">
      <c r="A12" s="70" t="s">
        <v>103</v>
      </c>
      <c r="B12" s="83">
        <v>159</v>
      </c>
      <c r="C12" s="71">
        <v>162</v>
      </c>
      <c r="D12" s="73">
        <v>1948275</v>
      </c>
      <c r="E12" s="73">
        <v>1940049</v>
      </c>
      <c r="F12" s="157">
        <v>1989643</v>
      </c>
      <c r="G12" s="73">
        <v>1682499</v>
      </c>
      <c r="H12" s="71">
        <v>1663576</v>
      </c>
      <c r="I12" s="73">
        <v>1235592</v>
      </c>
      <c r="J12" s="71">
        <v>1353034</v>
      </c>
      <c r="K12" s="73">
        <v>360028</v>
      </c>
      <c r="L12" s="71">
        <v>249905</v>
      </c>
      <c r="M12" s="73">
        <v>17158</v>
      </c>
      <c r="N12" s="71">
        <v>14571</v>
      </c>
      <c r="O12" s="103"/>
      <c r="Q12" s="103"/>
      <c r="R12" s="159"/>
      <c r="S12" s="159"/>
      <c r="T12" s="159"/>
      <c r="U12" s="159"/>
      <c r="V12" s="103"/>
      <c r="W12" s="103"/>
    </row>
    <row r="13" spans="1:23" s="95" customFormat="1" ht="19.5" customHeight="1">
      <c r="A13" s="70" t="s">
        <v>102</v>
      </c>
      <c r="B13" s="83">
        <v>954</v>
      </c>
      <c r="C13" s="71">
        <v>989</v>
      </c>
      <c r="D13" s="73">
        <v>4767258</v>
      </c>
      <c r="E13" s="73">
        <v>4490954</v>
      </c>
      <c r="F13" s="157">
        <v>4521045</v>
      </c>
      <c r="G13" s="73">
        <v>4176642</v>
      </c>
      <c r="H13" s="71">
        <v>4150175</v>
      </c>
      <c r="I13" s="73">
        <v>3022183</v>
      </c>
      <c r="J13" s="71">
        <v>3235535</v>
      </c>
      <c r="K13" s="73">
        <v>911283</v>
      </c>
      <c r="L13" s="71">
        <v>696960</v>
      </c>
      <c r="M13" s="73">
        <v>61700</v>
      </c>
      <c r="N13" s="71">
        <v>60486</v>
      </c>
      <c r="R13" s="159"/>
      <c r="S13" s="159"/>
      <c r="T13" s="159"/>
      <c r="U13" s="159"/>
    </row>
    <row r="14" spans="1:23" s="95" customFormat="1" ht="19.5" customHeight="1">
      <c r="A14" s="89" t="s">
        <v>29</v>
      </c>
      <c r="B14" s="72">
        <f>SUM(B9:B13)</f>
        <v>1526</v>
      </c>
      <c r="C14" s="72">
        <f>SUM(C9:C13)</f>
        <v>1561</v>
      </c>
      <c r="D14" s="72">
        <f t="shared" ref="D14:N14" si="0">SUM(D9:D13)</f>
        <v>38175268</v>
      </c>
      <c r="E14" s="72">
        <f t="shared" si="0"/>
        <v>38531976</v>
      </c>
      <c r="F14" s="72">
        <f t="shared" si="0"/>
        <v>38581175</v>
      </c>
      <c r="G14" s="72">
        <f t="shared" si="0"/>
        <v>29727301</v>
      </c>
      <c r="H14" s="72">
        <f t="shared" si="0"/>
        <v>29107722</v>
      </c>
      <c r="I14" s="72">
        <f t="shared" si="0"/>
        <v>26148001</v>
      </c>
      <c r="J14" s="72">
        <f t="shared" si="0"/>
        <v>26549832</v>
      </c>
      <c r="K14" s="72">
        <f t="shared" si="0"/>
        <v>2843645</v>
      </c>
      <c r="L14" s="72">
        <f t="shared" si="0"/>
        <v>2024433</v>
      </c>
      <c r="M14" s="72">
        <f t="shared" si="0"/>
        <v>198640</v>
      </c>
      <c r="N14" s="72">
        <f t="shared" si="0"/>
        <v>160772</v>
      </c>
      <c r="R14" s="159"/>
      <c r="S14" s="159"/>
      <c r="T14" s="159"/>
      <c r="U14" s="159"/>
    </row>
    <row r="15" spans="1:23" s="95" customFormat="1" ht="19.5" customHeight="1">
      <c r="A15" s="105"/>
      <c r="B15" s="106"/>
      <c r="C15" s="106"/>
      <c r="K15" s="106"/>
      <c r="L15" s="106"/>
      <c r="M15" s="106"/>
      <c r="N15" s="106"/>
      <c r="O15" s="107"/>
      <c r="P15" s="107"/>
      <c r="Q15" s="160"/>
      <c r="R15" s="160"/>
      <c r="S15" s="160"/>
    </row>
    <row r="16" spans="1:23" s="95" customFormat="1" ht="22.5" customHeight="1">
      <c r="A16" s="86" t="s">
        <v>122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1:20" s="97" customFormat="1" ht="30.75" customHeight="1">
      <c r="A17" s="169" t="s">
        <v>35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96"/>
    </row>
    <row r="18" spans="1:20" s="98" customFormat="1" ht="24" customHeight="1">
      <c r="A18" s="170" t="s">
        <v>30</v>
      </c>
      <c r="B18" s="170" t="s">
        <v>148</v>
      </c>
      <c r="C18" s="170"/>
      <c r="D18" s="168" t="s">
        <v>121</v>
      </c>
      <c r="E18" s="168" t="s">
        <v>149</v>
      </c>
      <c r="F18" s="168"/>
      <c r="G18" s="168" t="s">
        <v>1</v>
      </c>
      <c r="H18" s="168"/>
      <c r="I18" s="168" t="s">
        <v>0</v>
      </c>
      <c r="J18" s="168"/>
      <c r="K18" s="168" t="s">
        <v>2</v>
      </c>
      <c r="L18" s="168"/>
      <c r="M18" s="168" t="s">
        <v>37</v>
      </c>
      <c r="N18" s="168"/>
      <c r="O18" s="95"/>
    </row>
    <row r="19" spans="1:20" s="98" customFormat="1" ht="29.25" customHeight="1">
      <c r="A19" s="170"/>
      <c r="B19" s="170"/>
      <c r="C19" s="170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95"/>
    </row>
    <row r="20" spans="1:20" s="98" customFormat="1" ht="36.75" customHeight="1">
      <c r="A20" s="170"/>
      <c r="B20" s="170"/>
      <c r="C20" s="170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95"/>
    </row>
    <row r="21" spans="1:20" s="100" customFormat="1" ht="18.75" customHeight="1">
      <c r="A21" s="170"/>
      <c r="B21" s="80">
        <v>2014</v>
      </c>
      <c r="C21" s="80">
        <v>2015</v>
      </c>
      <c r="D21" s="168"/>
      <c r="E21" s="80">
        <v>2014</v>
      </c>
      <c r="F21" s="80">
        <v>2015</v>
      </c>
      <c r="G21" s="80">
        <v>2014</v>
      </c>
      <c r="H21" s="80">
        <v>2015</v>
      </c>
      <c r="I21" s="80">
        <v>2014</v>
      </c>
      <c r="J21" s="80">
        <v>2015</v>
      </c>
      <c r="K21" s="80">
        <v>2014</v>
      </c>
      <c r="L21" s="80">
        <v>2015</v>
      </c>
      <c r="M21" s="80">
        <v>2014</v>
      </c>
      <c r="N21" s="80">
        <v>2015</v>
      </c>
      <c r="O21" s="99"/>
    </row>
    <row r="22" spans="1:20" s="102" customFormat="1" ht="12" customHeight="1">
      <c r="A22" s="81">
        <v>1</v>
      </c>
      <c r="B22" s="81">
        <v>2</v>
      </c>
      <c r="C22" s="81">
        <v>3</v>
      </c>
      <c r="D22" s="81">
        <v>4</v>
      </c>
      <c r="E22" s="81">
        <v>5</v>
      </c>
      <c r="F22" s="81">
        <v>6</v>
      </c>
      <c r="G22" s="81">
        <v>7</v>
      </c>
      <c r="H22" s="81">
        <v>8</v>
      </c>
      <c r="I22" s="81">
        <v>9</v>
      </c>
      <c r="J22" s="81">
        <v>10</v>
      </c>
      <c r="K22" s="81">
        <v>11</v>
      </c>
      <c r="L22" s="81">
        <v>12</v>
      </c>
      <c r="M22" s="81">
        <v>13</v>
      </c>
      <c r="N22" s="81">
        <v>14</v>
      </c>
      <c r="O22" s="101"/>
    </row>
    <row r="23" spans="1:20" s="98" customFormat="1" ht="19.5" customHeight="1">
      <c r="A23" s="70" t="s">
        <v>5</v>
      </c>
      <c r="B23" s="83">
        <v>126</v>
      </c>
      <c r="C23" s="70">
        <v>126</v>
      </c>
      <c r="D23" s="73">
        <v>3132604</v>
      </c>
      <c r="E23" s="73">
        <v>3125302</v>
      </c>
      <c r="F23" s="161">
        <v>3111026</v>
      </c>
      <c r="G23" s="73">
        <v>2469243</v>
      </c>
      <c r="H23" s="70">
        <v>2404461</v>
      </c>
      <c r="I23" s="73">
        <v>2146722</v>
      </c>
      <c r="J23" s="165">
        <v>2208689</v>
      </c>
      <c r="K23" s="73">
        <v>266184</v>
      </c>
      <c r="L23" s="70">
        <v>165475</v>
      </c>
      <c r="M23" s="73">
        <v>15852</v>
      </c>
      <c r="N23" s="70">
        <v>12298</v>
      </c>
      <c r="O23" s="95"/>
      <c r="P23" s="107"/>
      <c r="Q23" s="107"/>
      <c r="R23" s="151"/>
      <c r="S23" s="107"/>
      <c r="T23" s="107"/>
    </row>
    <row r="24" spans="1:20" s="98" customFormat="1" ht="19.5" customHeight="1">
      <c r="A24" s="70" t="s">
        <v>6</v>
      </c>
      <c r="B24" s="83">
        <v>75</v>
      </c>
      <c r="C24" s="71">
        <v>78</v>
      </c>
      <c r="D24" s="73">
        <v>1886909</v>
      </c>
      <c r="E24" s="73">
        <v>1928238</v>
      </c>
      <c r="F24" s="162">
        <v>1885024</v>
      </c>
      <c r="G24" s="73">
        <v>1564327</v>
      </c>
      <c r="H24" s="71">
        <v>1520274</v>
      </c>
      <c r="I24" s="73">
        <v>1394979</v>
      </c>
      <c r="J24" s="166">
        <v>1408975</v>
      </c>
      <c r="K24" s="73">
        <v>131415</v>
      </c>
      <c r="L24" s="71">
        <v>91058</v>
      </c>
      <c r="M24" s="73">
        <v>18123</v>
      </c>
      <c r="N24" s="71">
        <v>15669</v>
      </c>
      <c r="O24" s="95"/>
      <c r="P24" s="107"/>
      <c r="Q24" s="107"/>
      <c r="R24" s="151"/>
      <c r="S24" s="107"/>
      <c r="T24" s="107"/>
    </row>
    <row r="25" spans="1:20" s="98" customFormat="1" ht="19.5" customHeight="1">
      <c r="A25" s="71" t="s">
        <v>7</v>
      </c>
      <c r="B25" s="83">
        <v>97</v>
      </c>
      <c r="C25" s="71">
        <v>98</v>
      </c>
      <c r="D25" s="73">
        <v>1720958</v>
      </c>
      <c r="E25" s="73">
        <v>1661180</v>
      </c>
      <c r="F25" s="162">
        <v>1707933</v>
      </c>
      <c r="G25" s="73">
        <v>1239664</v>
      </c>
      <c r="H25" s="71">
        <v>1240148</v>
      </c>
      <c r="I25" s="73">
        <v>1115733</v>
      </c>
      <c r="J25" s="166">
        <v>1128333</v>
      </c>
      <c r="K25" s="73">
        <v>108399</v>
      </c>
      <c r="L25" s="71">
        <v>96154</v>
      </c>
      <c r="M25" s="73">
        <v>7054</v>
      </c>
      <c r="N25" s="70">
        <v>7622</v>
      </c>
      <c r="O25" s="95"/>
      <c r="P25" s="107"/>
      <c r="Q25" s="107"/>
      <c r="R25" s="151"/>
      <c r="S25" s="107"/>
      <c r="T25" s="107"/>
    </row>
    <row r="26" spans="1:20" s="98" customFormat="1" ht="19.5" customHeight="1">
      <c r="A26" s="88" t="s">
        <v>9</v>
      </c>
      <c r="B26" s="83">
        <v>70</v>
      </c>
      <c r="C26" s="71">
        <v>66</v>
      </c>
      <c r="D26" s="73">
        <v>2279910</v>
      </c>
      <c r="E26" s="73">
        <v>2366917</v>
      </c>
      <c r="F26" s="162">
        <v>2406700</v>
      </c>
      <c r="G26" s="73">
        <v>1786440</v>
      </c>
      <c r="H26" s="71">
        <v>1745152</v>
      </c>
      <c r="I26" s="73">
        <v>1582678</v>
      </c>
      <c r="J26" s="166">
        <v>1586928</v>
      </c>
      <c r="K26" s="73">
        <v>182775</v>
      </c>
      <c r="L26" s="71">
        <v>142334</v>
      </c>
      <c r="M26" s="73">
        <v>9670</v>
      </c>
      <c r="N26" s="71">
        <v>10116</v>
      </c>
      <c r="O26" s="95"/>
      <c r="P26" s="107"/>
      <c r="Q26" s="107"/>
      <c r="R26" s="151"/>
      <c r="S26" s="107"/>
      <c r="T26" s="107"/>
    </row>
    <row r="27" spans="1:20" s="98" customFormat="1" ht="19.5" customHeight="1">
      <c r="A27" s="88" t="s">
        <v>8</v>
      </c>
      <c r="B27" s="83">
        <v>58</v>
      </c>
      <c r="C27" s="71">
        <v>56</v>
      </c>
      <c r="D27" s="73">
        <v>1004433</v>
      </c>
      <c r="E27" s="73">
        <v>1042472</v>
      </c>
      <c r="F27" s="162">
        <v>970050</v>
      </c>
      <c r="G27" s="73">
        <v>860910</v>
      </c>
      <c r="H27" s="71">
        <v>800497</v>
      </c>
      <c r="I27" s="73">
        <v>730241</v>
      </c>
      <c r="J27" s="166">
        <v>744754</v>
      </c>
      <c r="K27" s="73">
        <v>108869</v>
      </c>
      <c r="L27" s="71">
        <v>46468</v>
      </c>
      <c r="M27" s="73">
        <v>18221</v>
      </c>
      <c r="N27" s="71">
        <v>5593</v>
      </c>
      <c r="O27" s="95"/>
      <c r="P27" s="107"/>
      <c r="Q27" s="107"/>
      <c r="R27" s="151"/>
      <c r="S27" s="107"/>
      <c r="T27" s="107"/>
    </row>
    <row r="28" spans="1:20" s="98" customFormat="1" ht="19.5" customHeight="1">
      <c r="A28" s="70" t="s">
        <v>10</v>
      </c>
      <c r="B28" s="83">
        <v>144</v>
      </c>
      <c r="C28" s="71">
        <v>147</v>
      </c>
      <c r="D28" s="73">
        <v>3159642</v>
      </c>
      <c r="E28" s="73">
        <v>3581949</v>
      </c>
      <c r="F28" s="162">
        <v>3356935</v>
      </c>
      <c r="G28" s="73">
        <v>2821934</v>
      </c>
      <c r="H28" s="71">
        <v>2516002</v>
      </c>
      <c r="I28" s="73">
        <v>2225871</v>
      </c>
      <c r="J28" s="166">
        <v>2129709</v>
      </c>
      <c r="K28" s="73">
        <v>416723</v>
      </c>
      <c r="L28" s="71">
        <v>279181</v>
      </c>
      <c r="M28" s="73">
        <v>23195</v>
      </c>
      <c r="N28" s="70">
        <v>18804</v>
      </c>
      <c r="O28" s="95"/>
      <c r="P28" s="107"/>
      <c r="Q28" s="107"/>
      <c r="R28" s="151"/>
      <c r="S28" s="107"/>
      <c r="T28" s="107"/>
    </row>
    <row r="29" spans="1:20" s="98" customFormat="1" ht="19.5" customHeight="1">
      <c r="A29" s="70" t="s">
        <v>11</v>
      </c>
      <c r="B29" s="83">
        <v>127</v>
      </c>
      <c r="C29" s="71">
        <v>142</v>
      </c>
      <c r="D29" s="73">
        <v>5324290</v>
      </c>
      <c r="E29" s="73">
        <v>5064417</v>
      </c>
      <c r="F29" s="162">
        <v>5352376</v>
      </c>
      <c r="G29" s="73">
        <v>3643788</v>
      </c>
      <c r="H29" s="71">
        <v>3804708</v>
      </c>
      <c r="I29" s="73">
        <v>3316238</v>
      </c>
      <c r="J29" s="166">
        <v>3441426</v>
      </c>
      <c r="K29" s="73">
        <v>287013</v>
      </c>
      <c r="L29" s="71">
        <v>256359</v>
      </c>
      <c r="M29" s="73">
        <v>18398</v>
      </c>
      <c r="N29" s="71">
        <v>11357</v>
      </c>
      <c r="O29" s="95"/>
      <c r="P29" s="107"/>
      <c r="Q29" s="107"/>
      <c r="R29" s="151"/>
      <c r="S29" s="107"/>
      <c r="T29" s="107"/>
    </row>
    <row r="30" spans="1:20" s="98" customFormat="1" ht="19.5" customHeight="1">
      <c r="A30" s="70" t="s">
        <v>12</v>
      </c>
      <c r="B30" s="83">
        <v>42</v>
      </c>
      <c r="C30" s="71">
        <v>42</v>
      </c>
      <c r="D30" s="73">
        <v>1009159</v>
      </c>
      <c r="E30" s="73">
        <v>1022235</v>
      </c>
      <c r="F30" s="162">
        <v>1001560</v>
      </c>
      <c r="G30" s="73">
        <v>771815</v>
      </c>
      <c r="H30" s="71">
        <v>752476</v>
      </c>
      <c r="I30" s="73">
        <v>679486</v>
      </c>
      <c r="J30" s="166">
        <v>695155</v>
      </c>
      <c r="K30" s="73">
        <v>66506</v>
      </c>
      <c r="L30" s="71">
        <v>44916</v>
      </c>
      <c r="M30" s="73">
        <v>3661</v>
      </c>
      <c r="N30" s="71">
        <v>4028</v>
      </c>
      <c r="O30" s="95"/>
      <c r="P30" s="107"/>
      <c r="Q30" s="107"/>
      <c r="R30" s="151"/>
      <c r="S30" s="107"/>
      <c r="T30" s="107"/>
    </row>
    <row r="31" spans="1:20" s="98" customFormat="1" ht="19.5" customHeight="1">
      <c r="A31" s="70" t="s">
        <v>14</v>
      </c>
      <c r="B31" s="83">
        <v>149</v>
      </c>
      <c r="C31" s="71">
        <v>153</v>
      </c>
      <c r="D31" s="73">
        <v>2095640</v>
      </c>
      <c r="E31" s="73">
        <v>2044025</v>
      </c>
      <c r="F31" s="162">
        <v>2109086</v>
      </c>
      <c r="G31" s="73">
        <v>1724354</v>
      </c>
      <c r="H31" s="71">
        <v>1735976</v>
      </c>
      <c r="I31" s="73">
        <v>1493800</v>
      </c>
      <c r="J31" s="166">
        <v>1519153</v>
      </c>
      <c r="K31" s="73">
        <v>168844</v>
      </c>
      <c r="L31" s="71">
        <v>143964</v>
      </c>
      <c r="M31" s="73">
        <v>4937</v>
      </c>
      <c r="N31" s="71">
        <v>3765</v>
      </c>
      <c r="O31" s="95"/>
      <c r="P31" s="107"/>
      <c r="Q31" s="107"/>
      <c r="R31" s="151"/>
      <c r="S31" s="107"/>
      <c r="T31" s="107"/>
    </row>
    <row r="32" spans="1:20" s="98" customFormat="1" ht="19.5" customHeight="1">
      <c r="A32" s="70" t="s">
        <v>13</v>
      </c>
      <c r="B32" s="83">
        <v>31</v>
      </c>
      <c r="C32" s="71">
        <v>31</v>
      </c>
      <c r="D32" s="73">
        <v>1091802</v>
      </c>
      <c r="E32" s="73">
        <v>1110987</v>
      </c>
      <c r="F32" s="162">
        <v>1094017</v>
      </c>
      <c r="G32" s="73">
        <v>787524</v>
      </c>
      <c r="H32" s="71">
        <v>749795</v>
      </c>
      <c r="I32" s="73">
        <v>719982</v>
      </c>
      <c r="J32" s="166">
        <v>719688</v>
      </c>
      <c r="K32" s="73">
        <v>62430</v>
      </c>
      <c r="L32" s="71">
        <v>27257</v>
      </c>
      <c r="M32" s="73">
        <v>5112</v>
      </c>
      <c r="N32" s="71">
        <v>2600</v>
      </c>
      <c r="O32" s="95"/>
      <c r="P32" s="107"/>
      <c r="Q32" s="107"/>
      <c r="R32" s="151"/>
      <c r="S32" s="107"/>
      <c r="T32" s="107"/>
    </row>
    <row r="33" spans="1:20" s="98" customFormat="1" ht="19.5" customHeight="1">
      <c r="A33" s="70" t="s">
        <v>15</v>
      </c>
      <c r="B33" s="83">
        <v>84</v>
      </c>
      <c r="C33" s="71">
        <v>85</v>
      </c>
      <c r="D33" s="73">
        <v>2755580</v>
      </c>
      <c r="E33" s="73">
        <v>2772274</v>
      </c>
      <c r="F33" s="162">
        <v>2814911</v>
      </c>
      <c r="G33" s="73">
        <v>1972069</v>
      </c>
      <c r="H33" s="71">
        <v>1966766</v>
      </c>
      <c r="I33" s="73">
        <v>1834427</v>
      </c>
      <c r="J33" s="166">
        <v>1857903</v>
      </c>
      <c r="K33" s="73">
        <v>130341</v>
      </c>
      <c r="L33" s="71">
        <v>100457</v>
      </c>
      <c r="M33" s="73">
        <v>7301</v>
      </c>
      <c r="N33" s="71">
        <v>7700</v>
      </c>
      <c r="O33" s="95"/>
      <c r="P33" s="107"/>
      <c r="Q33" s="107"/>
      <c r="R33" s="151"/>
      <c r="S33" s="107"/>
      <c r="T33" s="107"/>
    </row>
    <row r="34" spans="1:20" s="98" customFormat="1" ht="19.5" customHeight="1">
      <c r="A34" s="70" t="s">
        <v>16</v>
      </c>
      <c r="B34" s="83">
        <v>112</v>
      </c>
      <c r="C34" s="71">
        <v>126</v>
      </c>
      <c r="D34" s="73">
        <v>4198487</v>
      </c>
      <c r="E34" s="73">
        <v>4350905</v>
      </c>
      <c r="F34" s="162">
        <v>4387569</v>
      </c>
      <c r="G34" s="73">
        <v>3857810</v>
      </c>
      <c r="H34" s="71">
        <v>3853527</v>
      </c>
      <c r="I34" s="73">
        <v>3439036</v>
      </c>
      <c r="J34" s="166">
        <v>3584609</v>
      </c>
      <c r="K34" s="73">
        <v>287042</v>
      </c>
      <c r="L34" s="71">
        <v>213944</v>
      </c>
      <c r="M34" s="73">
        <v>19692</v>
      </c>
      <c r="N34" s="71">
        <v>20277</v>
      </c>
      <c r="O34" s="95"/>
      <c r="P34" s="107"/>
      <c r="Q34" s="107"/>
      <c r="R34" s="151"/>
      <c r="S34" s="107"/>
      <c r="T34" s="107"/>
    </row>
    <row r="35" spans="1:20" s="98" customFormat="1" ht="19.5" customHeight="1">
      <c r="A35" s="70" t="s">
        <v>17</v>
      </c>
      <c r="B35" s="83">
        <v>69</v>
      </c>
      <c r="C35" s="71">
        <v>70</v>
      </c>
      <c r="D35" s="73">
        <v>1002640</v>
      </c>
      <c r="E35" s="73">
        <v>982060</v>
      </c>
      <c r="F35" s="162">
        <v>992775</v>
      </c>
      <c r="G35" s="73">
        <v>861638</v>
      </c>
      <c r="H35" s="71">
        <v>859166</v>
      </c>
      <c r="I35" s="73">
        <v>732547</v>
      </c>
      <c r="J35" s="166">
        <v>753025</v>
      </c>
      <c r="K35" s="73">
        <v>111986</v>
      </c>
      <c r="L35" s="71">
        <v>91566</v>
      </c>
      <c r="M35" s="73">
        <v>1824</v>
      </c>
      <c r="N35" s="71">
        <v>2800</v>
      </c>
      <c r="O35" s="95"/>
      <c r="P35" s="107"/>
      <c r="Q35" s="107"/>
      <c r="R35" s="151"/>
      <c r="S35" s="107"/>
      <c r="T35" s="107"/>
    </row>
    <row r="36" spans="1:20" s="98" customFormat="1" ht="19.5" customHeight="1">
      <c r="A36" s="84" t="s">
        <v>105</v>
      </c>
      <c r="B36" s="83">
        <v>186</v>
      </c>
      <c r="C36" s="71">
        <v>189</v>
      </c>
      <c r="D36" s="73">
        <v>3890621</v>
      </c>
      <c r="E36" s="73">
        <v>3903671</v>
      </c>
      <c r="F36" s="162">
        <v>3797536</v>
      </c>
      <c r="G36" s="73">
        <v>2861677</v>
      </c>
      <c r="H36" s="71">
        <v>2690397</v>
      </c>
      <c r="I36" s="73">
        <v>2371774</v>
      </c>
      <c r="J36" s="166">
        <v>2400451</v>
      </c>
      <c r="K36" s="73">
        <v>392622</v>
      </c>
      <c r="L36" s="71">
        <v>243493</v>
      </c>
      <c r="M36" s="73">
        <v>31546</v>
      </c>
      <c r="N36" s="71">
        <v>25548</v>
      </c>
      <c r="O36" s="95"/>
      <c r="P36" s="107"/>
      <c r="Q36" s="107"/>
      <c r="R36" s="151"/>
      <c r="S36" s="107"/>
      <c r="T36" s="107"/>
    </row>
    <row r="37" spans="1:20" s="98" customFormat="1" ht="19.5" customHeight="1">
      <c r="A37" s="84" t="s">
        <v>18</v>
      </c>
      <c r="B37" s="83">
        <v>69</v>
      </c>
      <c r="C37" s="71">
        <v>69</v>
      </c>
      <c r="D37" s="73">
        <v>1474268</v>
      </c>
      <c r="E37" s="73">
        <v>1481226</v>
      </c>
      <c r="F37" s="162">
        <v>1447875</v>
      </c>
      <c r="G37" s="73">
        <v>1077048</v>
      </c>
      <c r="H37" s="71">
        <v>1046761</v>
      </c>
      <c r="I37" s="73">
        <v>1022312</v>
      </c>
      <c r="J37" s="166">
        <v>1006907</v>
      </c>
      <c r="K37" s="73">
        <v>47828</v>
      </c>
      <c r="L37" s="71">
        <v>34109</v>
      </c>
      <c r="M37" s="73">
        <v>3898</v>
      </c>
      <c r="N37" s="71">
        <v>3819</v>
      </c>
      <c r="O37" s="95"/>
      <c r="P37" s="107"/>
      <c r="Q37" s="107"/>
      <c r="R37" s="151"/>
      <c r="S37" s="107"/>
      <c r="T37" s="107"/>
    </row>
    <row r="38" spans="1:20" s="98" customFormat="1" ht="19.5" customHeight="1">
      <c r="A38" s="84" t="s">
        <v>19</v>
      </c>
      <c r="B38" s="83">
        <v>87</v>
      </c>
      <c r="C38" s="71">
        <v>83</v>
      </c>
      <c r="D38" s="73">
        <v>2148325</v>
      </c>
      <c r="E38" s="73">
        <v>2094118</v>
      </c>
      <c r="F38" s="162">
        <v>2145802</v>
      </c>
      <c r="G38" s="73">
        <v>1427060</v>
      </c>
      <c r="H38" s="71">
        <v>1421616</v>
      </c>
      <c r="I38" s="73">
        <v>1342175</v>
      </c>
      <c r="J38" s="166">
        <v>1364127</v>
      </c>
      <c r="K38" s="73">
        <v>74668</v>
      </c>
      <c r="L38" s="71">
        <v>47698</v>
      </c>
      <c r="M38" s="73">
        <v>10156</v>
      </c>
      <c r="N38" s="71">
        <v>8776</v>
      </c>
      <c r="O38" s="95"/>
      <c r="P38" s="107"/>
      <c r="Q38" s="107"/>
      <c r="R38" s="151"/>
      <c r="S38" s="107"/>
      <c r="T38" s="107"/>
    </row>
    <row r="39" spans="1:20" s="98" customFormat="1" ht="19.5" customHeight="1">
      <c r="A39" s="89" t="s">
        <v>29</v>
      </c>
      <c r="B39" s="72">
        <f>SUM(B23:B38)</f>
        <v>1526</v>
      </c>
      <c r="C39" s="72">
        <f>SUM(C23:C38)</f>
        <v>1561</v>
      </c>
      <c r="D39" s="72">
        <f t="shared" ref="D39:M39" si="1">SUM(D23:D38)</f>
        <v>38175268</v>
      </c>
      <c r="E39" s="72">
        <f t="shared" si="1"/>
        <v>38531976</v>
      </c>
      <c r="F39" s="72">
        <f>SUM(F23:F38)</f>
        <v>38581175</v>
      </c>
      <c r="G39" s="72">
        <f t="shared" si="1"/>
        <v>29727301</v>
      </c>
      <c r="H39" s="72">
        <f>SUM(H23:H38)</f>
        <v>29107722</v>
      </c>
      <c r="I39" s="72">
        <f t="shared" si="1"/>
        <v>26148001</v>
      </c>
      <c r="J39" s="72">
        <f>SUM(J23:J38)</f>
        <v>26549832</v>
      </c>
      <c r="K39" s="72">
        <f t="shared" si="1"/>
        <v>2843645</v>
      </c>
      <c r="L39" s="72">
        <f>SUM(L23:L38)</f>
        <v>2024433</v>
      </c>
      <c r="M39" s="72">
        <f t="shared" si="1"/>
        <v>198640</v>
      </c>
      <c r="N39" s="72">
        <f>SUM(N23:N38)</f>
        <v>160772</v>
      </c>
      <c r="O39" s="95"/>
      <c r="R39" s="167"/>
    </row>
    <row r="40" spans="1:20" s="95" customFormat="1" ht="19.5" customHeight="1">
      <c r="A40" s="108"/>
      <c r="B40" s="108"/>
      <c r="I40" s="106"/>
      <c r="J40" s="106"/>
      <c r="K40" s="106"/>
      <c r="L40" s="106"/>
      <c r="M40" s="106"/>
      <c r="N40" s="106"/>
    </row>
    <row r="41" spans="1:20" s="95" customFormat="1" ht="22.5" customHeight="1">
      <c r="A41" s="76" t="s">
        <v>123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</row>
    <row r="42" spans="1:20" s="97" customFormat="1" ht="30.75" customHeight="1">
      <c r="A42" s="169" t="s">
        <v>34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96"/>
    </row>
    <row r="43" spans="1:20" s="98" customFormat="1" ht="24" customHeight="1">
      <c r="A43" s="170" t="s">
        <v>31</v>
      </c>
      <c r="B43" s="170" t="s">
        <v>148</v>
      </c>
      <c r="C43" s="170"/>
      <c r="D43" s="168" t="s">
        <v>101</v>
      </c>
      <c r="E43" s="168" t="s">
        <v>149</v>
      </c>
      <c r="F43" s="168"/>
      <c r="G43" s="168" t="s">
        <v>1</v>
      </c>
      <c r="H43" s="168"/>
      <c r="I43" s="168" t="s">
        <v>0</v>
      </c>
      <c r="J43" s="168"/>
      <c r="K43" s="168" t="s">
        <v>2</v>
      </c>
      <c r="L43" s="168"/>
      <c r="M43" s="168" t="s">
        <v>37</v>
      </c>
      <c r="N43" s="168"/>
      <c r="O43" s="95"/>
    </row>
    <row r="44" spans="1:20" s="98" customFormat="1" ht="29.25" customHeight="1">
      <c r="A44" s="170"/>
      <c r="B44" s="170"/>
      <c r="C44" s="170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95"/>
    </row>
    <row r="45" spans="1:20" s="98" customFormat="1" ht="36.75" customHeight="1">
      <c r="A45" s="170"/>
      <c r="B45" s="170"/>
      <c r="C45" s="170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95"/>
    </row>
    <row r="46" spans="1:20" s="100" customFormat="1" ht="18.75" customHeight="1">
      <c r="A46" s="170"/>
      <c r="B46" s="80">
        <v>2014</v>
      </c>
      <c r="C46" s="80">
        <v>2015</v>
      </c>
      <c r="D46" s="168"/>
      <c r="E46" s="80">
        <v>2014</v>
      </c>
      <c r="F46" s="80">
        <v>2015</v>
      </c>
      <c r="G46" s="80">
        <v>2014</v>
      </c>
      <c r="H46" s="80">
        <v>2015</v>
      </c>
      <c r="I46" s="80">
        <v>2014</v>
      </c>
      <c r="J46" s="80">
        <v>2015</v>
      </c>
      <c r="K46" s="80">
        <v>2014</v>
      </c>
      <c r="L46" s="80">
        <v>2015</v>
      </c>
      <c r="M46" s="80">
        <v>2014</v>
      </c>
      <c r="N46" s="80">
        <v>2015</v>
      </c>
      <c r="O46" s="99"/>
    </row>
    <row r="47" spans="1:20" s="110" customFormat="1" ht="12" customHeight="1">
      <c r="A47" s="81">
        <v>1</v>
      </c>
      <c r="B47" s="81">
        <v>2</v>
      </c>
      <c r="C47" s="81">
        <v>3</v>
      </c>
      <c r="D47" s="81">
        <v>4</v>
      </c>
      <c r="E47" s="81">
        <v>5</v>
      </c>
      <c r="F47" s="81">
        <v>6</v>
      </c>
      <c r="G47" s="81">
        <v>7</v>
      </c>
      <c r="H47" s="81">
        <v>8</v>
      </c>
      <c r="I47" s="81">
        <v>9</v>
      </c>
      <c r="J47" s="81">
        <v>10</v>
      </c>
      <c r="K47" s="81">
        <v>11</v>
      </c>
      <c r="L47" s="81">
        <v>12</v>
      </c>
      <c r="M47" s="81">
        <v>13</v>
      </c>
      <c r="N47" s="81">
        <v>14</v>
      </c>
      <c r="O47" s="109"/>
    </row>
    <row r="48" spans="1:20" s="98" customFormat="1" ht="19.5" customHeight="1">
      <c r="A48" s="84" t="s">
        <v>3</v>
      </c>
      <c r="B48" s="83">
        <v>617</v>
      </c>
      <c r="C48" s="70">
        <v>624</v>
      </c>
      <c r="D48" s="73">
        <v>14903907</v>
      </c>
      <c r="E48" s="73">
        <v>15296977</v>
      </c>
      <c r="F48" s="161">
        <v>14763699</v>
      </c>
      <c r="G48" s="73">
        <v>12152465</v>
      </c>
      <c r="H48" s="70">
        <v>11454677</v>
      </c>
      <c r="I48" s="73">
        <v>10680671</v>
      </c>
      <c r="J48" s="70">
        <v>10576464</v>
      </c>
      <c r="K48" s="73">
        <v>1190042</v>
      </c>
      <c r="L48" s="70">
        <v>742124</v>
      </c>
      <c r="M48" s="73">
        <v>99573</v>
      </c>
      <c r="N48" s="70">
        <v>75070</v>
      </c>
      <c r="O48" s="107"/>
      <c r="P48" s="107"/>
      <c r="Q48" s="107"/>
      <c r="R48" s="151"/>
      <c r="S48" s="107"/>
    </row>
    <row r="49" spans="1:21" s="98" customFormat="1" ht="19.5" customHeight="1">
      <c r="A49" s="84" t="s">
        <v>4</v>
      </c>
      <c r="B49" s="83">
        <v>879</v>
      </c>
      <c r="C49" s="71">
        <v>907</v>
      </c>
      <c r="D49" s="73">
        <v>22584002</v>
      </c>
      <c r="E49" s="73">
        <v>22522954</v>
      </c>
      <c r="F49" s="162">
        <v>23129689</v>
      </c>
      <c r="G49" s="73">
        <v>17035634</v>
      </c>
      <c r="H49" s="71">
        <v>17140435</v>
      </c>
      <c r="I49" s="73">
        <v>14958080</v>
      </c>
      <c r="J49" s="71">
        <v>15483619</v>
      </c>
      <c r="K49" s="73">
        <v>1631457</v>
      </c>
      <c r="L49" s="71">
        <v>1267062</v>
      </c>
      <c r="M49" s="73">
        <v>96884</v>
      </c>
      <c r="N49" s="71">
        <v>83575</v>
      </c>
      <c r="O49" s="107"/>
      <c r="P49" s="107"/>
      <c r="Q49" s="107"/>
      <c r="R49" s="151"/>
      <c r="S49" s="107"/>
    </row>
    <row r="50" spans="1:21" s="98" customFormat="1" ht="19.5" customHeight="1">
      <c r="A50" s="84" t="s">
        <v>104</v>
      </c>
      <c r="B50" s="83">
        <v>30</v>
      </c>
      <c r="C50" s="71">
        <v>30</v>
      </c>
      <c r="D50" s="73">
        <v>687359</v>
      </c>
      <c r="E50" s="73">
        <v>712045</v>
      </c>
      <c r="F50" s="162">
        <v>687787</v>
      </c>
      <c r="G50" s="73">
        <v>539202</v>
      </c>
      <c r="H50" s="71">
        <v>512610</v>
      </c>
      <c r="I50" s="73">
        <v>509250</v>
      </c>
      <c r="J50" s="71">
        <v>489749</v>
      </c>
      <c r="K50" s="73">
        <v>22146</v>
      </c>
      <c r="L50" s="71">
        <v>15247</v>
      </c>
      <c r="M50" s="73">
        <v>2183</v>
      </c>
      <c r="N50" s="71">
        <v>2127</v>
      </c>
      <c r="O50" s="107"/>
      <c r="P50" s="107"/>
      <c r="Q50" s="107"/>
      <c r="R50" s="107"/>
      <c r="S50" s="107"/>
    </row>
    <row r="51" spans="1:21" s="98" customFormat="1" ht="19.5" customHeight="1">
      <c r="A51" s="89" t="s">
        <v>29</v>
      </c>
      <c r="B51" s="72">
        <f>SUM(B48:B50)</f>
        <v>1526</v>
      </c>
      <c r="C51" s="72">
        <f>SUM(C48:C50)</f>
        <v>1561</v>
      </c>
      <c r="D51" s="72">
        <f t="shared" ref="D51:M51" si="2">SUM(D48:D50)</f>
        <v>38175268</v>
      </c>
      <c r="E51" s="72">
        <f t="shared" si="2"/>
        <v>38531976</v>
      </c>
      <c r="F51" s="72">
        <f>SUM(F48:F50)</f>
        <v>38581175</v>
      </c>
      <c r="G51" s="72">
        <f t="shared" si="2"/>
        <v>29727301</v>
      </c>
      <c r="H51" s="72">
        <f>SUM(H48:H50)</f>
        <v>29107722</v>
      </c>
      <c r="I51" s="72">
        <f t="shared" si="2"/>
        <v>26148001</v>
      </c>
      <c r="J51" s="72">
        <f>SUM(J48:J50)</f>
        <v>26549832</v>
      </c>
      <c r="K51" s="72">
        <f t="shared" si="2"/>
        <v>2843645</v>
      </c>
      <c r="L51" s="72">
        <f>SUM(L48:L50)</f>
        <v>2024433</v>
      </c>
      <c r="M51" s="72">
        <f t="shared" si="2"/>
        <v>198640</v>
      </c>
      <c r="N51" s="72">
        <f>SUM(N48:N50)</f>
        <v>160772</v>
      </c>
      <c r="O51" s="95"/>
    </row>
    <row r="52" spans="1:21" s="95" customFormat="1" ht="19.5" customHeight="1">
      <c r="A52" s="111"/>
      <c r="B52" s="111"/>
      <c r="C52" s="111"/>
      <c r="H52" s="112"/>
      <c r="I52" s="112"/>
      <c r="J52" s="112"/>
      <c r="K52" s="112"/>
      <c r="L52" s="112"/>
      <c r="M52" s="112"/>
      <c r="N52" s="112"/>
    </row>
    <row r="53" spans="1:21" s="95" customFormat="1" ht="22.5" customHeight="1">
      <c r="A53" s="76" t="s">
        <v>124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</row>
    <row r="54" spans="1:21" s="97" customFormat="1" ht="30.75" customHeight="1">
      <c r="A54" s="169" t="s">
        <v>33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96"/>
    </row>
    <row r="55" spans="1:21" s="98" customFormat="1" ht="24" customHeight="1">
      <c r="A55" s="170" t="s">
        <v>32</v>
      </c>
      <c r="B55" s="170" t="s">
        <v>148</v>
      </c>
      <c r="C55" s="170"/>
      <c r="D55" s="168" t="s">
        <v>101</v>
      </c>
      <c r="E55" s="168" t="s">
        <v>149</v>
      </c>
      <c r="F55" s="168"/>
      <c r="G55" s="168" t="s">
        <v>1</v>
      </c>
      <c r="H55" s="168"/>
      <c r="I55" s="168" t="s">
        <v>0</v>
      </c>
      <c r="J55" s="168"/>
      <c r="K55" s="168" t="s">
        <v>2</v>
      </c>
      <c r="L55" s="168"/>
      <c r="M55" s="168" t="s">
        <v>37</v>
      </c>
      <c r="N55" s="168"/>
      <c r="O55" s="95"/>
    </row>
    <row r="56" spans="1:21" s="98" customFormat="1" ht="29.25" customHeight="1">
      <c r="A56" s="170"/>
      <c r="B56" s="170"/>
      <c r="C56" s="170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95"/>
    </row>
    <row r="57" spans="1:21" s="98" customFormat="1" ht="36.75" customHeight="1">
      <c r="A57" s="170"/>
      <c r="B57" s="170"/>
      <c r="C57" s="170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95"/>
    </row>
    <row r="58" spans="1:21" s="100" customFormat="1" ht="18.75" customHeight="1">
      <c r="A58" s="170"/>
      <c r="B58" s="80">
        <v>2014</v>
      </c>
      <c r="C58" s="80">
        <v>2015</v>
      </c>
      <c r="D58" s="168"/>
      <c r="E58" s="80">
        <v>2014</v>
      </c>
      <c r="F58" s="80">
        <v>2015</v>
      </c>
      <c r="G58" s="80">
        <v>2014</v>
      </c>
      <c r="H58" s="80">
        <v>2015</v>
      </c>
      <c r="I58" s="80">
        <v>2014</v>
      </c>
      <c r="J58" s="80">
        <v>2015</v>
      </c>
      <c r="K58" s="80">
        <v>2014</v>
      </c>
      <c r="L58" s="80">
        <v>2015</v>
      </c>
      <c r="M58" s="80">
        <v>2014</v>
      </c>
      <c r="N58" s="80">
        <v>2015</v>
      </c>
      <c r="O58" s="99"/>
    </row>
    <row r="59" spans="1:21" s="110" customFormat="1" ht="12" customHeight="1">
      <c r="A59" s="81">
        <v>1</v>
      </c>
      <c r="B59" s="81">
        <v>2</v>
      </c>
      <c r="C59" s="81">
        <v>3</v>
      </c>
      <c r="D59" s="81">
        <v>4</v>
      </c>
      <c r="E59" s="81">
        <v>5</v>
      </c>
      <c r="F59" s="81">
        <v>6</v>
      </c>
      <c r="G59" s="81">
        <v>7</v>
      </c>
      <c r="H59" s="81">
        <v>8</v>
      </c>
      <c r="I59" s="81">
        <v>9</v>
      </c>
      <c r="J59" s="81">
        <v>10</v>
      </c>
      <c r="K59" s="81">
        <v>11</v>
      </c>
      <c r="L59" s="81">
        <v>12</v>
      </c>
      <c r="M59" s="81">
        <v>13</v>
      </c>
      <c r="N59" s="81">
        <v>14</v>
      </c>
      <c r="O59" s="109"/>
    </row>
    <row r="60" spans="1:21" s="113" customFormat="1" ht="27" customHeight="1">
      <c r="A60" s="82" t="s">
        <v>21</v>
      </c>
      <c r="B60" s="71">
        <v>39</v>
      </c>
      <c r="C60" s="73">
        <v>42</v>
      </c>
      <c r="D60" s="73">
        <v>1876085</v>
      </c>
      <c r="E60" s="73">
        <v>1629274</v>
      </c>
      <c r="F60" s="73">
        <v>2031245</v>
      </c>
      <c r="G60" s="73">
        <v>1421411</v>
      </c>
      <c r="H60" s="73">
        <v>1787620</v>
      </c>
      <c r="I60" s="73">
        <v>1261955</v>
      </c>
      <c r="J60" s="73">
        <v>1687821</v>
      </c>
      <c r="K60" s="73">
        <v>95848</v>
      </c>
      <c r="L60" s="73">
        <v>67454</v>
      </c>
      <c r="M60" s="73">
        <v>8975</v>
      </c>
      <c r="N60" s="73">
        <v>9806</v>
      </c>
      <c r="O60" s="86"/>
      <c r="R60" s="152"/>
      <c r="S60" s="152"/>
      <c r="T60" s="152"/>
      <c r="U60" s="152"/>
    </row>
    <row r="61" spans="1:21" s="113" customFormat="1" ht="27" customHeight="1">
      <c r="A61" s="82" t="s">
        <v>22</v>
      </c>
      <c r="B61" s="83">
        <v>346</v>
      </c>
      <c r="C61" s="73">
        <v>362</v>
      </c>
      <c r="D61" s="73">
        <v>6257110</v>
      </c>
      <c r="E61" s="73">
        <v>6543218</v>
      </c>
      <c r="F61" s="73">
        <v>6453446</v>
      </c>
      <c r="G61" s="73">
        <v>5266251</v>
      </c>
      <c r="H61" s="73">
        <v>5008914</v>
      </c>
      <c r="I61" s="73">
        <v>4332283</v>
      </c>
      <c r="J61" s="73">
        <v>4303809</v>
      </c>
      <c r="K61" s="73">
        <v>669470</v>
      </c>
      <c r="L61" s="73">
        <v>510044</v>
      </c>
      <c r="M61" s="73">
        <v>30066</v>
      </c>
      <c r="N61" s="73">
        <v>26777</v>
      </c>
      <c r="O61" s="86"/>
      <c r="P61" s="107"/>
      <c r="Q61" s="107"/>
      <c r="R61" s="151"/>
      <c r="S61" s="151"/>
      <c r="T61" s="151"/>
      <c r="U61" s="153"/>
    </row>
    <row r="62" spans="1:21" s="97" customFormat="1" ht="27" customHeight="1">
      <c r="A62" s="84" t="s">
        <v>23</v>
      </c>
      <c r="B62" s="83">
        <v>342</v>
      </c>
      <c r="C62" s="73">
        <v>350</v>
      </c>
      <c r="D62" s="73">
        <v>9800084</v>
      </c>
      <c r="E62" s="73">
        <v>9569710</v>
      </c>
      <c r="F62" s="73">
        <v>9925752</v>
      </c>
      <c r="G62" s="73">
        <v>6860635</v>
      </c>
      <c r="H62" s="73">
        <v>6947251</v>
      </c>
      <c r="I62" s="73">
        <v>6135337</v>
      </c>
      <c r="J62" s="73">
        <v>6291633</v>
      </c>
      <c r="K62" s="73">
        <v>635545</v>
      </c>
      <c r="L62" s="73">
        <v>517640</v>
      </c>
      <c r="M62" s="73">
        <v>38226</v>
      </c>
      <c r="N62" s="73">
        <v>26115</v>
      </c>
      <c r="O62" s="96"/>
      <c r="P62" s="107"/>
      <c r="Q62" s="107"/>
      <c r="R62" s="151"/>
      <c r="S62" s="107"/>
      <c r="T62" s="107"/>
    </row>
    <row r="63" spans="1:21" s="98" customFormat="1" ht="27" customHeight="1">
      <c r="A63" s="84" t="s">
        <v>24</v>
      </c>
      <c r="B63" s="83">
        <v>159</v>
      </c>
      <c r="C63" s="73">
        <v>158</v>
      </c>
      <c r="D63" s="73">
        <v>4669518</v>
      </c>
      <c r="E63" s="73">
        <v>4845184</v>
      </c>
      <c r="F63" s="73">
        <v>4781338</v>
      </c>
      <c r="G63" s="73">
        <v>3539973</v>
      </c>
      <c r="H63" s="73">
        <v>3446329</v>
      </c>
      <c r="I63" s="73">
        <v>3269611</v>
      </c>
      <c r="J63" s="73">
        <v>3243481</v>
      </c>
      <c r="K63" s="73">
        <v>241587</v>
      </c>
      <c r="L63" s="73">
        <v>178183</v>
      </c>
      <c r="M63" s="73">
        <v>20154</v>
      </c>
      <c r="N63" s="73">
        <v>21172</v>
      </c>
      <c r="O63" s="95"/>
      <c r="P63" s="107"/>
      <c r="Q63" s="107"/>
      <c r="R63" s="151"/>
      <c r="S63" s="151"/>
      <c r="T63" s="107"/>
    </row>
    <row r="64" spans="1:21" s="113" customFormat="1" ht="27" customHeight="1">
      <c r="A64" s="84" t="s">
        <v>25</v>
      </c>
      <c r="B64" s="83">
        <v>44</v>
      </c>
      <c r="C64" s="73">
        <v>52</v>
      </c>
      <c r="D64" s="73">
        <v>1610596</v>
      </c>
      <c r="E64" s="73">
        <v>1634470</v>
      </c>
      <c r="F64" s="73">
        <v>1671919</v>
      </c>
      <c r="G64" s="73">
        <v>1485919</v>
      </c>
      <c r="H64" s="73">
        <v>1498578</v>
      </c>
      <c r="I64" s="73">
        <v>1333589</v>
      </c>
      <c r="J64" s="73">
        <v>1400700</v>
      </c>
      <c r="K64" s="73">
        <v>96469</v>
      </c>
      <c r="L64" s="73">
        <v>78668</v>
      </c>
      <c r="M64" s="73">
        <v>7581</v>
      </c>
      <c r="N64" s="73">
        <v>8200</v>
      </c>
      <c r="O64" s="86"/>
      <c r="P64" s="107"/>
      <c r="Q64" s="107"/>
      <c r="R64" s="151"/>
      <c r="S64" s="107"/>
      <c r="T64" s="107"/>
    </row>
    <row r="65" spans="1:20" s="98" customFormat="1" ht="27" customHeight="1">
      <c r="A65" s="84" t="s">
        <v>26</v>
      </c>
      <c r="B65" s="83">
        <v>233</v>
      </c>
      <c r="C65" s="73">
        <v>234</v>
      </c>
      <c r="D65" s="73">
        <v>5255457</v>
      </c>
      <c r="E65" s="73">
        <v>5231698</v>
      </c>
      <c r="F65" s="73">
        <v>5162481</v>
      </c>
      <c r="G65" s="73">
        <v>4105410</v>
      </c>
      <c r="H65" s="73">
        <v>3989164</v>
      </c>
      <c r="I65" s="73">
        <v>3540062</v>
      </c>
      <c r="J65" s="73">
        <v>3665630</v>
      </c>
      <c r="K65" s="73">
        <v>449913</v>
      </c>
      <c r="L65" s="73">
        <v>268230</v>
      </c>
      <c r="M65" s="73">
        <v>29341</v>
      </c>
      <c r="N65" s="73">
        <v>24684</v>
      </c>
      <c r="O65" s="95"/>
      <c r="P65" s="107"/>
      <c r="Q65" s="107"/>
      <c r="R65" s="151"/>
      <c r="S65" s="107"/>
      <c r="T65" s="107"/>
    </row>
    <row r="66" spans="1:20" s="96" customFormat="1" ht="27" customHeight="1">
      <c r="A66" s="84" t="s">
        <v>27</v>
      </c>
      <c r="B66" s="83">
        <v>246</v>
      </c>
      <c r="C66" s="73">
        <v>248</v>
      </c>
      <c r="D66" s="73">
        <v>5876016</v>
      </c>
      <c r="E66" s="73">
        <v>6305906</v>
      </c>
      <c r="F66" s="73">
        <v>5726782</v>
      </c>
      <c r="G66" s="73">
        <v>5096361</v>
      </c>
      <c r="H66" s="73">
        <v>4485600</v>
      </c>
      <c r="I66" s="73">
        <v>4439183</v>
      </c>
      <c r="J66" s="73">
        <v>4094661</v>
      </c>
      <c r="K66" s="73">
        <v>558173</v>
      </c>
      <c r="L66" s="73">
        <v>339950</v>
      </c>
      <c r="M66" s="73">
        <v>52329</v>
      </c>
      <c r="N66" s="73">
        <v>33157</v>
      </c>
      <c r="P66" s="107"/>
      <c r="Q66" s="107"/>
      <c r="R66" s="107"/>
      <c r="S66" s="151"/>
      <c r="T66" s="107"/>
    </row>
    <row r="67" spans="1:20" s="98" customFormat="1" ht="27" customHeight="1">
      <c r="A67" s="84" t="s">
        <v>28</v>
      </c>
      <c r="B67" s="83">
        <v>87</v>
      </c>
      <c r="C67" s="73">
        <v>85</v>
      </c>
      <c r="D67" s="73">
        <v>2143043</v>
      </c>
      <c r="E67" s="73">
        <v>2060471</v>
      </c>
      <c r="F67" s="73">
        <v>2140425</v>
      </c>
      <c r="G67" s="73">
        <v>1412139</v>
      </c>
      <c r="H67" s="73">
        <v>1431656</v>
      </c>
      <c r="I67" s="73">
        <v>1326731</v>
      </c>
      <c r="J67" s="73">
        <v>1372348</v>
      </c>
      <c r="K67" s="73">
        <v>74494</v>
      </c>
      <c r="L67" s="73">
        <v>49017</v>
      </c>
      <c r="M67" s="73">
        <v>9785</v>
      </c>
      <c r="N67" s="73">
        <v>8734</v>
      </c>
      <c r="O67" s="95"/>
      <c r="P67" s="107"/>
      <c r="Q67" s="107"/>
      <c r="R67" s="107"/>
      <c r="S67" s="107"/>
      <c r="T67" s="107"/>
    </row>
    <row r="68" spans="1:20" s="98" customFormat="1" ht="27" customHeight="1">
      <c r="A68" s="84" t="s">
        <v>104</v>
      </c>
      <c r="B68" s="83">
        <f>B50</f>
        <v>30</v>
      </c>
      <c r="C68" s="83">
        <f t="shared" ref="C68:N68" si="3">C50</f>
        <v>30</v>
      </c>
      <c r="D68" s="83">
        <f t="shared" si="3"/>
        <v>687359</v>
      </c>
      <c r="E68" s="83">
        <v>712045</v>
      </c>
      <c r="F68" s="83">
        <f>F50</f>
        <v>687787</v>
      </c>
      <c r="G68" s="83">
        <f t="shared" si="3"/>
        <v>539202</v>
      </c>
      <c r="H68" s="83">
        <f t="shared" si="3"/>
        <v>512610</v>
      </c>
      <c r="I68" s="83">
        <f t="shared" si="3"/>
        <v>509250</v>
      </c>
      <c r="J68" s="83">
        <f t="shared" si="3"/>
        <v>489749</v>
      </c>
      <c r="K68" s="83">
        <f t="shared" si="3"/>
        <v>22146</v>
      </c>
      <c r="L68" s="83">
        <f t="shared" si="3"/>
        <v>15247</v>
      </c>
      <c r="M68" s="83">
        <f t="shared" si="3"/>
        <v>2183</v>
      </c>
      <c r="N68" s="83">
        <f t="shared" si="3"/>
        <v>2127</v>
      </c>
      <c r="O68" s="95"/>
      <c r="P68" s="107"/>
      <c r="Q68" s="107"/>
      <c r="R68" s="107"/>
      <c r="S68" s="107"/>
      <c r="T68" s="107"/>
    </row>
    <row r="69" spans="1:20" s="96" customFormat="1" ht="27" customHeight="1">
      <c r="A69" s="85" t="s">
        <v>29</v>
      </c>
      <c r="B69" s="74">
        <f>SUM(B60:B68)</f>
        <v>1526</v>
      </c>
      <c r="C69" s="74">
        <f>SUM(C60:C68)</f>
        <v>1561</v>
      </c>
      <c r="D69" s="74">
        <f t="shared" ref="D69:M69" si="4">SUM(D60:D68)</f>
        <v>38175268</v>
      </c>
      <c r="E69" s="74">
        <f t="shared" si="4"/>
        <v>38531976</v>
      </c>
      <c r="F69" s="74">
        <f>SUM(F60:F68)</f>
        <v>38581175</v>
      </c>
      <c r="G69" s="74">
        <f t="shared" si="4"/>
        <v>29727301</v>
      </c>
      <c r="H69" s="74">
        <f>SUM(H60:H68)</f>
        <v>29107722</v>
      </c>
      <c r="I69" s="74">
        <f t="shared" si="4"/>
        <v>26148001</v>
      </c>
      <c r="J69" s="74">
        <f>SUM(J60:J68)</f>
        <v>26549832</v>
      </c>
      <c r="K69" s="74">
        <f t="shared" si="4"/>
        <v>2843645</v>
      </c>
      <c r="L69" s="74">
        <f>SUM(L60:L68)</f>
        <v>2024433</v>
      </c>
      <c r="M69" s="74">
        <f t="shared" si="4"/>
        <v>198640</v>
      </c>
      <c r="N69" s="74">
        <f>SUM(N60:N68)</f>
        <v>160772</v>
      </c>
    </row>
    <row r="70" spans="1:20" ht="24" customHeight="1"/>
  </sheetData>
  <mergeCells count="38">
    <mergeCell ref="A42:N42"/>
    <mergeCell ref="A43:A46"/>
    <mergeCell ref="B43:C45"/>
    <mergeCell ref="G18:H20"/>
    <mergeCell ref="E43:F45"/>
    <mergeCell ref="G43:H45"/>
    <mergeCell ref="I43:J45"/>
    <mergeCell ref="I18:J20"/>
    <mergeCell ref="K43:L45"/>
    <mergeCell ref="A18:A21"/>
    <mergeCell ref="B18:C20"/>
    <mergeCell ref="K18:L20"/>
    <mergeCell ref="E18:F20"/>
    <mergeCell ref="D18:D21"/>
    <mergeCell ref="R6:S6"/>
    <mergeCell ref="T6:U6"/>
    <mergeCell ref="M18:N20"/>
    <mergeCell ref="A17:N17"/>
    <mergeCell ref="I4:J6"/>
    <mergeCell ref="K4:L6"/>
    <mergeCell ref="G4:H6"/>
    <mergeCell ref="D4:D7"/>
    <mergeCell ref="A3:N3"/>
    <mergeCell ref="A4:A7"/>
    <mergeCell ref="B4:C6"/>
    <mergeCell ref="E4:F6"/>
    <mergeCell ref="M4:N6"/>
    <mergeCell ref="D55:D58"/>
    <mergeCell ref="K55:L57"/>
    <mergeCell ref="A54:N54"/>
    <mergeCell ref="A55:A58"/>
    <mergeCell ref="D43:D46"/>
    <mergeCell ref="G55:H57"/>
    <mergeCell ref="E55:F57"/>
    <mergeCell ref="M55:N57"/>
    <mergeCell ref="B55:C57"/>
    <mergeCell ref="I55:J57"/>
    <mergeCell ref="M43:N45"/>
  </mergeCells>
  <phoneticPr fontId="0" type="noConversion"/>
  <printOptions horizontalCentered="1"/>
  <pageMargins left="0.7" right="0.7" top="0.75" bottom="0.75" header="0.3" footer="0.3"/>
  <pageSetup paperSize="9" scale="29" orientation="landscape" r:id="rId1"/>
  <headerFooter alignWithMargins="0"/>
  <rowBreaks count="1" manualBreakCount="1">
    <brk id="5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4"/>
  <sheetViews>
    <sheetView zoomScale="80" zoomScaleNormal="80" workbookViewId="0">
      <pane ySplit="1" topLeftCell="A50" activePane="bottomLeft" state="frozenSplit"/>
      <selection pane="bottomLeft" sqref="A1:O73"/>
    </sheetView>
  </sheetViews>
  <sheetFormatPr defaultRowHeight="12.75"/>
  <cols>
    <col min="1" max="1" width="21.7109375" style="91" customWidth="1"/>
    <col min="2" max="2" width="12.7109375" style="115" customWidth="1"/>
    <col min="3" max="3" width="12.7109375" style="116" customWidth="1"/>
    <col min="4" max="4" width="12.7109375" style="115" customWidth="1"/>
    <col min="5" max="5" width="12.7109375" style="116" customWidth="1"/>
    <col min="6" max="6" width="12.7109375" style="117" customWidth="1"/>
    <col min="7" max="7" width="12.7109375" style="116" customWidth="1"/>
    <col min="8" max="8" width="12.7109375" style="115" customWidth="1"/>
    <col min="9" max="9" width="12.7109375" style="116" customWidth="1"/>
    <col min="10" max="10" width="12.7109375" style="115" customWidth="1"/>
    <col min="11" max="11" width="12.7109375" style="116" customWidth="1"/>
    <col min="12" max="12" width="12.7109375" style="118" customWidth="1"/>
    <col min="13" max="13" width="12.7109375" style="119" customWidth="1"/>
    <col min="14" max="14" width="12.7109375" style="115" customWidth="1"/>
    <col min="15" max="15" width="12.7109375" style="116" customWidth="1"/>
    <col min="16" max="17" width="9.140625" style="120"/>
    <col min="18" max="18" width="17.7109375" style="120" customWidth="1"/>
    <col min="19" max="19" width="9.140625" style="120"/>
    <col min="20" max="16384" width="9.140625" style="117"/>
  </cols>
  <sheetData>
    <row r="1" spans="1:18" ht="23.25" customHeight="1">
      <c r="A1" s="90" t="s">
        <v>154</v>
      </c>
    </row>
    <row r="2" spans="1:18" s="87" customFormat="1" ht="22.5" customHeight="1">
      <c r="A2" s="76" t="s">
        <v>39</v>
      </c>
      <c r="B2" s="77"/>
      <c r="C2" s="77"/>
      <c r="D2" s="77"/>
      <c r="E2" s="77"/>
      <c r="L2" s="121"/>
      <c r="M2" s="121"/>
    </row>
    <row r="3" spans="1:18" s="97" customFormat="1" ht="30.75" customHeight="1">
      <c r="A3" s="169" t="s">
        <v>112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18" s="122" customFormat="1" ht="24" customHeight="1">
      <c r="A4" s="170" t="s">
        <v>118</v>
      </c>
      <c r="B4" s="173" t="s">
        <v>99</v>
      </c>
      <c r="C4" s="173"/>
      <c r="D4" s="173"/>
      <c r="E4" s="173"/>
      <c r="F4" s="173" t="s">
        <v>40</v>
      </c>
      <c r="G4" s="173"/>
      <c r="H4" s="173"/>
      <c r="I4" s="173"/>
      <c r="J4" s="173" t="s">
        <v>41</v>
      </c>
      <c r="K4" s="173"/>
      <c r="L4" s="168" t="s">
        <v>49</v>
      </c>
      <c r="M4" s="168"/>
      <c r="N4" s="173" t="s">
        <v>42</v>
      </c>
      <c r="O4" s="173"/>
    </row>
    <row r="5" spans="1:18" s="122" customFormat="1" ht="29.25" customHeight="1">
      <c r="A5" s="170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68"/>
      <c r="M5" s="168"/>
      <c r="N5" s="173"/>
      <c r="O5" s="173"/>
    </row>
    <row r="6" spans="1:18" s="122" customFormat="1" ht="36" customHeight="1">
      <c r="A6" s="170"/>
      <c r="B6" s="173" t="s">
        <v>43</v>
      </c>
      <c r="C6" s="173"/>
      <c r="D6" s="173" t="s">
        <v>44</v>
      </c>
      <c r="E6" s="173"/>
      <c r="F6" s="173" t="s">
        <v>43</v>
      </c>
      <c r="G6" s="173"/>
      <c r="H6" s="173" t="s">
        <v>44</v>
      </c>
      <c r="I6" s="173"/>
      <c r="J6" s="173"/>
      <c r="K6" s="173"/>
      <c r="L6" s="168"/>
      <c r="M6" s="168"/>
      <c r="N6" s="173"/>
      <c r="O6" s="173"/>
    </row>
    <row r="7" spans="1:18" s="122" customFormat="1" ht="23.25" customHeight="1">
      <c r="A7" s="170"/>
      <c r="B7" s="173" t="s">
        <v>45</v>
      </c>
      <c r="C7" s="173"/>
      <c r="D7" s="173"/>
      <c r="E7" s="173"/>
      <c r="F7" s="173"/>
      <c r="G7" s="173"/>
      <c r="H7" s="173"/>
      <c r="I7" s="173"/>
      <c r="J7" s="173"/>
      <c r="K7" s="173"/>
      <c r="L7" s="168"/>
      <c r="M7" s="168"/>
      <c r="N7" s="168" t="s">
        <v>129</v>
      </c>
      <c r="O7" s="168"/>
    </row>
    <row r="8" spans="1:18" s="123" customFormat="1" ht="18.75" customHeight="1">
      <c r="A8" s="170"/>
      <c r="B8" s="80">
        <v>2014</v>
      </c>
      <c r="C8" s="80">
        <v>2015</v>
      </c>
      <c r="D8" s="80">
        <v>2014</v>
      </c>
      <c r="E8" s="80">
        <v>2015</v>
      </c>
      <c r="F8" s="80">
        <v>2014</v>
      </c>
      <c r="G8" s="80">
        <v>2015</v>
      </c>
      <c r="H8" s="80">
        <v>2014</v>
      </c>
      <c r="I8" s="80">
        <v>2015</v>
      </c>
      <c r="J8" s="80">
        <v>2014</v>
      </c>
      <c r="K8" s="80">
        <v>2015</v>
      </c>
      <c r="L8" s="80">
        <v>2014</v>
      </c>
      <c r="M8" s="80">
        <v>2015</v>
      </c>
      <c r="N8" s="80">
        <v>2014</v>
      </c>
      <c r="O8" s="80">
        <v>2015</v>
      </c>
    </row>
    <row r="9" spans="1:18" s="125" customFormat="1" ht="12" customHeight="1">
      <c r="A9" s="81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</row>
    <row r="10" spans="1:18" s="122" customFormat="1" ht="19.5" customHeight="1">
      <c r="A10" s="79" t="s">
        <v>119</v>
      </c>
      <c r="B10" s="71">
        <v>30426</v>
      </c>
      <c r="C10" s="71">
        <v>32920</v>
      </c>
      <c r="D10" s="71">
        <v>23273</v>
      </c>
      <c r="E10" s="71">
        <v>25064</v>
      </c>
      <c r="F10" s="71">
        <v>1184</v>
      </c>
      <c r="G10" s="71">
        <v>1364</v>
      </c>
      <c r="H10" s="71">
        <v>854</v>
      </c>
      <c r="I10" s="71">
        <v>1053</v>
      </c>
      <c r="J10" s="71">
        <v>182</v>
      </c>
      <c r="K10" s="71">
        <v>141</v>
      </c>
      <c r="L10" s="71">
        <v>125593</v>
      </c>
      <c r="M10" s="71">
        <v>164578</v>
      </c>
      <c r="N10" s="71">
        <v>799395</v>
      </c>
      <c r="O10" s="71">
        <v>799535</v>
      </c>
    </row>
    <row r="11" spans="1:18" s="97" customFormat="1" ht="19.5" customHeight="1">
      <c r="A11" s="79" t="s">
        <v>120</v>
      </c>
      <c r="B11" s="73">
        <v>8675</v>
      </c>
      <c r="C11" s="71">
        <v>9099</v>
      </c>
      <c r="D11" s="73">
        <v>7605</v>
      </c>
      <c r="E11" s="71">
        <v>7853</v>
      </c>
      <c r="F11" s="73">
        <v>326</v>
      </c>
      <c r="G11" s="71">
        <v>276</v>
      </c>
      <c r="H11" s="73">
        <v>260</v>
      </c>
      <c r="I11" s="71">
        <v>217</v>
      </c>
      <c r="J11" s="73">
        <v>15</v>
      </c>
      <c r="K11" s="71">
        <v>54</v>
      </c>
      <c r="L11" s="73">
        <v>36241</v>
      </c>
      <c r="M11" s="71">
        <v>54958</v>
      </c>
      <c r="N11" s="73">
        <v>151221</v>
      </c>
      <c r="O11" s="71">
        <v>152589</v>
      </c>
    </row>
    <row r="12" spans="1:18" s="126" customFormat="1" ht="19.5" customHeight="1">
      <c r="A12" s="84" t="s">
        <v>20</v>
      </c>
      <c r="B12" s="73">
        <v>45016</v>
      </c>
      <c r="C12" s="71">
        <v>46105</v>
      </c>
      <c r="D12" s="73">
        <v>35029</v>
      </c>
      <c r="E12" s="71">
        <v>36228</v>
      </c>
      <c r="F12" s="73">
        <v>2300</v>
      </c>
      <c r="G12" s="71">
        <v>2616</v>
      </c>
      <c r="H12" s="73">
        <v>1691</v>
      </c>
      <c r="I12" s="71">
        <v>1949</v>
      </c>
      <c r="J12" s="73">
        <v>643</v>
      </c>
      <c r="K12" s="71">
        <v>161</v>
      </c>
      <c r="L12" s="73">
        <v>286552</v>
      </c>
      <c r="M12" s="71">
        <v>315660</v>
      </c>
      <c r="N12" s="73">
        <v>546583</v>
      </c>
      <c r="O12" s="71">
        <v>506159</v>
      </c>
    </row>
    <row r="13" spans="1:18" s="87" customFormat="1" ht="19.5" customHeight="1">
      <c r="A13" s="84" t="s">
        <v>103</v>
      </c>
      <c r="B13" s="73">
        <v>10816</v>
      </c>
      <c r="C13" s="71">
        <v>12205</v>
      </c>
      <c r="D13" s="73">
        <v>8124</v>
      </c>
      <c r="E13" s="71">
        <v>9008</v>
      </c>
      <c r="F13" s="73">
        <v>764</v>
      </c>
      <c r="G13" s="71">
        <v>587</v>
      </c>
      <c r="H13" s="73">
        <v>551</v>
      </c>
      <c r="I13" s="71">
        <v>413</v>
      </c>
      <c r="J13" s="73">
        <v>22</v>
      </c>
      <c r="K13" s="71">
        <v>20</v>
      </c>
      <c r="L13" s="73">
        <v>80811</v>
      </c>
      <c r="M13" s="71">
        <v>64072</v>
      </c>
      <c r="N13" s="73">
        <v>57500</v>
      </c>
      <c r="O13" s="71">
        <v>60365</v>
      </c>
    </row>
    <row r="14" spans="1:18" s="87" customFormat="1" ht="19.5" customHeight="1">
      <c r="A14" s="84" t="s">
        <v>102</v>
      </c>
      <c r="B14" s="73">
        <v>35804</v>
      </c>
      <c r="C14" s="71">
        <v>38613</v>
      </c>
      <c r="D14" s="73">
        <v>25204</v>
      </c>
      <c r="E14" s="71">
        <v>27512</v>
      </c>
      <c r="F14" s="73">
        <v>1741</v>
      </c>
      <c r="G14" s="71">
        <v>1595</v>
      </c>
      <c r="H14" s="73">
        <v>1194</v>
      </c>
      <c r="I14" s="71">
        <v>1273</v>
      </c>
      <c r="J14" s="73">
        <v>180</v>
      </c>
      <c r="K14" s="71">
        <v>88</v>
      </c>
      <c r="L14" s="73">
        <v>188490</v>
      </c>
      <c r="M14" s="71">
        <v>205960</v>
      </c>
      <c r="N14" s="73">
        <v>112841</v>
      </c>
      <c r="O14" s="71">
        <v>214574</v>
      </c>
      <c r="R14" s="121"/>
    </row>
    <row r="15" spans="1:18" s="87" customFormat="1" ht="19.5" customHeight="1">
      <c r="A15" s="89" t="s">
        <v>29</v>
      </c>
      <c r="B15" s="75">
        <f t="shared" ref="B15:O15" si="0">SUM(B10:B14)</f>
        <v>130737</v>
      </c>
      <c r="C15" s="75">
        <f t="shared" si="0"/>
        <v>138942</v>
      </c>
      <c r="D15" s="75">
        <f t="shared" si="0"/>
        <v>99235</v>
      </c>
      <c r="E15" s="75">
        <f t="shared" si="0"/>
        <v>105665</v>
      </c>
      <c r="F15" s="75">
        <f t="shared" si="0"/>
        <v>6315</v>
      </c>
      <c r="G15" s="75">
        <f t="shared" si="0"/>
        <v>6438</v>
      </c>
      <c r="H15" s="75">
        <f t="shared" si="0"/>
        <v>4550</v>
      </c>
      <c r="I15" s="75">
        <f t="shared" si="0"/>
        <v>4905</v>
      </c>
      <c r="J15" s="75">
        <f t="shared" si="0"/>
        <v>1042</v>
      </c>
      <c r="K15" s="75">
        <f t="shared" si="0"/>
        <v>464</v>
      </c>
      <c r="L15" s="75">
        <f t="shared" si="0"/>
        <v>717687</v>
      </c>
      <c r="M15" s="75">
        <f t="shared" si="0"/>
        <v>805228</v>
      </c>
      <c r="N15" s="75">
        <f t="shared" si="0"/>
        <v>1667540</v>
      </c>
      <c r="O15" s="75">
        <f t="shared" si="0"/>
        <v>1733222</v>
      </c>
    </row>
    <row r="16" spans="1:18" s="87" customFormat="1" ht="19.5" customHeight="1">
      <c r="A16" s="108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8"/>
      <c r="M16" s="128"/>
      <c r="N16" s="127"/>
      <c r="O16" s="127"/>
    </row>
    <row r="17" spans="1:17" s="87" customFormat="1" ht="22.5" customHeight="1">
      <c r="A17" s="76" t="s">
        <v>125</v>
      </c>
      <c r="B17" s="77"/>
      <c r="C17" s="77"/>
      <c r="D17" s="77"/>
      <c r="E17" s="77"/>
      <c r="L17" s="121"/>
      <c r="M17" s="121"/>
    </row>
    <row r="18" spans="1:17" s="97" customFormat="1" ht="30.75" customHeight="1">
      <c r="A18" s="169" t="s">
        <v>46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</row>
    <row r="19" spans="1:17" s="122" customFormat="1" ht="24" customHeight="1">
      <c r="A19" s="170" t="s">
        <v>30</v>
      </c>
      <c r="B19" s="173" t="s">
        <v>99</v>
      </c>
      <c r="C19" s="173"/>
      <c r="D19" s="173"/>
      <c r="E19" s="173"/>
      <c r="F19" s="173" t="s">
        <v>40</v>
      </c>
      <c r="G19" s="173"/>
      <c r="H19" s="173"/>
      <c r="I19" s="173"/>
      <c r="J19" s="173" t="s">
        <v>41</v>
      </c>
      <c r="K19" s="173"/>
      <c r="L19" s="168" t="s">
        <v>49</v>
      </c>
      <c r="M19" s="168"/>
      <c r="N19" s="173" t="s">
        <v>42</v>
      </c>
      <c r="O19" s="173"/>
    </row>
    <row r="20" spans="1:17" s="122" customFormat="1" ht="29.25" customHeight="1">
      <c r="A20" s="170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68"/>
      <c r="M20" s="168"/>
      <c r="N20" s="173"/>
      <c r="O20" s="173"/>
    </row>
    <row r="21" spans="1:17" s="122" customFormat="1" ht="36.75" customHeight="1">
      <c r="A21" s="170"/>
      <c r="B21" s="173" t="s">
        <v>43</v>
      </c>
      <c r="C21" s="173"/>
      <c r="D21" s="173" t="s">
        <v>44</v>
      </c>
      <c r="E21" s="173"/>
      <c r="F21" s="173" t="s">
        <v>43</v>
      </c>
      <c r="G21" s="173"/>
      <c r="H21" s="173" t="s">
        <v>44</v>
      </c>
      <c r="I21" s="173"/>
      <c r="J21" s="173"/>
      <c r="K21" s="173"/>
      <c r="L21" s="168"/>
      <c r="M21" s="168"/>
      <c r="N21" s="173"/>
      <c r="O21" s="173"/>
    </row>
    <row r="22" spans="1:17" s="122" customFormat="1" ht="23.25" customHeight="1">
      <c r="A22" s="170"/>
      <c r="B22" s="173" t="s">
        <v>45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68"/>
      <c r="M22" s="168"/>
      <c r="N22" s="168" t="s">
        <v>129</v>
      </c>
      <c r="O22" s="168"/>
    </row>
    <row r="23" spans="1:17" s="123" customFormat="1" ht="18.75" customHeight="1">
      <c r="A23" s="170"/>
      <c r="B23" s="80">
        <v>2014</v>
      </c>
      <c r="C23" s="80">
        <v>2015</v>
      </c>
      <c r="D23" s="80">
        <v>2014</v>
      </c>
      <c r="E23" s="80">
        <v>2015</v>
      </c>
      <c r="F23" s="80">
        <v>2014</v>
      </c>
      <c r="G23" s="80">
        <v>2015</v>
      </c>
      <c r="H23" s="80">
        <v>2014</v>
      </c>
      <c r="I23" s="80">
        <v>2015</v>
      </c>
      <c r="J23" s="80">
        <v>2014</v>
      </c>
      <c r="K23" s="80">
        <v>2015</v>
      </c>
      <c r="L23" s="80">
        <v>2014</v>
      </c>
      <c r="M23" s="80">
        <v>2015</v>
      </c>
      <c r="N23" s="80">
        <v>2014</v>
      </c>
      <c r="O23" s="80">
        <v>2015</v>
      </c>
    </row>
    <row r="24" spans="1:17" s="125" customFormat="1" ht="12" customHeight="1">
      <c r="A24" s="81">
        <v>1</v>
      </c>
      <c r="B24" s="124">
        <v>2</v>
      </c>
      <c r="C24" s="124">
        <v>3</v>
      </c>
      <c r="D24" s="124">
        <v>4</v>
      </c>
      <c r="E24" s="124">
        <v>5</v>
      </c>
      <c r="F24" s="124">
        <v>6</v>
      </c>
      <c r="G24" s="124">
        <v>7</v>
      </c>
      <c r="H24" s="124">
        <v>8</v>
      </c>
      <c r="I24" s="124">
        <v>9</v>
      </c>
      <c r="J24" s="124">
        <v>10</v>
      </c>
      <c r="K24" s="124">
        <v>11</v>
      </c>
      <c r="L24" s="124">
        <v>12</v>
      </c>
      <c r="M24" s="124">
        <v>13</v>
      </c>
      <c r="N24" s="124">
        <v>14</v>
      </c>
      <c r="O24" s="124">
        <v>15</v>
      </c>
    </row>
    <row r="25" spans="1:17" s="122" customFormat="1" ht="19.5" customHeight="1">
      <c r="A25" s="79" t="s">
        <v>5</v>
      </c>
      <c r="B25" s="73">
        <v>9407</v>
      </c>
      <c r="C25" s="71">
        <v>9995</v>
      </c>
      <c r="D25" s="73">
        <v>7943</v>
      </c>
      <c r="E25" s="71">
        <v>8286</v>
      </c>
      <c r="F25" s="73">
        <v>305</v>
      </c>
      <c r="G25" s="71">
        <v>461</v>
      </c>
      <c r="H25" s="73">
        <v>234</v>
      </c>
      <c r="I25" s="71">
        <v>327</v>
      </c>
      <c r="J25" s="73">
        <v>597</v>
      </c>
      <c r="K25" s="71">
        <v>65</v>
      </c>
      <c r="L25" s="73">
        <v>49693</v>
      </c>
      <c r="M25" s="71">
        <v>51667</v>
      </c>
      <c r="N25" s="73">
        <v>148603</v>
      </c>
      <c r="O25" s="71">
        <v>141355</v>
      </c>
    </row>
    <row r="26" spans="1:17" s="122" customFormat="1" ht="19.5" customHeight="1">
      <c r="A26" s="79" t="s">
        <v>6</v>
      </c>
      <c r="B26" s="73">
        <v>6491</v>
      </c>
      <c r="C26" s="71">
        <v>6931</v>
      </c>
      <c r="D26" s="73">
        <v>4498</v>
      </c>
      <c r="E26" s="71">
        <v>4782</v>
      </c>
      <c r="F26" s="73">
        <v>169</v>
      </c>
      <c r="G26" s="71">
        <v>117</v>
      </c>
      <c r="H26" s="73">
        <v>103</v>
      </c>
      <c r="I26" s="71">
        <v>86</v>
      </c>
      <c r="J26" s="73">
        <v>13</v>
      </c>
      <c r="K26" s="71">
        <v>14</v>
      </c>
      <c r="L26" s="73">
        <v>33738</v>
      </c>
      <c r="M26" s="71">
        <v>13549</v>
      </c>
      <c r="N26" s="73">
        <v>70847</v>
      </c>
      <c r="O26" s="71">
        <v>69894</v>
      </c>
    </row>
    <row r="27" spans="1:17" s="122" customFormat="1" ht="19.5" customHeight="1">
      <c r="A27" s="71" t="s">
        <v>7</v>
      </c>
      <c r="B27" s="73">
        <v>4832</v>
      </c>
      <c r="C27" s="71">
        <v>4994</v>
      </c>
      <c r="D27" s="73">
        <v>3904</v>
      </c>
      <c r="E27" s="71">
        <v>3986</v>
      </c>
      <c r="F27" s="73">
        <v>257</v>
      </c>
      <c r="G27" s="71">
        <v>156</v>
      </c>
      <c r="H27" s="73">
        <v>173</v>
      </c>
      <c r="I27" s="71">
        <v>115</v>
      </c>
      <c r="J27" s="73">
        <v>172</v>
      </c>
      <c r="K27" s="71">
        <v>8</v>
      </c>
      <c r="L27" s="73">
        <v>43478</v>
      </c>
      <c r="M27" s="71">
        <v>54100</v>
      </c>
      <c r="N27" s="73">
        <v>57146</v>
      </c>
      <c r="O27" s="71">
        <v>53347</v>
      </c>
      <c r="Q27" s="154"/>
    </row>
    <row r="28" spans="1:17" s="122" customFormat="1" ht="19.5" customHeight="1">
      <c r="A28" s="88" t="s">
        <v>9</v>
      </c>
      <c r="B28" s="73">
        <v>5206</v>
      </c>
      <c r="C28" s="71">
        <v>5348</v>
      </c>
      <c r="D28" s="73">
        <v>4687</v>
      </c>
      <c r="E28" s="71">
        <v>4793</v>
      </c>
      <c r="F28" s="73">
        <v>217</v>
      </c>
      <c r="G28" s="71">
        <v>199</v>
      </c>
      <c r="H28" s="73">
        <v>190</v>
      </c>
      <c r="I28" s="71">
        <v>163</v>
      </c>
      <c r="J28" s="73">
        <v>8</v>
      </c>
      <c r="K28" s="71">
        <v>22</v>
      </c>
      <c r="L28" s="73">
        <v>17520</v>
      </c>
      <c r="M28" s="71">
        <v>23177</v>
      </c>
      <c r="N28" s="73">
        <v>109866</v>
      </c>
      <c r="O28" s="71">
        <v>103169</v>
      </c>
    </row>
    <row r="29" spans="1:17" s="122" customFormat="1" ht="19.5" customHeight="1">
      <c r="A29" s="88" t="s">
        <v>8</v>
      </c>
      <c r="B29" s="73">
        <v>3801</v>
      </c>
      <c r="C29" s="71">
        <v>3964</v>
      </c>
      <c r="D29" s="73">
        <v>2827</v>
      </c>
      <c r="E29" s="71">
        <v>2990</v>
      </c>
      <c r="F29" s="73">
        <v>257</v>
      </c>
      <c r="G29" s="71">
        <v>286</v>
      </c>
      <c r="H29" s="73">
        <v>163</v>
      </c>
      <c r="I29" s="71">
        <v>212</v>
      </c>
      <c r="J29" s="73">
        <v>5</v>
      </c>
      <c r="K29" s="71">
        <v>86</v>
      </c>
      <c r="L29" s="73">
        <v>11445</v>
      </c>
      <c r="M29" s="71">
        <v>30417</v>
      </c>
      <c r="N29" s="73">
        <v>36498</v>
      </c>
      <c r="O29" s="71">
        <v>36099</v>
      </c>
    </row>
    <row r="30" spans="1:17" s="122" customFormat="1" ht="19.5" customHeight="1">
      <c r="A30" s="79" t="s">
        <v>10</v>
      </c>
      <c r="B30" s="73">
        <v>14475</v>
      </c>
      <c r="C30" s="71">
        <v>14389</v>
      </c>
      <c r="D30" s="73">
        <v>12939</v>
      </c>
      <c r="E30" s="71">
        <v>12960</v>
      </c>
      <c r="F30" s="73">
        <v>1243</v>
      </c>
      <c r="G30" s="71">
        <v>1242</v>
      </c>
      <c r="H30" s="73">
        <v>1120</v>
      </c>
      <c r="I30" s="71">
        <v>1056</v>
      </c>
      <c r="J30" s="73">
        <v>28</v>
      </c>
      <c r="K30" s="71">
        <v>23</v>
      </c>
      <c r="L30" s="73">
        <v>81331</v>
      </c>
      <c r="M30" s="71">
        <v>92135</v>
      </c>
      <c r="N30" s="73">
        <v>155547</v>
      </c>
      <c r="O30" s="71">
        <v>162614</v>
      </c>
      <c r="Q30" s="154"/>
    </row>
    <row r="31" spans="1:17" s="122" customFormat="1" ht="19.5" customHeight="1">
      <c r="A31" s="79" t="s">
        <v>11</v>
      </c>
      <c r="B31" s="73">
        <v>10516</v>
      </c>
      <c r="C31" s="71">
        <v>12927</v>
      </c>
      <c r="D31" s="73">
        <v>5499</v>
      </c>
      <c r="E31" s="71">
        <v>7276</v>
      </c>
      <c r="F31" s="73">
        <v>396</v>
      </c>
      <c r="G31" s="71">
        <v>790</v>
      </c>
      <c r="H31" s="73">
        <v>294</v>
      </c>
      <c r="I31" s="71">
        <v>571</v>
      </c>
      <c r="J31" s="73">
        <v>26</v>
      </c>
      <c r="K31" s="71">
        <v>37</v>
      </c>
      <c r="L31" s="73">
        <v>120111</v>
      </c>
      <c r="M31" s="71">
        <v>93131</v>
      </c>
      <c r="N31" s="73">
        <v>292554</v>
      </c>
      <c r="O31" s="71">
        <v>259763</v>
      </c>
    </row>
    <row r="32" spans="1:17" s="122" customFormat="1" ht="19.5" customHeight="1">
      <c r="A32" s="79" t="s">
        <v>12</v>
      </c>
      <c r="B32" s="73">
        <v>4325</v>
      </c>
      <c r="C32" s="71">
        <v>4754</v>
      </c>
      <c r="D32" s="73">
        <v>3015</v>
      </c>
      <c r="E32" s="71">
        <v>3350</v>
      </c>
      <c r="F32" s="73">
        <v>287</v>
      </c>
      <c r="G32" s="71">
        <v>237</v>
      </c>
      <c r="H32" s="73">
        <v>216</v>
      </c>
      <c r="I32" s="71">
        <v>144</v>
      </c>
      <c r="J32" s="73">
        <v>1</v>
      </c>
      <c r="K32" s="71">
        <v>16</v>
      </c>
      <c r="L32" s="73">
        <v>23598</v>
      </c>
      <c r="M32" s="71">
        <v>34483</v>
      </c>
      <c r="N32" s="73">
        <v>36739</v>
      </c>
      <c r="O32" s="71">
        <v>35815</v>
      </c>
    </row>
    <row r="33" spans="1:15" s="122" customFormat="1" ht="19.5" customHeight="1">
      <c r="A33" s="79" t="s">
        <v>14</v>
      </c>
      <c r="B33" s="73">
        <v>15447</v>
      </c>
      <c r="C33" s="71">
        <v>15951</v>
      </c>
      <c r="D33" s="73">
        <v>12878</v>
      </c>
      <c r="E33" s="71">
        <v>13332</v>
      </c>
      <c r="F33" s="73">
        <v>423</v>
      </c>
      <c r="G33" s="71">
        <v>426</v>
      </c>
      <c r="H33" s="73">
        <v>301</v>
      </c>
      <c r="I33" s="71">
        <v>334</v>
      </c>
      <c r="J33" s="73">
        <v>6</v>
      </c>
      <c r="K33" s="71">
        <v>17</v>
      </c>
      <c r="L33" s="73">
        <v>44228</v>
      </c>
      <c r="M33" s="71">
        <v>46387</v>
      </c>
      <c r="N33" s="73">
        <v>84639</v>
      </c>
      <c r="O33" s="71">
        <v>81193</v>
      </c>
    </row>
    <row r="34" spans="1:15" s="122" customFormat="1" ht="19.5" customHeight="1">
      <c r="A34" s="79" t="s">
        <v>13</v>
      </c>
      <c r="B34" s="73">
        <v>2290</v>
      </c>
      <c r="C34" s="71">
        <v>2284</v>
      </c>
      <c r="D34" s="73">
        <v>1927</v>
      </c>
      <c r="E34" s="71">
        <v>1871</v>
      </c>
      <c r="F34" s="73">
        <v>68</v>
      </c>
      <c r="G34" s="71">
        <v>66</v>
      </c>
      <c r="H34" s="73">
        <v>56</v>
      </c>
      <c r="I34" s="71">
        <v>57</v>
      </c>
      <c r="J34" s="73">
        <v>6</v>
      </c>
      <c r="K34" s="71">
        <v>5</v>
      </c>
      <c r="L34" s="73">
        <v>7132</v>
      </c>
      <c r="M34" s="71">
        <v>6252</v>
      </c>
      <c r="N34" s="73">
        <v>43688</v>
      </c>
      <c r="O34" s="71">
        <v>41087</v>
      </c>
    </row>
    <row r="35" spans="1:15" s="122" customFormat="1" ht="19.5" customHeight="1">
      <c r="A35" s="79" t="s">
        <v>15</v>
      </c>
      <c r="B35" s="73">
        <v>9469</v>
      </c>
      <c r="C35" s="71">
        <v>10004</v>
      </c>
      <c r="D35" s="73">
        <v>6837</v>
      </c>
      <c r="E35" s="71">
        <v>7152</v>
      </c>
      <c r="F35" s="73">
        <v>321</v>
      </c>
      <c r="G35" s="71">
        <v>427</v>
      </c>
      <c r="H35" s="73">
        <v>192</v>
      </c>
      <c r="I35" s="71">
        <v>253</v>
      </c>
      <c r="J35" s="73">
        <v>12</v>
      </c>
      <c r="K35" s="71">
        <v>30</v>
      </c>
      <c r="L35" s="73">
        <v>30950</v>
      </c>
      <c r="M35" s="71">
        <v>42311</v>
      </c>
      <c r="N35" s="73">
        <v>95197</v>
      </c>
      <c r="O35" s="71">
        <v>146266</v>
      </c>
    </row>
    <row r="36" spans="1:15" s="122" customFormat="1" ht="19.5" customHeight="1">
      <c r="A36" s="79" t="s">
        <v>16</v>
      </c>
      <c r="B36" s="73">
        <v>14471</v>
      </c>
      <c r="C36" s="71">
        <v>16198</v>
      </c>
      <c r="D36" s="73">
        <v>12511</v>
      </c>
      <c r="E36" s="71">
        <v>14384</v>
      </c>
      <c r="F36" s="73">
        <v>1121</v>
      </c>
      <c r="G36" s="71">
        <v>806</v>
      </c>
      <c r="H36" s="73">
        <v>763</v>
      </c>
      <c r="I36" s="71">
        <v>718</v>
      </c>
      <c r="J36" s="73">
        <v>89</v>
      </c>
      <c r="K36" s="71">
        <v>62</v>
      </c>
      <c r="L36" s="73">
        <v>78991</v>
      </c>
      <c r="M36" s="71">
        <v>123203</v>
      </c>
      <c r="N36" s="73">
        <v>199956</v>
      </c>
      <c r="O36" s="71">
        <v>203194</v>
      </c>
    </row>
    <row r="37" spans="1:15" s="122" customFormat="1" ht="19.5" customHeight="1">
      <c r="A37" s="79" t="s">
        <v>17</v>
      </c>
      <c r="B37" s="73">
        <v>5235</v>
      </c>
      <c r="C37" s="71">
        <v>5514</v>
      </c>
      <c r="D37" s="73">
        <v>4172</v>
      </c>
      <c r="E37" s="71">
        <v>4387</v>
      </c>
      <c r="F37" s="73">
        <v>409</v>
      </c>
      <c r="G37" s="71">
        <v>284</v>
      </c>
      <c r="H37" s="73">
        <v>306</v>
      </c>
      <c r="I37" s="71">
        <v>226</v>
      </c>
      <c r="J37" s="73">
        <v>26</v>
      </c>
      <c r="K37" s="71">
        <v>20</v>
      </c>
      <c r="L37" s="73">
        <v>25497</v>
      </c>
      <c r="M37" s="71">
        <v>29124</v>
      </c>
      <c r="N37" s="73">
        <v>44784</v>
      </c>
      <c r="O37" s="71">
        <v>41554</v>
      </c>
    </row>
    <row r="38" spans="1:15" s="122" customFormat="1" ht="19.5" customHeight="1">
      <c r="A38" s="84" t="s">
        <v>105</v>
      </c>
      <c r="B38" s="73">
        <v>12023</v>
      </c>
      <c r="C38" s="71">
        <v>12706</v>
      </c>
      <c r="D38" s="73">
        <v>7646</v>
      </c>
      <c r="E38" s="71">
        <v>7890</v>
      </c>
      <c r="F38" s="73">
        <v>423</v>
      </c>
      <c r="G38" s="71">
        <v>666</v>
      </c>
      <c r="H38" s="73">
        <v>241</v>
      </c>
      <c r="I38" s="71">
        <v>516</v>
      </c>
      <c r="J38" s="73">
        <v>28</v>
      </c>
      <c r="K38" s="71">
        <v>31</v>
      </c>
      <c r="L38" s="73">
        <v>111573</v>
      </c>
      <c r="M38" s="71">
        <v>129410</v>
      </c>
      <c r="N38" s="73">
        <v>143565</v>
      </c>
      <c r="O38" s="71">
        <v>185518</v>
      </c>
    </row>
    <row r="39" spans="1:15" s="122" customFormat="1" ht="19.5" customHeight="1">
      <c r="A39" s="84" t="s">
        <v>18</v>
      </c>
      <c r="B39" s="73">
        <v>5671</v>
      </c>
      <c r="C39" s="71">
        <v>5760</v>
      </c>
      <c r="D39" s="73">
        <v>3331</v>
      </c>
      <c r="E39" s="71">
        <v>3455</v>
      </c>
      <c r="F39" s="73">
        <v>235</v>
      </c>
      <c r="G39" s="71">
        <v>107</v>
      </c>
      <c r="H39" s="73">
        <v>95</v>
      </c>
      <c r="I39" s="71">
        <v>56</v>
      </c>
      <c r="J39" s="73">
        <v>14</v>
      </c>
      <c r="K39" s="71">
        <v>12</v>
      </c>
      <c r="L39" s="73">
        <v>15662</v>
      </c>
      <c r="M39" s="71">
        <v>10930</v>
      </c>
      <c r="N39" s="73">
        <v>50665</v>
      </c>
      <c r="O39" s="71">
        <v>48647</v>
      </c>
    </row>
    <row r="40" spans="1:15" s="122" customFormat="1" ht="19.5" customHeight="1">
      <c r="A40" s="84" t="s">
        <v>19</v>
      </c>
      <c r="B40" s="73">
        <v>7078</v>
      </c>
      <c r="C40" s="71">
        <v>7223</v>
      </c>
      <c r="D40" s="73">
        <v>4621</v>
      </c>
      <c r="E40" s="71">
        <v>4771</v>
      </c>
      <c r="F40" s="73">
        <v>184</v>
      </c>
      <c r="G40" s="71">
        <v>168</v>
      </c>
      <c r="H40" s="73">
        <v>103</v>
      </c>
      <c r="I40" s="71">
        <v>71</v>
      </c>
      <c r="J40" s="73">
        <v>11</v>
      </c>
      <c r="K40" s="71">
        <v>16</v>
      </c>
      <c r="L40" s="73">
        <v>22740</v>
      </c>
      <c r="M40" s="71">
        <v>24952</v>
      </c>
      <c r="N40" s="73">
        <v>97246</v>
      </c>
      <c r="O40" s="71">
        <v>123707</v>
      </c>
    </row>
    <row r="41" spans="1:15" s="122" customFormat="1" ht="19.5" customHeight="1">
      <c r="A41" s="89" t="s">
        <v>29</v>
      </c>
      <c r="B41" s="75">
        <f>SUM(B25:B40)</f>
        <v>130737</v>
      </c>
      <c r="C41" s="75">
        <f t="shared" ref="C41:O41" si="1">SUM(C25:C40)</f>
        <v>138942</v>
      </c>
      <c r="D41" s="75">
        <f t="shared" si="1"/>
        <v>99235</v>
      </c>
      <c r="E41" s="75">
        <f t="shared" si="1"/>
        <v>105665</v>
      </c>
      <c r="F41" s="75">
        <f t="shared" si="1"/>
        <v>6315</v>
      </c>
      <c r="G41" s="75">
        <f t="shared" si="1"/>
        <v>6438</v>
      </c>
      <c r="H41" s="75">
        <f t="shared" si="1"/>
        <v>4550</v>
      </c>
      <c r="I41" s="75">
        <f t="shared" si="1"/>
        <v>4905</v>
      </c>
      <c r="J41" s="75">
        <f t="shared" si="1"/>
        <v>1042</v>
      </c>
      <c r="K41" s="75">
        <f t="shared" si="1"/>
        <v>464</v>
      </c>
      <c r="L41" s="75">
        <f t="shared" si="1"/>
        <v>717687</v>
      </c>
      <c r="M41" s="75">
        <f t="shared" si="1"/>
        <v>805228</v>
      </c>
      <c r="N41" s="75">
        <f t="shared" si="1"/>
        <v>1667540</v>
      </c>
      <c r="O41" s="75">
        <f t="shared" si="1"/>
        <v>1733222</v>
      </c>
    </row>
    <row r="42" spans="1:15" s="87" customFormat="1" ht="19.5" customHeight="1">
      <c r="A42" s="108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06"/>
      <c r="M42" s="106"/>
      <c r="N42" s="129"/>
      <c r="O42" s="106"/>
    </row>
    <row r="43" spans="1:15" s="87" customFormat="1" ht="22.5" customHeight="1">
      <c r="A43" s="76" t="s">
        <v>126</v>
      </c>
      <c r="B43" s="77"/>
      <c r="C43" s="77"/>
      <c r="D43" s="77"/>
      <c r="E43" s="77"/>
      <c r="L43" s="121"/>
      <c r="M43" s="121"/>
    </row>
    <row r="44" spans="1:15" s="97" customFormat="1" ht="31.5" customHeight="1">
      <c r="A44" s="169" t="s">
        <v>47</v>
      </c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5" s="122" customFormat="1" ht="24" customHeight="1">
      <c r="A45" s="170" t="s">
        <v>31</v>
      </c>
      <c r="B45" s="173" t="s">
        <v>99</v>
      </c>
      <c r="C45" s="173"/>
      <c r="D45" s="173"/>
      <c r="E45" s="173"/>
      <c r="F45" s="173" t="s">
        <v>40</v>
      </c>
      <c r="G45" s="173"/>
      <c r="H45" s="173"/>
      <c r="I45" s="173"/>
      <c r="J45" s="173" t="s">
        <v>41</v>
      </c>
      <c r="K45" s="173"/>
      <c r="L45" s="168" t="s">
        <v>49</v>
      </c>
      <c r="M45" s="168"/>
      <c r="N45" s="173" t="s">
        <v>42</v>
      </c>
      <c r="O45" s="173"/>
    </row>
    <row r="46" spans="1:15" s="122" customFormat="1" ht="29.25" customHeight="1">
      <c r="A46" s="170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68"/>
      <c r="M46" s="168"/>
      <c r="N46" s="173"/>
      <c r="O46" s="173"/>
    </row>
    <row r="47" spans="1:15" s="122" customFormat="1" ht="36.75" customHeight="1">
      <c r="A47" s="170"/>
      <c r="B47" s="173" t="s">
        <v>43</v>
      </c>
      <c r="C47" s="173"/>
      <c r="D47" s="173" t="s">
        <v>44</v>
      </c>
      <c r="E47" s="173"/>
      <c r="F47" s="173" t="s">
        <v>43</v>
      </c>
      <c r="G47" s="173"/>
      <c r="H47" s="173" t="s">
        <v>44</v>
      </c>
      <c r="I47" s="173"/>
      <c r="J47" s="173"/>
      <c r="K47" s="173"/>
      <c r="L47" s="168"/>
      <c r="M47" s="168"/>
      <c r="N47" s="173"/>
      <c r="O47" s="173"/>
    </row>
    <row r="48" spans="1:15" s="122" customFormat="1" ht="24" customHeight="1">
      <c r="A48" s="170"/>
      <c r="B48" s="173" t="s">
        <v>45</v>
      </c>
      <c r="C48" s="173"/>
      <c r="D48" s="173"/>
      <c r="E48" s="173"/>
      <c r="F48" s="173"/>
      <c r="G48" s="173"/>
      <c r="H48" s="173"/>
      <c r="I48" s="173"/>
      <c r="J48" s="173"/>
      <c r="K48" s="173"/>
      <c r="L48" s="168"/>
      <c r="M48" s="168"/>
      <c r="N48" s="168" t="s">
        <v>129</v>
      </c>
      <c r="O48" s="168"/>
    </row>
    <row r="49" spans="1:18" s="123" customFormat="1" ht="20.100000000000001" customHeight="1">
      <c r="A49" s="170"/>
      <c r="B49" s="80">
        <v>2014</v>
      </c>
      <c r="C49" s="80">
        <v>2015</v>
      </c>
      <c r="D49" s="80">
        <v>2014</v>
      </c>
      <c r="E49" s="80">
        <v>2015</v>
      </c>
      <c r="F49" s="80">
        <v>2014</v>
      </c>
      <c r="G49" s="80">
        <v>2015</v>
      </c>
      <c r="H49" s="80">
        <v>2014</v>
      </c>
      <c r="I49" s="80">
        <v>2015</v>
      </c>
      <c r="J49" s="80">
        <v>2014</v>
      </c>
      <c r="K49" s="80">
        <v>2015</v>
      </c>
      <c r="L49" s="80">
        <v>2014</v>
      </c>
      <c r="M49" s="80">
        <v>2015</v>
      </c>
      <c r="N49" s="80">
        <v>2014</v>
      </c>
      <c r="O49" s="80">
        <v>2015</v>
      </c>
    </row>
    <row r="50" spans="1:18" s="125" customFormat="1" ht="12" customHeight="1">
      <c r="A50" s="81">
        <v>1</v>
      </c>
      <c r="B50" s="124">
        <v>2</v>
      </c>
      <c r="C50" s="124">
        <v>3</v>
      </c>
      <c r="D50" s="124">
        <v>4</v>
      </c>
      <c r="E50" s="124">
        <v>5</v>
      </c>
      <c r="F50" s="124">
        <v>6</v>
      </c>
      <c r="G50" s="124">
        <v>7</v>
      </c>
      <c r="H50" s="124">
        <v>8</v>
      </c>
      <c r="I50" s="124">
        <v>9</v>
      </c>
      <c r="J50" s="124">
        <v>10</v>
      </c>
      <c r="K50" s="124">
        <v>11</v>
      </c>
      <c r="L50" s="124">
        <v>12</v>
      </c>
      <c r="M50" s="124">
        <v>13</v>
      </c>
      <c r="N50" s="124">
        <v>14</v>
      </c>
      <c r="O50" s="124">
        <v>15</v>
      </c>
    </row>
    <row r="51" spans="1:18" s="122" customFormat="1" ht="19.5" customHeight="1">
      <c r="A51" s="84" t="s">
        <v>3</v>
      </c>
      <c r="B51" s="73">
        <v>48667</v>
      </c>
      <c r="C51" s="71">
        <v>51115</v>
      </c>
      <c r="D51" s="73">
        <v>36227</v>
      </c>
      <c r="E51" s="71">
        <v>37526</v>
      </c>
      <c r="F51" s="73">
        <v>1957</v>
      </c>
      <c r="G51" s="71">
        <v>2334</v>
      </c>
      <c r="H51" s="73">
        <v>1378</v>
      </c>
      <c r="I51" s="71">
        <v>1709</v>
      </c>
      <c r="J51" s="73">
        <v>680</v>
      </c>
      <c r="K51" s="71">
        <v>236</v>
      </c>
      <c r="L51" s="73">
        <v>271812</v>
      </c>
      <c r="M51" s="71">
        <v>341967</v>
      </c>
      <c r="N51" s="73">
        <v>657270</v>
      </c>
      <c r="O51" s="71">
        <v>690860</v>
      </c>
    </row>
    <row r="52" spans="1:18" s="122" customFormat="1" ht="19.5" customHeight="1">
      <c r="A52" s="84" t="s">
        <v>4</v>
      </c>
      <c r="B52" s="73">
        <v>79804</v>
      </c>
      <c r="C52" s="71">
        <v>85503</v>
      </c>
      <c r="D52" s="73">
        <v>61358</v>
      </c>
      <c r="E52" s="71">
        <v>66469</v>
      </c>
      <c r="F52" s="73">
        <v>4244</v>
      </c>
      <c r="G52" s="71">
        <v>4047</v>
      </c>
      <c r="H52" s="73">
        <v>3093</v>
      </c>
      <c r="I52" s="71">
        <v>3153</v>
      </c>
      <c r="J52" s="73">
        <v>353</v>
      </c>
      <c r="K52" s="71">
        <v>223</v>
      </c>
      <c r="L52" s="73">
        <v>438444</v>
      </c>
      <c r="M52" s="71">
        <v>459067</v>
      </c>
      <c r="N52" s="73">
        <v>982796</v>
      </c>
      <c r="O52" s="71">
        <v>1015883</v>
      </c>
      <c r="R52" s="154"/>
    </row>
    <row r="53" spans="1:18" s="122" customFormat="1" ht="19.5" customHeight="1">
      <c r="A53" s="84" t="s">
        <v>104</v>
      </c>
      <c r="B53" s="73">
        <v>2266</v>
      </c>
      <c r="C53" s="71">
        <v>2324</v>
      </c>
      <c r="D53" s="73">
        <v>1650</v>
      </c>
      <c r="E53" s="71">
        <v>1670</v>
      </c>
      <c r="F53" s="73">
        <v>114</v>
      </c>
      <c r="G53" s="71">
        <v>57</v>
      </c>
      <c r="H53" s="73">
        <v>79</v>
      </c>
      <c r="I53" s="71">
        <v>43</v>
      </c>
      <c r="J53" s="73">
        <v>9</v>
      </c>
      <c r="K53" s="71">
        <v>5</v>
      </c>
      <c r="L53" s="73">
        <v>7431</v>
      </c>
      <c r="M53" s="71">
        <v>4194</v>
      </c>
      <c r="N53" s="73">
        <v>27474</v>
      </c>
      <c r="O53" s="71">
        <v>26479</v>
      </c>
    </row>
    <row r="54" spans="1:18" s="122" customFormat="1" ht="19.5" customHeight="1">
      <c r="A54" s="89" t="s">
        <v>29</v>
      </c>
      <c r="B54" s="75">
        <f>SUM(B51:B53)</f>
        <v>130737</v>
      </c>
      <c r="C54" s="75">
        <f t="shared" ref="C54:O54" si="2">SUM(C51:C53)</f>
        <v>138942</v>
      </c>
      <c r="D54" s="75">
        <f t="shared" si="2"/>
        <v>99235</v>
      </c>
      <c r="E54" s="75">
        <f t="shared" si="2"/>
        <v>105665</v>
      </c>
      <c r="F54" s="75">
        <f t="shared" si="2"/>
        <v>6315</v>
      </c>
      <c r="G54" s="75">
        <f t="shared" si="2"/>
        <v>6438</v>
      </c>
      <c r="H54" s="75">
        <f t="shared" si="2"/>
        <v>4550</v>
      </c>
      <c r="I54" s="75">
        <f t="shared" si="2"/>
        <v>4905</v>
      </c>
      <c r="J54" s="75">
        <f t="shared" si="2"/>
        <v>1042</v>
      </c>
      <c r="K54" s="75">
        <f t="shared" si="2"/>
        <v>464</v>
      </c>
      <c r="L54" s="75">
        <f t="shared" si="2"/>
        <v>717687</v>
      </c>
      <c r="M54" s="75">
        <f t="shared" si="2"/>
        <v>805228</v>
      </c>
      <c r="N54" s="75">
        <f t="shared" si="2"/>
        <v>1667540</v>
      </c>
      <c r="O54" s="75">
        <f t="shared" si="2"/>
        <v>1733222</v>
      </c>
    </row>
    <row r="55" spans="1:18" s="87" customFormat="1" ht="19.5" customHeight="1">
      <c r="A55" s="108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06"/>
      <c r="M55" s="106"/>
      <c r="N55" s="129"/>
      <c r="O55" s="106"/>
    </row>
    <row r="56" spans="1:18" s="87" customFormat="1" ht="22.5" customHeight="1">
      <c r="A56" s="76" t="s">
        <v>127</v>
      </c>
      <c r="B56" s="77"/>
      <c r="C56" s="77"/>
      <c r="D56" s="77"/>
      <c r="E56" s="77"/>
      <c r="L56" s="121"/>
      <c r="M56" s="121"/>
    </row>
    <row r="57" spans="1:18" s="97" customFormat="1" ht="30.75" customHeight="1">
      <c r="A57" s="169" t="s">
        <v>48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18" s="122" customFormat="1" ht="24" customHeight="1">
      <c r="A58" s="170" t="s">
        <v>32</v>
      </c>
      <c r="B58" s="173" t="s">
        <v>99</v>
      </c>
      <c r="C58" s="173"/>
      <c r="D58" s="173"/>
      <c r="E58" s="173"/>
      <c r="F58" s="173" t="s">
        <v>40</v>
      </c>
      <c r="G58" s="173"/>
      <c r="H58" s="173"/>
      <c r="I58" s="173"/>
      <c r="J58" s="173" t="s">
        <v>41</v>
      </c>
      <c r="K58" s="173"/>
      <c r="L58" s="168" t="s">
        <v>49</v>
      </c>
      <c r="M58" s="168"/>
      <c r="N58" s="173" t="s">
        <v>42</v>
      </c>
      <c r="O58" s="173"/>
    </row>
    <row r="59" spans="1:18" s="122" customFormat="1" ht="29.25" customHeight="1">
      <c r="A59" s="170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68"/>
      <c r="M59" s="168"/>
      <c r="N59" s="173"/>
      <c r="O59" s="173"/>
    </row>
    <row r="60" spans="1:18" s="122" customFormat="1" ht="36" customHeight="1">
      <c r="A60" s="170"/>
      <c r="B60" s="173" t="s">
        <v>43</v>
      </c>
      <c r="C60" s="173"/>
      <c r="D60" s="173" t="s">
        <v>44</v>
      </c>
      <c r="E60" s="173"/>
      <c r="F60" s="173" t="s">
        <v>43</v>
      </c>
      <c r="G60" s="173"/>
      <c r="H60" s="173" t="s">
        <v>44</v>
      </c>
      <c r="I60" s="173"/>
      <c r="J60" s="173"/>
      <c r="K60" s="173"/>
      <c r="L60" s="168"/>
      <c r="M60" s="168"/>
      <c r="N60" s="173"/>
      <c r="O60" s="173"/>
    </row>
    <row r="61" spans="1:18" s="122" customFormat="1" ht="23.25" customHeight="1">
      <c r="A61" s="170"/>
      <c r="B61" s="173" t="s">
        <v>45</v>
      </c>
      <c r="C61" s="173"/>
      <c r="D61" s="173"/>
      <c r="E61" s="173"/>
      <c r="F61" s="173"/>
      <c r="G61" s="173"/>
      <c r="H61" s="173"/>
      <c r="I61" s="173"/>
      <c r="J61" s="173"/>
      <c r="K61" s="173"/>
      <c r="L61" s="168"/>
      <c r="M61" s="168"/>
      <c r="N61" s="168" t="s">
        <v>129</v>
      </c>
      <c r="O61" s="168"/>
    </row>
    <row r="62" spans="1:18" s="123" customFormat="1" ht="18.75" customHeight="1">
      <c r="A62" s="170"/>
      <c r="B62" s="80">
        <v>2014</v>
      </c>
      <c r="C62" s="80">
        <v>2015</v>
      </c>
      <c r="D62" s="80">
        <v>2014</v>
      </c>
      <c r="E62" s="80">
        <v>2015</v>
      </c>
      <c r="F62" s="80">
        <v>2014</v>
      </c>
      <c r="G62" s="80">
        <v>2015</v>
      </c>
      <c r="H62" s="80">
        <v>2014</v>
      </c>
      <c r="I62" s="80">
        <v>2015</v>
      </c>
      <c r="J62" s="80">
        <v>2014</v>
      </c>
      <c r="K62" s="80">
        <v>2015</v>
      </c>
      <c r="L62" s="80">
        <v>2014</v>
      </c>
      <c r="M62" s="80">
        <v>2015</v>
      </c>
      <c r="N62" s="80">
        <v>2014</v>
      </c>
      <c r="O62" s="80">
        <v>2015</v>
      </c>
    </row>
    <row r="63" spans="1:18" s="125" customFormat="1" ht="12" customHeight="1">
      <c r="A63" s="81">
        <v>1</v>
      </c>
      <c r="B63" s="124">
        <v>2</v>
      </c>
      <c r="C63" s="124">
        <v>3</v>
      </c>
      <c r="D63" s="124">
        <v>4</v>
      </c>
      <c r="E63" s="130">
        <v>5</v>
      </c>
      <c r="F63" s="124">
        <v>6</v>
      </c>
      <c r="G63" s="124">
        <v>7</v>
      </c>
      <c r="H63" s="124">
        <v>8</v>
      </c>
      <c r="I63" s="124">
        <v>9</v>
      </c>
      <c r="J63" s="124">
        <v>10</v>
      </c>
      <c r="K63" s="124">
        <v>11</v>
      </c>
      <c r="L63" s="124">
        <v>12</v>
      </c>
      <c r="M63" s="124">
        <v>13</v>
      </c>
      <c r="N63" s="124">
        <v>14</v>
      </c>
      <c r="O63" s="124">
        <v>15</v>
      </c>
    </row>
    <row r="64" spans="1:18" s="122" customFormat="1" ht="27" customHeight="1">
      <c r="A64" s="84" t="s">
        <v>21</v>
      </c>
      <c r="B64" s="73">
        <v>5540</v>
      </c>
      <c r="C64" s="71">
        <v>6922</v>
      </c>
      <c r="D64" s="73">
        <v>4946</v>
      </c>
      <c r="E64" s="71">
        <v>6272</v>
      </c>
      <c r="F64" s="73">
        <v>517</v>
      </c>
      <c r="G64" s="71">
        <v>225</v>
      </c>
      <c r="H64" s="73">
        <v>375</v>
      </c>
      <c r="I64" s="71">
        <v>195</v>
      </c>
      <c r="J64" s="73">
        <v>33</v>
      </c>
      <c r="K64" s="71">
        <v>37</v>
      </c>
      <c r="L64" s="73">
        <v>25837</v>
      </c>
      <c r="M64" s="71">
        <v>54616</v>
      </c>
      <c r="N64" s="73">
        <v>81151</v>
      </c>
      <c r="O64" s="71">
        <v>107636</v>
      </c>
      <c r="R64" s="154"/>
    </row>
    <row r="65" spans="1:19" s="122" customFormat="1" ht="27" customHeight="1">
      <c r="A65" s="84" t="s">
        <v>22</v>
      </c>
      <c r="B65" s="73">
        <v>34740</v>
      </c>
      <c r="C65" s="71">
        <v>35758</v>
      </c>
      <c r="D65" s="73">
        <v>29379</v>
      </c>
      <c r="E65" s="71">
        <v>30731</v>
      </c>
      <c r="F65" s="73">
        <v>2030</v>
      </c>
      <c r="G65" s="71">
        <v>2030</v>
      </c>
      <c r="H65" s="73">
        <v>1574</v>
      </c>
      <c r="I65" s="71">
        <v>1692</v>
      </c>
      <c r="J65" s="73">
        <v>61</v>
      </c>
      <c r="K65" s="71">
        <v>65</v>
      </c>
      <c r="L65" s="73">
        <v>142576</v>
      </c>
      <c r="M65" s="71">
        <v>165529</v>
      </c>
      <c r="N65" s="73">
        <v>278819</v>
      </c>
      <c r="O65" s="71">
        <v>281885</v>
      </c>
      <c r="Q65" s="154"/>
      <c r="R65" s="154"/>
    </row>
    <row r="66" spans="1:19" s="97" customFormat="1" ht="27" customHeight="1">
      <c r="A66" s="84" t="s">
        <v>23</v>
      </c>
      <c r="B66" s="73">
        <v>23302</v>
      </c>
      <c r="C66" s="71">
        <v>26180</v>
      </c>
      <c r="D66" s="73">
        <v>15571</v>
      </c>
      <c r="E66" s="71">
        <v>17742</v>
      </c>
      <c r="F66" s="73">
        <v>1147</v>
      </c>
      <c r="G66" s="71">
        <v>1260</v>
      </c>
      <c r="H66" s="73">
        <v>848</v>
      </c>
      <c r="I66" s="71">
        <v>939</v>
      </c>
      <c r="J66" s="73">
        <v>237</v>
      </c>
      <c r="K66" s="71">
        <v>76</v>
      </c>
      <c r="L66" s="73">
        <v>200194</v>
      </c>
      <c r="M66" s="71">
        <v>183590</v>
      </c>
      <c r="N66" s="73">
        <v>451500</v>
      </c>
      <c r="O66" s="71">
        <v>411335</v>
      </c>
    </row>
    <row r="67" spans="1:19" s="122" customFormat="1" ht="27" customHeight="1">
      <c r="A67" s="84" t="s">
        <v>24</v>
      </c>
      <c r="B67" s="73">
        <v>16518</v>
      </c>
      <c r="C67" s="71">
        <v>16925</v>
      </c>
      <c r="D67" s="73">
        <v>11707</v>
      </c>
      <c r="E67" s="71">
        <v>11944</v>
      </c>
      <c r="F67" s="73">
        <v>626</v>
      </c>
      <c r="G67" s="71">
        <v>538</v>
      </c>
      <c r="H67" s="73">
        <v>350</v>
      </c>
      <c r="I67" s="71">
        <v>330</v>
      </c>
      <c r="J67" s="73">
        <v>22</v>
      </c>
      <c r="K67" s="71">
        <v>45</v>
      </c>
      <c r="L67" s="73">
        <v>70583</v>
      </c>
      <c r="M67" s="71">
        <v>56303</v>
      </c>
      <c r="N67" s="73">
        <v>172795</v>
      </c>
      <c r="O67" s="71">
        <v>216548</v>
      </c>
    </row>
    <row r="68" spans="1:19" s="122" customFormat="1" ht="27" customHeight="1">
      <c r="A68" s="84" t="s">
        <v>25</v>
      </c>
      <c r="B68" s="73">
        <v>5238</v>
      </c>
      <c r="C68" s="71">
        <v>6074</v>
      </c>
      <c r="D68" s="73">
        <v>4235</v>
      </c>
      <c r="E68" s="71">
        <v>4921</v>
      </c>
      <c r="F68" s="73">
        <v>312</v>
      </c>
      <c r="G68" s="71">
        <v>342</v>
      </c>
      <c r="H68" s="73">
        <v>276</v>
      </c>
      <c r="I68" s="71">
        <v>297</v>
      </c>
      <c r="J68" s="73">
        <v>13</v>
      </c>
      <c r="K68" s="71">
        <v>16</v>
      </c>
      <c r="L68" s="73">
        <v>37195</v>
      </c>
      <c r="M68" s="71">
        <v>46621</v>
      </c>
      <c r="N68" s="73">
        <v>71807</v>
      </c>
      <c r="O68" s="71">
        <v>71122</v>
      </c>
    </row>
    <row r="69" spans="1:19" s="122" customFormat="1" ht="27" customHeight="1">
      <c r="A69" s="82" t="s">
        <v>26</v>
      </c>
      <c r="B69" s="73">
        <v>17130</v>
      </c>
      <c r="C69" s="71">
        <v>18643</v>
      </c>
      <c r="D69" s="73">
        <v>13731</v>
      </c>
      <c r="E69" s="71">
        <v>14769</v>
      </c>
      <c r="F69" s="73">
        <v>685</v>
      </c>
      <c r="G69" s="71">
        <v>1139</v>
      </c>
      <c r="H69" s="73">
        <v>487</v>
      </c>
      <c r="I69" s="71">
        <v>771</v>
      </c>
      <c r="J69" s="73">
        <v>613</v>
      </c>
      <c r="K69" s="71">
        <v>166</v>
      </c>
      <c r="L69" s="73">
        <v>90653</v>
      </c>
      <c r="M69" s="71">
        <v>126902</v>
      </c>
      <c r="N69" s="73">
        <v>224437</v>
      </c>
      <c r="O69" s="71">
        <v>216884</v>
      </c>
    </row>
    <row r="70" spans="1:19" s="96" customFormat="1" ht="27" customHeight="1">
      <c r="A70" s="82" t="s">
        <v>27</v>
      </c>
      <c r="B70" s="73">
        <v>19140</v>
      </c>
      <c r="C70" s="71">
        <v>18803</v>
      </c>
      <c r="D70" s="73">
        <v>13477</v>
      </c>
      <c r="E70" s="71">
        <v>12795</v>
      </c>
      <c r="F70" s="73">
        <v>732</v>
      </c>
      <c r="G70" s="71">
        <v>727</v>
      </c>
      <c r="H70" s="73">
        <v>465</v>
      </c>
      <c r="I70" s="71">
        <v>573</v>
      </c>
      <c r="J70" s="73">
        <v>45</v>
      </c>
      <c r="K70" s="71">
        <v>37</v>
      </c>
      <c r="L70" s="73">
        <v>121331</v>
      </c>
      <c r="M70" s="71">
        <v>142988</v>
      </c>
      <c r="N70" s="73">
        <v>264637</v>
      </c>
      <c r="O70" s="71">
        <v>277174</v>
      </c>
    </row>
    <row r="71" spans="1:19" s="122" customFormat="1" ht="27" customHeight="1">
      <c r="A71" s="84" t="s">
        <v>28</v>
      </c>
      <c r="B71" s="79">
        <v>6863</v>
      </c>
      <c r="C71" s="71">
        <v>7313</v>
      </c>
      <c r="D71" s="79">
        <v>4539</v>
      </c>
      <c r="E71" s="71">
        <v>4821</v>
      </c>
      <c r="F71" s="79">
        <v>152</v>
      </c>
      <c r="G71" s="71">
        <v>120</v>
      </c>
      <c r="H71" s="79">
        <v>96</v>
      </c>
      <c r="I71" s="71">
        <v>65</v>
      </c>
      <c r="J71" s="79">
        <v>9</v>
      </c>
      <c r="K71" s="71">
        <v>17</v>
      </c>
      <c r="L71" s="79">
        <v>21887</v>
      </c>
      <c r="M71" s="71">
        <v>24485</v>
      </c>
      <c r="N71" s="79">
        <v>94920</v>
      </c>
      <c r="O71" s="71">
        <v>124159</v>
      </c>
    </row>
    <row r="72" spans="1:19" s="122" customFormat="1" ht="27" customHeight="1">
      <c r="A72" s="78" t="s">
        <v>104</v>
      </c>
      <c r="B72" s="73">
        <f>B53</f>
        <v>2266</v>
      </c>
      <c r="C72" s="73">
        <f t="shared" ref="C72:O72" si="3">C53</f>
        <v>2324</v>
      </c>
      <c r="D72" s="73">
        <f t="shared" si="3"/>
        <v>1650</v>
      </c>
      <c r="E72" s="73">
        <f t="shared" si="3"/>
        <v>1670</v>
      </c>
      <c r="F72" s="73">
        <f t="shared" si="3"/>
        <v>114</v>
      </c>
      <c r="G72" s="73">
        <f t="shared" si="3"/>
        <v>57</v>
      </c>
      <c r="H72" s="73">
        <f t="shared" si="3"/>
        <v>79</v>
      </c>
      <c r="I72" s="73">
        <f t="shared" si="3"/>
        <v>43</v>
      </c>
      <c r="J72" s="73">
        <f t="shared" si="3"/>
        <v>9</v>
      </c>
      <c r="K72" s="73">
        <f t="shared" si="3"/>
        <v>5</v>
      </c>
      <c r="L72" s="73">
        <f t="shared" si="3"/>
        <v>7431</v>
      </c>
      <c r="M72" s="73">
        <f t="shared" si="3"/>
        <v>4194</v>
      </c>
      <c r="N72" s="73">
        <f t="shared" si="3"/>
        <v>27474</v>
      </c>
      <c r="O72" s="73">
        <f t="shared" si="3"/>
        <v>26479</v>
      </c>
    </row>
    <row r="73" spans="1:19" s="96" customFormat="1" ht="27" customHeight="1">
      <c r="A73" s="131" t="s">
        <v>29</v>
      </c>
      <c r="B73" s="75">
        <f>SUM(B64:B72)</f>
        <v>130737</v>
      </c>
      <c r="C73" s="75">
        <f>SUM(C64:C72)</f>
        <v>138942</v>
      </c>
      <c r="D73" s="75">
        <f t="shared" ref="D73:N73" si="4">SUM(D64:D72)</f>
        <v>99235</v>
      </c>
      <c r="E73" s="75">
        <f>SUM(E64:E72)</f>
        <v>105665</v>
      </c>
      <c r="F73" s="75">
        <f t="shared" si="4"/>
        <v>6315</v>
      </c>
      <c r="G73" s="75">
        <f>SUM(G64:G72)</f>
        <v>6438</v>
      </c>
      <c r="H73" s="75">
        <f t="shared" si="4"/>
        <v>4550</v>
      </c>
      <c r="I73" s="75">
        <f>SUM(I64:I72)</f>
        <v>4905</v>
      </c>
      <c r="J73" s="75">
        <f t="shared" si="4"/>
        <v>1042</v>
      </c>
      <c r="K73" s="75">
        <f>SUM(K64:K72)</f>
        <v>464</v>
      </c>
      <c r="L73" s="75">
        <f t="shared" si="4"/>
        <v>717687</v>
      </c>
      <c r="M73" s="75">
        <f>SUM(M64:M72)</f>
        <v>805228</v>
      </c>
      <c r="N73" s="75">
        <f t="shared" si="4"/>
        <v>1667540</v>
      </c>
      <c r="O73" s="75">
        <f>SUM(O64:O72)</f>
        <v>1733222</v>
      </c>
    </row>
    <row r="74" spans="1:19" ht="21.75" customHeight="1">
      <c r="A74" s="115"/>
      <c r="D74" s="117"/>
      <c r="F74" s="115"/>
      <c r="K74" s="119"/>
      <c r="N74" s="120"/>
      <c r="O74" s="120"/>
      <c r="R74" s="117"/>
      <c r="S74" s="117"/>
    </row>
    <row r="76" spans="1:19">
      <c r="A76" s="108"/>
      <c r="B76" s="117"/>
      <c r="C76" s="120"/>
      <c r="D76" s="117"/>
      <c r="E76" s="120"/>
      <c r="G76" s="120"/>
      <c r="H76" s="117"/>
      <c r="I76" s="129"/>
      <c r="J76" s="129"/>
      <c r="K76" s="129"/>
      <c r="L76" s="106"/>
      <c r="M76" s="106"/>
      <c r="N76" s="129"/>
      <c r="O76" s="106"/>
    </row>
    <row r="77" spans="1:19">
      <c r="C77" s="132"/>
      <c r="D77" s="133"/>
      <c r="E77" s="132"/>
      <c r="F77" s="133"/>
      <c r="G77" s="132"/>
      <c r="H77" s="133"/>
      <c r="I77" s="132"/>
    </row>
    <row r="78" spans="1:19">
      <c r="C78" s="132"/>
      <c r="D78" s="133"/>
      <c r="E78" s="132"/>
      <c r="F78" s="133"/>
      <c r="G78" s="132"/>
      <c r="H78" s="133"/>
      <c r="I78" s="132"/>
    </row>
    <row r="79" spans="1:19">
      <c r="C79" s="132"/>
      <c r="D79" s="133"/>
      <c r="E79" s="132"/>
      <c r="F79" s="133"/>
      <c r="G79" s="132"/>
      <c r="H79" s="133"/>
      <c r="I79" s="132"/>
    </row>
    <row r="80" spans="1:19">
      <c r="C80" s="120"/>
      <c r="D80" s="117"/>
      <c r="E80" s="120"/>
      <c r="G80" s="120"/>
      <c r="H80" s="117"/>
      <c r="I80" s="120"/>
    </row>
    <row r="81" spans="3:9">
      <c r="C81" s="132"/>
      <c r="D81" s="133"/>
      <c r="E81" s="132"/>
      <c r="F81" s="133"/>
      <c r="G81" s="132"/>
      <c r="H81" s="133"/>
      <c r="I81" s="132"/>
    </row>
    <row r="82" spans="3:9">
      <c r="C82" s="132"/>
      <c r="D82" s="133"/>
      <c r="E82" s="132"/>
      <c r="F82" s="133"/>
      <c r="G82" s="132"/>
      <c r="H82" s="133"/>
      <c r="I82" s="132"/>
    </row>
    <row r="83" spans="3:9">
      <c r="C83" s="132"/>
      <c r="D83" s="133"/>
      <c r="E83" s="132"/>
      <c r="F83" s="133"/>
      <c r="G83" s="132"/>
      <c r="H83" s="133"/>
      <c r="I83" s="132"/>
    </row>
    <row r="84" spans="3:9">
      <c r="C84" s="132"/>
      <c r="D84" s="133"/>
      <c r="E84" s="132"/>
      <c r="F84" s="133"/>
      <c r="G84" s="132"/>
      <c r="H84" s="133"/>
      <c r="I84" s="132"/>
    </row>
  </sheetData>
  <mergeCells count="52">
    <mergeCell ref="A18:O18"/>
    <mergeCell ref="A3:O3"/>
    <mergeCell ref="A4:A8"/>
    <mergeCell ref="B6:C6"/>
    <mergeCell ref="B7:K7"/>
    <mergeCell ref="F6:G6"/>
    <mergeCell ref="H6:I6"/>
    <mergeCell ref="F4:I5"/>
    <mergeCell ref="J4:K6"/>
    <mergeCell ref="N7:O7"/>
    <mergeCell ref="B4:E5"/>
    <mergeCell ref="D6:E6"/>
    <mergeCell ref="N4:O6"/>
    <mergeCell ref="L4:M7"/>
    <mergeCell ref="A57:O57"/>
    <mergeCell ref="A45:A49"/>
    <mergeCell ref="B45:E46"/>
    <mergeCell ref="F45:I46"/>
    <mergeCell ref="J45:K47"/>
    <mergeCell ref="B47:C47"/>
    <mergeCell ref="D47:E47"/>
    <mergeCell ref="N22:O22"/>
    <mergeCell ref="A19:A23"/>
    <mergeCell ref="B19:E20"/>
    <mergeCell ref="F19:I20"/>
    <mergeCell ref="J19:K21"/>
    <mergeCell ref="B21:C21"/>
    <mergeCell ref="D21:E21"/>
    <mergeCell ref="A58:A62"/>
    <mergeCell ref="B58:E59"/>
    <mergeCell ref="F58:I59"/>
    <mergeCell ref="J58:K60"/>
    <mergeCell ref="B60:C60"/>
    <mergeCell ref="D60:E60"/>
    <mergeCell ref="F60:G60"/>
    <mergeCell ref="H60:I60"/>
    <mergeCell ref="N19:O21"/>
    <mergeCell ref="F21:G21"/>
    <mergeCell ref="H21:I21"/>
    <mergeCell ref="B61:K61"/>
    <mergeCell ref="N61:O61"/>
    <mergeCell ref="L58:M61"/>
    <mergeCell ref="N58:O60"/>
    <mergeCell ref="A44:O44"/>
    <mergeCell ref="F47:G47"/>
    <mergeCell ref="H47:I47"/>
    <mergeCell ref="L45:M48"/>
    <mergeCell ref="L19:M22"/>
    <mergeCell ref="N45:O47"/>
    <mergeCell ref="B48:K48"/>
    <mergeCell ref="N48:O48"/>
    <mergeCell ref="B22:K22"/>
  </mergeCells>
  <phoneticPr fontId="0" type="noConversion"/>
  <printOptions horizontalCentered="1"/>
  <pageMargins left="0.7" right="0.7" top="0.75" bottom="0.75" header="0.3" footer="0.3"/>
  <pageSetup paperSize="9" scale="29" orientation="landscape" r:id="rId1"/>
  <headerFooter alignWithMargins="0"/>
  <rowBreaks count="1" manualBreakCount="1"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3"/>
  <sheetViews>
    <sheetView zoomScale="70" zoomScaleNormal="70" workbookViewId="0">
      <pane ySplit="1" topLeftCell="A46" activePane="bottomLeft" state="frozenSplit"/>
      <selection pane="bottomLeft" sqref="A1:O74"/>
    </sheetView>
  </sheetViews>
  <sheetFormatPr defaultRowHeight="12.75"/>
  <cols>
    <col min="1" max="1" width="22.140625" style="26" customWidth="1"/>
    <col min="2" max="2" width="12.7109375" style="35" customWidth="1"/>
    <col min="3" max="3" width="16" style="35" customWidth="1"/>
    <col min="4" max="5" width="12.7109375" style="35" customWidth="1"/>
    <col min="6" max="6" width="12.7109375" style="31" customWidth="1"/>
    <col min="7" max="7" width="12.7109375" style="30" customWidth="1"/>
    <col min="8" max="9" width="12.7109375" style="36" customWidth="1"/>
    <col min="10" max="15" width="12.7109375" style="30" customWidth="1"/>
    <col min="16" max="16" width="9.140625" style="37"/>
    <col min="17" max="18" width="9.140625" style="32"/>
    <col min="19" max="19" width="24" style="32" customWidth="1"/>
    <col min="20" max="23" width="9.140625" style="32"/>
    <col min="24" max="16384" width="9.140625" style="24"/>
  </cols>
  <sheetData>
    <row r="1" spans="1:23" s="28" customFormat="1" ht="18" customHeight="1">
      <c r="A1" s="137" t="s">
        <v>155</v>
      </c>
      <c r="B1" s="138"/>
      <c r="C1" s="138"/>
      <c r="D1" s="138"/>
      <c r="E1" s="138"/>
      <c r="F1" s="139"/>
      <c r="G1" s="140"/>
      <c r="H1" s="141"/>
      <c r="I1" s="141"/>
      <c r="J1" s="140"/>
      <c r="K1" s="140"/>
      <c r="L1" s="140"/>
      <c r="M1" s="140"/>
      <c r="N1" s="140"/>
      <c r="O1" s="140"/>
      <c r="P1" s="33"/>
      <c r="Q1" s="29"/>
      <c r="R1" s="29"/>
      <c r="S1" s="29"/>
      <c r="T1" s="29"/>
      <c r="U1" s="29"/>
      <c r="V1" s="29"/>
      <c r="W1" s="29"/>
    </row>
    <row r="2" spans="1:23" s="1" customFormat="1" ht="22.5" customHeight="1">
      <c r="A2" s="86" t="s">
        <v>50</v>
      </c>
      <c r="B2" s="96"/>
      <c r="C2" s="163"/>
      <c r="D2" s="96"/>
      <c r="E2" s="96"/>
      <c r="F2" s="95"/>
      <c r="G2" s="95"/>
      <c r="H2" s="96"/>
      <c r="I2" s="96"/>
      <c r="J2" s="96"/>
      <c r="K2" s="96"/>
      <c r="L2" s="96"/>
      <c r="M2" s="96"/>
      <c r="N2" s="96"/>
      <c r="O2" s="96"/>
    </row>
    <row r="3" spans="1:23" s="4" customFormat="1" ht="31.5" customHeight="1">
      <c r="A3" s="169" t="s">
        <v>51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3"/>
    </row>
    <row r="4" spans="1:23" s="5" customFormat="1" ht="24" customHeight="1">
      <c r="A4" s="170" t="s">
        <v>118</v>
      </c>
      <c r="B4" s="175" t="s">
        <v>109</v>
      </c>
      <c r="C4" s="175"/>
      <c r="D4" s="175"/>
      <c r="E4" s="175"/>
      <c r="F4" s="173" t="s">
        <v>52</v>
      </c>
      <c r="G4" s="173"/>
      <c r="H4" s="173" t="s">
        <v>100</v>
      </c>
      <c r="I4" s="173"/>
      <c r="J4" s="178" t="s">
        <v>137</v>
      </c>
      <c r="K4" s="178"/>
      <c r="L4" s="178"/>
      <c r="M4" s="178"/>
      <c r="N4" s="178"/>
      <c r="O4" s="178"/>
      <c r="P4" s="1"/>
    </row>
    <row r="5" spans="1:23" s="5" customFormat="1" ht="29.25" customHeight="1">
      <c r="A5" s="170"/>
      <c r="B5" s="176" t="s">
        <v>53</v>
      </c>
      <c r="C5" s="179" t="s">
        <v>150</v>
      </c>
      <c r="D5" s="168" t="s">
        <v>133</v>
      </c>
      <c r="E5" s="168" t="s">
        <v>134</v>
      </c>
      <c r="F5" s="173"/>
      <c r="G5" s="173"/>
      <c r="H5" s="173"/>
      <c r="I5" s="173"/>
      <c r="J5" s="178"/>
      <c r="K5" s="178"/>
      <c r="L5" s="178"/>
      <c r="M5" s="178"/>
      <c r="N5" s="178"/>
      <c r="O5" s="178"/>
      <c r="P5" s="1"/>
    </row>
    <row r="6" spans="1:23" s="5" customFormat="1" ht="36.75" customHeight="1">
      <c r="A6" s="170"/>
      <c r="B6" s="176"/>
      <c r="C6" s="179"/>
      <c r="D6" s="168"/>
      <c r="E6" s="168"/>
      <c r="F6" s="173"/>
      <c r="G6" s="173"/>
      <c r="H6" s="173"/>
      <c r="I6" s="173"/>
      <c r="J6" s="177" t="s">
        <v>53</v>
      </c>
      <c r="K6" s="177" t="s">
        <v>54</v>
      </c>
      <c r="L6" s="177" t="s">
        <v>55</v>
      </c>
      <c r="M6" s="177" t="s">
        <v>56</v>
      </c>
      <c r="N6" s="177" t="s">
        <v>57</v>
      </c>
      <c r="O6" s="177" t="s">
        <v>58</v>
      </c>
      <c r="P6" s="1"/>
    </row>
    <row r="7" spans="1:23" s="5" customFormat="1" ht="23.25" customHeight="1">
      <c r="A7" s="170"/>
      <c r="B7" s="176"/>
      <c r="C7" s="179"/>
      <c r="D7" s="168"/>
      <c r="E7" s="168"/>
      <c r="F7" s="173" t="s">
        <v>135</v>
      </c>
      <c r="G7" s="173"/>
      <c r="H7" s="173"/>
      <c r="I7" s="173"/>
      <c r="J7" s="177"/>
      <c r="K7" s="177"/>
      <c r="L7" s="177"/>
      <c r="M7" s="177"/>
      <c r="N7" s="177"/>
      <c r="O7" s="177"/>
      <c r="P7" s="1"/>
    </row>
    <row r="8" spans="1:23" s="12" customFormat="1" ht="18.75" customHeight="1">
      <c r="A8" s="170"/>
      <c r="B8" s="180" t="s">
        <v>128</v>
      </c>
      <c r="C8" s="180"/>
      <c r="D8" s="180"/>
      <c r="E8" s="180"/>
      <c r="F8" s="80">
        <v>2014</v>
      </c>
      <c r="G8" s="80">
        <v>2015</v>
      </c>
      <c r="H8" s="80">
        <v>2014</v>
      </c>
      <c r="I8" s="80">
        <v>2015</v>
      </c>
      <c r="J8" s="177"/>
      <c r="K8" s="177"/>
      <c r="L8" s="177"/>
      <c r="M8" s="177"/>
      <c r="N8" s="177"/>
      <c r="O8" s="177"/>
      <c r="P8" s="14"/>
    </row>
    <row r="9" spans="1:23" s="62" customFormat="1" ht="12" customHeight="1">
      <c r="A9" s="81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  <c r="P9" s="61"/>
    </row>
    <row r="10" spans="1:23" s="5" customFormat="1" ht="19.5" customHeight="1">
      <c r="A10" s="134" t="s">
        <v>119</v>
      </c>
      <c r="B10" s="71">
        <v>63</v>
      </c>
      <c r="C10" s="164">
        <v>62</v>
      </c>
      <c r="D10" s="73">
        <v>56</v>
      </c>
      <c r="E10" s="73">
        <v>6</v>
      </c>
      <c r="F10" s="71">
        <v>817689</v>
      </c>
      <c r="G10" s="73">
        <v>810094</v>
      </c>
      <c r="H10" s="71">
        <v>835505</v>
      </c>
      <c r="I10" s="73">
        <v>803612</v>
      </c>
      <c r="J10" s="71">
        <f>SUM(K10:O10)</f>
        <v>31</v>
      </c>
      <c r="K10" s="71">
        <v>1</v>
      </c>
      <c r="L10" s="71">
        <v>10</v>
      </c>
      <c r="M10" s="71">
        <v>15</v>
      </c>
      <c r="N10" s="71">
        <v>0</v>
      </c>
      <c r="O10" s="71">
        <v>5</v>
      </c>
      <c r="P10" s="1"/>
    </row>
    <row r="11" spans="1:23" s="4" customFormat="1" ht="19.5" customHeight="1">
      <c r="A11" s="134" t="s">
        <v>120</v>
      </c>
      <c r="B11" s="71">
        <v>38</v>
      </c>
      <c r="C11" s="164">
        <v>37</v>
      </c>
      <c r="D11" s="71">
        <v>37</v>
      </c>
      <c r="E11" s="71">
        <v>0</v>
      </c>
      <c r="F11" s="71">
        <v>166726</v>
      </c>
      <c r="G11" s="73">
        <v>158837</v>
      </c>
      <c r="H11" s="71">
        <v>164230</v>
      </c>
      <c r="I11" s="73">
        <v>155916</v>
      </c>
      <c r="J11" s="71">
        <f>SUM(K11:O11)</f>
        <v>71</v>
      </c>
      <c r="K11" s="73">
        <v>0</v>
      </c>
      <c r="L11" s="134">
        <v>31</v>
      </c>
      <c r="M11" s="134">
        <v>13</v>
      </c>
      <c r="N11" s="134">
        <v>0</v>
      </c>
      <c r="O11" s="134">
        <v>27</v>
      </c>
      <c r="P11" s="3"/>
    </row>
    <row r="12" spans="1:23" s="6" customFormat="1" ht="19.5" customHeight="1">
      <c r="A12" s="135" t="s">
        <v>20</v>
      </c>
      <c r="B12" s="71">
        <v>367</v>
      </c>
      <c r="C12" s="164">
        <v>352</v>
      </c>
      <c r="D12" s="73">
        <v>315</v>
      </c>
      <c r="E12" s="73">
        <v>37</v>
      </c>
      <c r="F12" s="71">
        <v>573500</v>
      </c>
      <c r="G12" s="73">
        <v>525081</v>
      </c>
      <c r="H12" s="71">
        <v>589088</v>
      </c>
      <c r="I12" s="73">
        <v>577807</v>
      </c>
      <c r="J12" s="71">
        <f>SUM(K12:O12)</f>
        <v>107</v>
      </c>
      <c r="K12" s="73">
        <v>2</v>
      </c>
      <c r="L12" s="134">
        <v>27</v>
      </c>
      <c r="M12" s="134">
        <v>33</v>
      </c>
      <c r="N12" s="134">
        <v>1</v>
      </c>
      <c r="O12" s="134">
        <v>44</v>
      </c>
      <c r="P12" s="2"/>
    </row>
    <row r="13" spans="1:23" s="1" customFormat="1" ht="19.5" customHeight="1">
      <c r="A13" s="135" t="s">
        <v>103</v>
      </c>
      <c r="B13" s="71">
        <v>187</v>
      </c>
      <c r="C13" s="164">
        <v>170</v>
      </c>
      <c r="D13" s="73">
        <v>74</v>
      </c>
      <c r="E13" s="73">
        <v>96</v>
      </c>
      <c r="F13" s="71">
        <v>68148</v>
      </c>
      <c r="G13" s="73">
        <v>68403</v>
      </c>
      <c r="H13" s="71">
        <v>64294</v>
      </c>
      <c r="I13" s="73">
        <v>65216</v>
      </c>
      <c r="J13" s="71">
        <f>SUM(K13:O13)</f>
        <v>64</v>
      </c>
      <c r="K13" s="73">
        <v>4</v>
      </c>
      <c r="L13" s="134">
        <v>23</v>
      </c>
      <c r="M13" s="134">
        <v>8</v>
      </c>
      <c r="N13" s="134">
        <v>4</v>
      </c>
      <c r="O13" s="134">
        <v>25</v>
      </c>
    </row>
    <row r="14" spans="1:23" s="1" customFormat="1" ht="19.5" customHeight="1">
      <c r="A14" s="135" t="s">
        <v>102</v>
      </c>
      <c r="B14" s="71">
        <v>1008</v>
      </c>
      <c r="C14" s="164">
        <v>971</v>
      </c>
      <c r="D14" s="73">
        <v>66</v>
      </c>
      <c r="E14" s="73">
        <v>901</v>
      </c>
      <c r="F14" s="71">
        <v>144420</v>
      </c>
      <c r="G14" s="142">
        <v>244874</v>
      </c>
      <c r="H14" s="71">
        <v>130760</v>
      </c>
      <c r="I14" s="142">
        <v>177442</v>
      </c>
      <c r="J14" s="71">
        <f>SUM(K14:O14)</f>
        <v>177</v>
      </c>
      <c r="K14" s="73">
        <v>29</v>
      </c>
      <c r="L14" s="134">
        <v>47</v>
      </c>
      <c r="M14" s="134">
        <v>29</v>
      </c>
      <c r="N14" s="134">
        <v>19</v>
      </c>
      <c r="O14" s="134">
        <v>53</v>
      </c>
      <c r="S14" s="155"/>
    </row>
    <row r="15" spans="1:23" s="1" customFormat="1" ht="19.5" customHeight="1">
      <c r="A15" s="89" t="s">
        <v>29</v>
      </c>
      <c r="B15" s="72">
        <f t="shared" ref="B15:O15" si="0">SUM(B10:B14)</f>
        <v>1663</v>
      </c>
      <c r="C15" s="72">
        <f t="shared" si="0"/>
        <v>1592</v>
      </c>
      <c r="D15" s="72">
        <f t="shared" si="0"/>
        <v>548</v>
      </c>
      <c r="E15" s="72">
        <f t="shared" si="0"/>
        <v>1040</v>
      </c>
      <c r="F15" s="72">
        <f t="shared" si="0"/>
        <v>1770483</v>
      </c>
      <c r="G15" s="72">
        <f t="shared" si="0"/>
        <v>1807289</v>
      </c>
      <c r="H15" s="72">
        <f t="shared" si="0"/>
        <v>1783877</v>
      </c>
      <c r="I15" s="72">
        <f t="shared" si="0"/>
        <v>1779993</v>
      </c>
      <c r="J15" s="72">
        <f t="shared" si="0"/>
        <v>450</v>
      </c>
      <c r="K15" s="72">
        <f t="shared" si="0"/>
        <v>36</v>
      </c>
      <c r="L15" s="72">
        <f t="shared" si="0"/>
        <v>138</v>
      </c>
      <c r="M15" s="72">
        <f t="shared" si="0"/>
        <v>98</v>
      </c>
      <c r="N15" s="72">
        <f t="shared" si="0"/>
        <v>24</v>
      </c>
      <c r="O15" s="72">
        <f t="shared" si="0"/>
        <v>154</v>
      </c>
    </row>
    <row r="16" spans="1:23" s="1" customFormat="1" ht="70.5" customHeight="1">
      <c r="A16" s="174" t="s">
        <v>136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</row>
    <row r="17" spans="1:19" s="1" customFormat="1" ht="19.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9" s="1" customFormat="1" ht="22.5" customHeight="1">
      <c r="A18" s="15" t="s">
        <v>130</v>
      </c>
      <c r="B18" s="34"/>
      <c r="C18" s="34"/>
      <c r="D18" s="34"/>
      <c r="E18" s="34"/>
      <c r="H18" s="34"/>
      <c r="I18" s="34"/>
      <c r="J18" s="34"/>
      <c r="K18" s="34"/>
      <c r="L18" s="34"/>
      <c r="M18" s="34"/>
      <c r="N18" s="34"/>
      <c r="O18" s="34"/>
    </row>
    <row r="19" spans="1:19" s="4" customFormat="1" ht="31.5" customHeight="1">
      <c r="A19" s="188" t="s">
        <v>59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3"/>
    </row>
    <row r="20" spans="1:19" s="5" customFormat="1" ht="24" customHeight="1">
      <c r="A20" s="187" t="s">
        <v>30</v>
      </c>
      <c r="B20" s="183" t="s">
        <v>109</v>
      </c>
      <c r="C20" s="183"/>
      <c r="D20" s="183"/>
      <c r="E20" s="183"/>
      <c r="F20" s="182" t="s">
        <v>52</v>
      </c>
      <c r="G20" s="182"/>
      <c r="H20" s="182" t="s">
        <v>100</v>
      </c>
      <c r="I20" s="182"/>
      <c r="J20" s="178" t="s">
        <v>137</v>
      </c>
      <c r="K20" s="178"/>
      <c r="L20" s="178"/>
      <c r="M20" s="178"/>
      <c r="N20" s="178"/>
      <c r="O20" s="178"/>
      <c r="P20" s="1"/>
    </row>
    <row r="21" spans="1:19" s="5" customFormat="1" ht="29.25" customHeight="1">
      <c r="A21" s="187"/>
      <c r="B21" s="186" t="s">
        <v>53</v>
      </c>
      <c r="C21" s="179" t="s">
        <v>150</v>
      </c>
      <c r="D21" s="179" t="s">
        <v>113</v>
      </c>
      <c r="E21" s="179" t="s">
        <v>114</v>
      </c>
      <c r="F21" s="182"/>
      <c r="G21" s="182"/>
      <c r="H21" s="182"/>
      <c r="I21" s="182"/>
      <c r="J21" s="178"/>
      <c r="K21" s="178"/>
      <c r="L21" s="178"/>
      <c r="M21" s="178"/>
      <c r="N21" s="178"/>
      <c r="O21" s="178"/>
      <c r="P21" s="1"/>
    </row>
    <row r="22" spans="1:19" s="5" customFormat="1" ht="34.5" customHeight="1">
      <c r="A22" s="187"/>
      <c r="B22" s="186"/>
      <c r="C22" s="179"/>
      <c r="D22" s="179"/>
      <c r="E22" s="179"/>
      <c r="F22" s="182"/>
      <c r="G22" s="182"/>
      <c r="H22" s="182"/>
      <c r="I22" s="182"/>
      <c r="J22" s="181" t="s">
        <v>53</v>
      </c>
      <c r="K22" s="181" t="s">
        <v>54</v>
      </c>
      <c r="L22" s="181" t="s">
        <v>55</v>
      </c>
      <c r="M22" s="181" t="s">
        <v>56</v>
      </c>
      <c r="N22" s="181" t="s">
        <v>57</v>
      </c>
      <c r="O22" s="181" t="s">
        <v>58</v>
      </c>
      <c r="P22" s="1"/>
    </row>
    <row r="23" spans="1:19" s="5" customFormat="1" ht="23.25" customHeight="1">
      <c r="A23" s="187"/>
      <c r="B23" s="186"/>
      <c r="C23" s="179"/>
      <c r="D23" s="179"/>
      <c r="E23" s="179"/>
      <c r="F23" s="182" t="s">
        <v>115</v>
      </c>
      <c r="G23" s="182"/>
      <c r="H23" s="182"/>
      <c r="I23" s="182"/>
      <c r="J23" s="181"/>
      <c r="K23" s="181"/>
      <c r="L23" s="181"/>
      <c r="M23" s="181"/>
      <c r="N23" s="181"/>
      <c r="O23" s="181"/>
      <c r="P23" s="1"/>
    </row>
    <row r="24" spans="1:19" s="12" customFormat="1" ht="18.75" customHeight="1">
      <c r="A24" s="187"/>
      <c r="B24" s="184" t="s">
        <v>128</v>
      </c>
      <c r="C24" s="184"/>
      <c r="D24" s="184"/>
      <c r="E24" s="184"/>
      <c r="F24" s="80">
        <v>2014</v>
      </c>
      <c r="G24" s="80">
        <v>2015</v>
      </c>
      <c r="H24" s="80">
        <v>2014</v>
      </c>
      <c r="I24" s="80">
        <v>2015</v>
      </c>
      <c r="J24" s="181"/>
      <c r="K24" s="181"/>
      <c r="L24" s="181"/>
      <c r="M24" s="181"/>
      <c r="N24" s="181"/>
      <c r="O24" s="181"/>
      <c r="P24" s="14"/>
    </row>
    <row r="25" spans="1:19" s="62" customFormat="1" ht="12" customHeight="1">
      <c r="A25" s="60">
        <v>1</v>
      </c>
      <c r="B25" s="63">
        <v>2</v>
      </c>
      <c r="C25" s="60">
        <v>3</v>
      </c>
      <c r="D25" s="63">
        <v>4</v>
      </c>
      <c r="E25" s="60">
        <v>5</v>
      </c>
      <c r="F25" s="63">
        <v>6</v>
      </c>
      <c r="G25" s="60">
        <v>7</v>
      </c>
      <c r="H25" s="63">
        <v>8</v>
      </c>
      <c r="I25" s="60">
        <v>9</v>
      </c>
      <c r="J25" s="63">
        <v>10</v>
      </c>
      <c r="K25" s="60">
        <v>11</v>
      </c>
      <c r="L25" s="63">
        <v>12</v>
      </c>
      <c r="M25" s="60">
        <v>13</v>
      </c>
      <c r="N25" s="63">
        <v>14</v>
      </c>
      <c r="O25" s="60">
        <v>15</v>
      </c>
      <c r="P25" s="61"/>
    </row>
    <row r="26" spans="1:19" s="5" customFormat="1" ht="19.5" customHeight="1">
      <c r="A26" s="19" t="s">
        <v>5</v>
      </c>
      <c r="B26" s="71">
        <v>132</v>
      </c>
      <c r="C26" s="73">
        <v>125</v>
      </c>
      <c r="D26" s="73">
        <v>52</v>
      </c>
      <c r="E26" s="73">
        <v>73</v>
      </c>
      <c r="F26" s="71">
        <v>155909</v>
      </c>
      <c r="G26" s="73">
        <v>145605</v>
      </c>
      <c r="H26" s="71">
        <v>154525</v>
      </c>
      <c r="I26" s="73">
        <v>144775</v>
      </c>
      <c r="J26" s="71">
        <f>SUM(K26:O26)</f>
        <v>27</v>
      </c>
      <c r="K26" s="73">
        <v>1</v>
      </c>
      <c r="L26" s="134">
        <v>10</v>
      </c>
      <c r="M26" s="73">
        <v>12</v>
      </c>
      <c r="N26" s="134">
        <v>1</v>
      </c>
      <c r="O26" s="134">
        <v>3</v>
      </c>
      <c r="P26" s="95"/>
    </row>
    <row r="27" spans="1:19" s="5" customFormat="1" ht="19.5" customHeight="1">
      <c r="A27" s="19" t="s">
        <v>6</v>
      </c>
      <c r="B27" s="71">
        <v>80</v>
      </c>
      <c r="C27" s="73">
        <v>76</v>
      </c>
      <c r="D27" s="73">
        <v>21</v>
      </c>
      <c r="E27" s="73">
        <v>55</v>
      </c>
      <c r="F27" s="71">
        <v>73892</v>
      </c>
      <c r="G27" s="73">
        <v>71930</v>
      </c>
      <c r="H27" s="71">
        <v>74873</v>
      </c>
      <c r="I27" s="73">
        <v>71600</v>
      </c>
      <c r="J27" s="71">
        <f t="shared" ref="J27:J41" si="1">SUM(K27:O27)</f>
        <v>25</v>
      </c>
      <c r="K27" s="73">
        <v>3</v>
      </c>
      <c r="L27" s="134">
        <v>7</v>
      </c>
      <c r="M27" s="73">
        <v>9</v>
      </c>
      <c r="N27" s="134">
        <v>0</v>
      </c>
      <c r="O27" s="134">
        <v>6</v>
      </c>
      <c r="P27" s="95"/>
    </row>
    <row r="28" spans="1:19" s="5" customFormat="1" ht="19.5" customHeight="1">
      <c r="A28" s="20" t="s">
        <v>7</v>
      </c>
      <c r="B28" s="71">
        <v>99</v>
      </c>
      <c r="C28" s="73">
        <v>99</v>
      </c>
      <c r="D28" s="73">
        <v>21</v>
      </c>
      <c r="E28" s="73">
        <v>77</v>
      </c>
      <c r="F28" s="71">
        <v>59263</v>
      </c>
      <c r="G28" s="142">
        <v>55181</v>
      </c>
      <c r="H28" s="71">
        <v>61857</v>
      </c>
      <c r="I28" s="142">
        <v>65824</v>
      </c>
      <c r="J28" s="71">
        <f t="shared" si="1"/>
        <v>17</v>
      </c>
      <c r="K28" s="73">
        <v>0</v>
      </c>
      <c r="L28" s="134">
        <v>5</v>
      </c>
      <c r="M28" s="73">
        <v>3</v>
      </c>
      <c r="N28" s="73">
        <v>2</v>
      </c>
      <c r="O28" s="73">
        <v>7</v>
      </c>
      <c r="P28" s="95"/>
    </row>
    <row r="29" spans="1:19" s="5" customFormat="1" ht="19.5" customHeight="1">
      <c r="A29" s="21" t="s">
        <v>9</v>
      </c>
      <c r="B29" s="71">
        <v>66</v>
      </c>
      <c r="C29" s="73">
        <v>64</v>
      </c>
      <c r="D29" s="73">
        <v>24</v>
      </c>
      <c r="E29" s="73">
        <v>40</v>
      </c>
      <c r="F29" s="71">
        <v>114322</v>
      </c>
      <c r="G29" s="73">
        <v>107363</v>
      </c>
      <c r="H29" s="71">
        <v>119397</v>
      </c>
      <c r="I29" s="73">
        <v>110737</v>
      </c>
      <c r="J29" s="71">
        <f t="shared" si="1"/>
        <v>18</v>
      </c>
      <c r="K29" s="73">
        <v>0</v>
      </c>
      <c r="L29" s="134">
        <v>6</v>
      </c>
      <c r="M29" s="73">
        <v>3</v>
      </c>
      <c r="N29" s="134">
        <v>1</v>
      </c>
      <c r="O29" s="134">
        <v>8</v>
      </c>
      <c r="P29" s="95"/>
    </row>
    <row r="30" spans="1:19" s="5" customFormat="1" ht="19.5" customHeight="1">
      <c r="A30" s="21" t="s">
        <v>8</v>
      </c>
      <c r="B30" s="71">
        <v>58</v>
      </c>
      <c r="C30" s="73">
        <v>56</v>
      </c>
      <c r="D30" s="73">
        <v>20</v>
      </c>
      <c r="E30" s="73">
        <v>36</v>
      </c>
      <c r="F30" s="71">
        <v>38666</v>
      </c>
      <c r="G30" s="73">
        <v>37523</v>
      </c>
      <c r="H30" s="71">
        <v>39813</v>
      </c>
      <c r="I30" s="73">
        <v>42111</v>
      </c>
      <c r="J30" s="71">
        <f t="shared" si="1"/>
        <v>12</v>
      </c>
      <c r="K30" s="73">
        <v>0</v>
      </c>
      <c r="L30" s="134">
        <v>4</v>
      </c>
      <c r="M30" s="73">
        <v>5</v>
      </c>
      <c r="N30" s="88">
        <v>0</v>
      </c>
      <c r="O30" s="88">
        <v>3</v>
      </c>
      <c r="P30" s="95"/>
    </row>
    <row r="31" spans="1:19" s="5" customFormat="1" ht="19.5" customHeight="1">
      <c r="A31" s="19" t="s">
        <v>10</v>
      </c>
      <c r="B31" s="71">
        <v>190</v>
      </c>
      <c r="C31" s="73">
        <v>179</v>
      </c>
      <c r="D31" s="73">
        <v>56</v>
      </c>
      <c r="E31" s="73">
        <v>123</v>
      </c>
      <c r="F31" s="71">
        <v>173971</v>
      </c>
      <c r="G31" s="73">
        <v>174278</v>
      </c>
      <c r="H31" s="71">
        <v>179745</v>
      </c>
      <c r="I31" s="73">
        <v>178153</v>
      </c>
      <c r="J31" s="71">
        <f t="shared" si="1"/>
        <v>52</v>
      </c>
      <c r="K31" s="73">
        <v>10</v>
      </c>
      <c r="L31" s="134">
        <v>13</v>
      </c>
      <c r="M31" s="73">
        <v>7</v>
      </c>
      <c r="N31" s="134">
        <v>2</v>
      </c>
      <c r="O31" s="134">
        <v>20</v>
      </c>
      <c r="P31" s="95"/>
      <c r="S31" s="156"/>
    </row>
    <row r="32" spans="1:19" s="5" customFormat="1" ht="19.5" customHeight="1">
      <c r="A32" s="19" t="s">
        <v>11</v>
      </c>
      <c r="B32" s="71">
        <v>151</v>
      </c>
      <c r="C32" s="73">
        <v>144</v>
      </c>
      <c r="D32" s="73">
        <v>52</v>
      </c>
      <c r="E32" s="73">
        <v>92</v>
      </c>
      <c r="F32" s="71">
        <v>307149</v>
      </c>
      <c r="G32" s="142">
        <v>267773</v>
      </c>
      <c r="H32" s="71">
        <v>305222</v>
      </c>
      <c r="I32" s="142">
        <v>271958</v>
      </c>
      <c r="J32" s="71">
        <f t="shared" si="1"/>
        <v>47</v>
      </c>
      <c r="K32" s="73">
        <v>5</v>
      </c>
      <c r="L32" s="134">
        <v>16</v>
      </c>
      <c r="M32" s="73">
        <v>8</v>
      </c>
      <c r="N32" s="134">
        <v>3</v>
      </c>
      <c r="O32" s="134">
        <v>15</v>
      </c>
      <c r="P32" s="95"/>
    </row>
    <row r="33" spans="1:16" s="5" customFormat="1" ht="19.5" customHeight="1">
      <c r="A33" s="19" t="s">
        <v>12</v>
      </c>
      <c r="B33" s="71">
        <v>44</v>
      </c>
      <c r="C33" s="73">
        <v>41</v>
      </c>
      <c r="D33" s="73">
        <v>22</v>
      </c>
      <c r="E33" s="73">
        <v>18</v>
      </c>
      <c r="F33" s="71">
        <v>38182</v>
      </c>
      <c r="G33" s="73">
        <v>37180</v>
      </c>
      <c r="H33" s="71">
        <v>43902</v>
      </c>
      <c r="I33" s="73">
        <v>38489</v>
      </c>
      <c r="J33" s="71">
        <f t="shared" si="1"/>
        <v>12</v>
      </c>
      <c r="K33" s="73">
        <v>0</v>
      </c>
      <c r="L33" s="134">
        <v>1</v>
      </c>
      <c r="M33" s="73">
        <v>6</v>
      </c>
      <c r="N33" s="134">
        <v>0</v>
      </c>
      <c r="O33" s="134">
        <v>5</v>
      </c>
      <c r="P33" s="95"/>
    </row>
    <row r="34" spans="1:16" s="5" customFormat="1" ht="19.5" customHeight="1">
      <c r="A34" s="19" t="s">
        <v>14</v>
      </c>
      <c r="B34" s="71">
        <v>149</v>
      </c>
      <c r="C34" s="73">
        <v>137</v>
      </c>
      <c r="D34" s="73">
        <v>28</v>
      </c>
      <c r="E34" s="73">
        <v>109</v>
      </c>
      <c r="F34" s="71">
        <v>89243</v>
      </c>
      <c r="G34" s="73">
        <v>85605</v>
      </c>
      <c r="H34" s="71">
        <v>86423</v>
      </c>
      <c r="I34" s="73">
        <v>92632</v>
      </c>
      <c r="J34" s="71">
        <f t="shared" si="1"/>
        <v>37</v>
      </c>
      <c r="K34" s="73">
        <v>4</v>
      </c>
      <c r="L34" s="134">
        <v>14</v>
      </c>
      <c r="M34" s="73">
        <v>3</v>
      </c>
      <c r="N34" s="134">
        <v>4</v>
      </c>
      <c r="O34" s="134">
        <v>12</v>
      </c>
      <c r="P34" s="95"/>
    </row>
    <row r="35" spans="1:16" s="5" customFormat="1" ht="19.5" customHeight="1">
      <c r="A35" s="19" t="s">
        <v>13</v>
      </c>
      <c r="B35" s="71">
        <v>34</v>
      </c>
      <c r="C35" s="73">
        <v>33</v>
      </c>
      <c r="D35" s="73">
        <v>13</v>
      </c>
      <c r="E35" s="73">
        <v>20</v>
      </c>
      <c r="F35" s="71">
        <v>44234</v>
      </c>
      <c r="G35" s="73">
        <v>41667</v>
      </c>
      <c r="H35" s="71">
        <v>44137</v>
      </c>
      <c r="I35" s="73">
        <v>41656</v>
      </c>
      <c r="J35" s="71">
        <f t="shared" si="1"/>
        <v>9</v>
      </c>
      <c r="K35" s="73">
        <v>2</v>
      </c>
      <c r="L35" s="134">
        <v>2</v>
      </c>
      <c r="M35" s="73">
        <v>4</v>
      </c>
      <c r="N35" s="134">
        <v>0</v>
      </c>
      <c r="O35" s="134">
        <v>1</v>
      </c>
      <c r="P35" s="95"/>
    </row>
    <row r="36" spans="1:16" s="5" customFormat="1" ht="19.5" customHeight="1">
      <c r="A36" s="19" t="s">
        <v>15</v>
      </c>
      <c r="B36" s="71">
        <v>92</v>
      </c>
      <c r="C36" s="73">
        <v>90</v>
      </c>
      <c r="D36" s="73">
        <v>37</v>
      </c>
      <c r="E36" s="73">
        <v>53</v>
      </c>
      <c r="F36" s="71">
        <v>98151</v>
      </c>
      <c r="G36" s="73">
        <v>149193</v>
      </c>
      <c r="H36" s="71">
        <v>98129</v>
      </c>
      <c r="I36" s="73">
        <v>100038</v>
      </c>
      <c r="J36" s="71">
        <f t="shared" si="1"/>
        <v>22</v>
      </c>
      <c r="K36" s="73">
        <v>0</v>
      </c>
      <c r="L36" s="134">
        <v>2</v>
      </c>
      <c r="M36" s="73">
        <v>5</v>
      </c>
      <c r="N36" s="134">
        <v>2</v>
      </c>
      <c r="O36" s="134">
        <v>13</v>
      </c>
      <c r="P36" s="95"/>
    </row>
    <row r="37" spans="1:16" s="5" customFormat="1" ht="19.5" customHeight="1">
      <c r="A37" s="19" t="s">
        <v>16</v>
      </c>
      <c r="B37" s="71">
        <v>142</v>
      </c>
      <c r="C37" s="73">
        <v>137</v>
      </c>
      <c r="D37" s="73">
        <v>62</v>
      </c>
      <c r="E37" s="73">
        <v>75</v>
      </c>
      <c r="F37" s="71">
        <v>223041</v>
      </c>
      <c r="G37" s="73">
        <v>216282</v>
      </c>
      <c r="H37" s="71">
        <v>228265</v>
      </c>
      <c r="I37" s="73">
        <v>204238</v>
      </c>
      <c r="J37" s="71">
        <f t="shared" si="1"/>
        <v>50</v>
      </c>
      <c r="K37" s="73">
        <v>5</v>
      </c>
      <c r="L37" s="134">
        <v>20</v>
      </c>
      <c r="M37" s="73">
        <v>10</v>
      </c>
      <c r="N37" s="134">
        <v>3</v>
      </c>
      <c r="O37" s="134">
        <v>12</v>
      </c>
      <c r="P37" s="95"/>
    </row>
    <row r="38" spans="1:16" s="5" customFormat="1" ht="19.5" customHeight="1">
      <c r="A38" s="19" t="s">
        <v>17</v>
      </c>
      <c r="B38" s="71">
        <v>71</v>
      </c>
      <c r="C38" s="73">
        <v>70</v>
      </c>
      <c r="D38" s="73">
        <v>16</v>
      </c>
      <c r="E38" s="73">
        <v>53</v>
      </c>
      <c r="F38" s="71">
        <v>46970</v>
      </c>
      <c r="G38" s="73">
        <v>42738</v>
      </c>
      <c r="H38" s="71">
        <v>48804</v>
      </c>
      <c r="I38" s="73">
        <v>44815</v>
      </c>
      <c r="J38" s="71">
        <f t="shared" si="1"/>
        <v>36</v>
      </c>
      <c r="K38" s="73">
        <v>1</v>
      </c>
      <c r="L38" s="134">
        <v>10</v>
      </c>
      <c r="M38" s="73">
        <v>3</v>
      </c>
      <c r="N38" s="134">
        <v>2</v>
      </c>
      <c r="O38" s="134">
        <v>20</v>
      </c>
      <c r="P38" s="95"/>
    </row>
    <row r="39" spans="1:16" s="5" customFormat="1" ht="19.5" customHeight="1">
      <c r="A39" s="19" t="s">
        <v>105</v>
      </c>
      <c r="B39" s="71">
        <v>197</v>
      </c>
      <c r="C39" s="73">
        <v>189</v>
      </c>
      <c r="D39" s="73">
        <v>56</v>
      </c>
      <c r="E39" s="73">
        <v>133</v>
      </c>
      <c r="F39" s="71">
        <v>156431</v>
      </c>
      <c r="G39" s="73">
        <v>200330</v>
      </c>
      <c r="H39" s="71">
        <v>148177</v>
      </c>
      <c r="I39" s="73">
        <v>159509</v>
      </c>
      <c r="J39" s="71">
        <f t="shared" si="1"/>
        <v>47</v>
      </c>
      <c r="K39" s="73">
        <v>4</v>
      </c>
      <c r="L39" s="134">
        <v>17</v>
      </c>
      <c r="M39" s="73">
        <v>7</v>
      </c>
      <c r="N39" s="134">
        <v>1</v>
      </c>
      <c r="O39" s="134">
        <v>18</v>
      </c>
      <c r="P39" s="95"/>
    </row>
    <row r="40" spans="1:16" s="5" customFormat="1" ht="19.5" customHeight="1">
      <c r="A40" s="19" t="s">
        <v>18</v>
      </c>
      <c r="B40" s="71">
        <v>71</v>
      </c>
      <c r="C40" s="73">
        <v>69</v>
      </c>
      <c r="D40" s="73">
        <v>31</v>
      </c>
      <c r="E40" s="73">
        <v>38</v>
      </c>
      <c r="F40" s="71">
        <v>51898</v>
      </c>
      <c r="G40" s="73">
        <v>49428</v>
      </c>
      <c r="H40" s="71">
        <v>51221</v>
      </c>
      <c r="I40" s="73">
        <v>94986</v>
      </c>
      <c r="J40" s="71">
        <f t="shared" si="1"/>
        <v>15</v>
      </c>
      <c r="K40" s="73">
        <v>0</v>
      </c>
      <c r="L40" s="134">
        <v>4</v>
      </c>
      <c r="M40" s="73">
        <v>5</v>
      </c>
      <c r="N40" s="134">
        <v>2</v>
      </c>
      <c r="O40" s="134">
        <v>4</v>
      </c>
      <c r="P40" s="95"/>
    </row>
    <row r="41" spans="1:16" s="5" customFormat="1" ht="19.5" customHeight="1">
      <c r="A41" s="19" t="s">
        <v>19</v>
      </c>
      <c r="B41" s="71">
        <v>87</v>
      </c>
      <c r="C41" s="73">
        <v>83</v>
      </c>
      <c r="D41" s="73">
        <v>37</v>
      </c>
      <c r="E41" s="73">
        <v>45</v>
      </c>
      <c r="F41" s="71">
        <v>99161</v>
      </c>
      <c r="G41" s="73">
        <v>125213</v>
      </c>
      <c r="H41" s="71">
        <v>99387</v>
      </c>
      <c r="I41" s="73">
        <v>118472</v>
      </c>
      <c r="J41" s="71">
        <f t="shared" si="1"/>
        <v>24</v>
      </c>
      <c r="K41" s="73">
        <v>1</v>
      </c>
      <c r="L41" s="134">
        <v>7</v>
      </c>
      <c r="M41" s="73">
        <v>8</v>
      </c>
      <c r="N41" s="134">
        <v>1</v>
      </c>
      <c r="O41" s="134">
        <v>7</v>
      </c>
      <c r="P41" s="95"/>
    </row>
    <row r="42" spans="1:16" s="5" customFormat="1" ht="19.5" customHeight="1">
      <c r="A42" s="51" t="s">
        <v>29</v>
      </c>
      <c r="B42" s="49">
        <f t="shared" ref="B42:O42" si="2">SUM(B26:B41)</f>
        <v>1663</v>
      </c>
      <c r="C42" s="72">
        <f t="shared" si="2"/>
        <v>1592</v>
      </c>
      <c r="D42" s="49">
        <f t="shared" si="2"/>
        <v>548</v>
      </c>
      <c r="E42" s="49">
        <f t="shared" si="2"/>
        <v>1040</v>
      </c>
      <c r="F42" s="49">
        <f t="shared" si="2"/>
        <v>1770483</v>
      </c>
      <c r="G42" s="49">
        <f t="shared" si="2"/>
        <v>1807289</v>
      </c>
      <c r="H42" s="49">
        <f t="shared" si="2"/>
        <v>1783877</v>
      </c>
      <c r="I42" s="49">
        <f t="shared" si="2"/>
        <v>1779993</v>
      </c>
      <c r="J42" s="49">
        <f t="shared" si="2"/>
        <v>450</v>
      </c>
      <c r="K42" s="49">
        <f t="shared" si="2"/>
        <v>36</v>
      </c>
      <c r="L42" s="49">
        <f t="shared" si="2"/>
        <v>138</v>
      </c>
      <c r="M42" s="49">
        <f t="shared" si="2"/>
        <v>98</v>
      </c>
      <c r="N42" s="49">
        <f t="shared" si="2"/>
        <v>24</v>
      </c>
      <c r="O42" s="49">
        <f t="shared" si="2"/>
        <v>154</v>
      </c>
      <c r="P42" s="1"/>
    </row>
    <row r="43" spans="1:16" s="1" customFormat="1" ht="19.5" customHeight="1">
      <c r="A43" s="26"/>
      <c r="B43" s="35"/>
      <c r="C43" s="35"/>
      <c r="D43" s="35"/>
      <c r="E43" s="35"/>
      <c r="F43" s="31"/>
      <c r="G43" s="30"/>
      <c r="H43" s="36"/>
      <c r="I43" s="36"/>
      <c r="J43" s="30"/>
      <c r="K43" s="30"/>
      <c r="L43" s="30"/>
      <c r="M43" s="30"/>
      <c r="N43" s="30"/>
      <c r="O43" s="30"/>
    </row>
    <row r="44" spans="1:16" s="1" customFormat="1" ht="22.5" customHeight="1">
      <c r="A44" s="136" t="s">
        <v>131</v>
      </c>
      <c r="B44" s="35"/>
      <c r="C44" s="35"/>
      <c r="D44" s="35"/>
      <c r="E44" s="35"/>
      <c r="F44" s="31"/>
      <c r="G44" s="30"/>
      <c r="H44" s="36"/>
      <c r="I44" s="36"/>
      <c r="J44" s="30"/>
      <c r="K44" s="30"/>
      <c r="L44" s="30"/>
      <c r="M44" s="30"/>
      <c r="N44" s="30"/>
      <c r="O44" s="30"/>
    </row>
    <row r="45" spans="1:16" s="4" customFormat="1" ht="30.75" customHeight="1">
      <c r="A45" s="185" t="s">
        <v>116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3"/>
    </row>
    <row r="46" spans="1:16" s="4" customFormat="1" ht="23.25" customHeight="1">
      <c r="A46" s="187" t="s">
        <v>106</v>
      </c>
      <c r="B46" s="183" t="s">
        <v>109</v>
      </c>
      <c r="C46" s="183"/>
      <c r="D46" s="183"/>
      <c r="E46" s="183"/>
      <c r="F46" s="182" t="s">
        <v>52</v>
      </c>
      <c r="G46" s="182"/>
      <c r="H46" s="182" t="s">
        <v>100</v>
      </c>
      <c r="I46" s="182"/>
      <c r="J46" s="178" t="s">
        <v>137</v>
      </c>
      <c r="K46" s="178"/>
      <c r="L46" s="178"/>
      <c r="M46" s="178"/>
      <c r="N46" s="178"/>
      <c r="O46" s="178"/>
      <c r="P46" s="3"/>
    </row>
    <row r="47" spans="1:16" s="5" customFormat="1" ht="29.25" customHeight="1">
      <c r="A47" s="187"/>
      <c r="B47" s="186" t="s">
        <v>53</v>
      </c>
      <c r="C47" s="179" t="s">
        <v>150</v>
      </c>
      <c r="D47" s="179" t="s">
        <v>113</v>
      </c>
      <c r="E47" s="179" t="s">
        <v>114</v>
      </c>
      <c r="F47" s="182"/>
      <c r="G47" s="182"/>
      <c r="H47" s="182"/>
      <c r="I47" s="182"/>
      <c r="J47" s="178"/>
      <c r="K47" s="178"/>
      <c r="L47" s="178"/>
      <c r="M47" s="178"/>
      <c r="N47" s="178"/>
      <c r="O47" s="178"/>
      <c r="P47" s="1"/>
    </row>
    <row r="48" spans="1:16" s="5" customFormat="1" ht="36.75" customHeight="1">
      <c r="A48" s="187"/>
      <c r="B48" s="186"/>
      <c r="C48" s="179"/>
      <c r="D48" s="179"/>
      <c r="E48" s="179"/>
      <c r="F48" s="182"/>
      <c r="G48" s="182"/>
      <c r="H48" s="182"/>
      <c r="I48" s="182"/>
      <c r="J48" s="181" t="s">
        <v>53</v>
      </c>
      <c r="K48" s="181" t="s">
        <v>54</v>
      </c>
      <c r="L48" s="181" t="s">
        <v>55</v>
      </c>
      <c r="M48" s="181" t="s">
        <v>56</v>
      </c>
      <c r="N48" s="181" t="s">
        <v>57</v>
      </c>
      <c r="O48" s="181" t="s">
        <v>58</v>
      </c>
      <c r="P48" s="1"/>
    </row>
    <row r="49" spans="1:16" s="5" customFormat="1" ht="24" customHeight="1">
      <c r="A49" s="187"/>
      <c r="B49" s="186"/>
      <c r="C49" s="179"/>
      <c r="D49" s="179"/>
      <c r="E49" s="179"/>
      <c r="F49" s="182" t="s">
        <v>115</v>
      </c>
      <c r="G49" s="182"/>
      <c r="H49" s="182"/>
      <c r="I49" s="182"/>
      <c r="J49" s="181"/>
      <c r="K49" s="181"/>
      <c r="L49" s="181"/>
      <c r="M49" s="181"/>
      <c r="N49" s="181"/>
      <c r="O49" s="181"/>
      <c r="P49" s="1"/>
    </row>
    <row r="50" spans="1:16" s="5" customFormat="1" ht="18.75" customHeight="1">
      <c r="A50" s="187"/>
      <c r="B50" s="184" t="s">
        <v>128</v>
      </c>
      <c r="C50" s="184"/>
      <c r="D50" s="184"/>
      <c r="E50" s="184"/>
      <c r="F50" s="80">
        <v>2014</v>
      </c>
      <c r="G50" s="80">
        <v>2015</v>
      </c>
      <c r="H50" s="80">
        <v>2014</v>
      </c>
      <c r="I50" s="80">
        <v>2015</v>
      </c>
      <c r="J50" s="181"/>
      <c r="K50" s="181"/>
      <c r="L50" s="181"/>
      <c r="M50" s="181"/>
      <c r="N50" s="181"/>
      <c r="O50" s="181"/>
      <c r="P50" s="1"/>
    </row>
    <row r="51" spans="1:16" s="62" customFormat="1" ht="12" customHeight="1">
      <c r="A51" s="60">
        <v>1</v>
      </c>
      <c r="B51" s="63">
        <v>2</v>
      </c>
      <c r="C51" s="63">
        <v>3</v>
      </c>
      <c r="D51" s="63">
        <v>4</v>
      </c>
      <c r="E51" s="63">
        <v>5</v>
      </c>
      <c r="F51" s="63">
        <v>6</v>
      </c>
      <c r="G51" s="63">
        <v>7</v>
      </c>
      <c r="H51" s="60">
        <v>8</v>
      </c>
      <c r="I51" s="63">
        <v>9</v>
      </c>
      <c r="J51" s="63">
        <v>10</v>
      </c>
      <c r="K51" s="63">
        <v>11</v>
      </c>
      <c r="L51" s="60">
        <v>12</v>
      </c>
      <c r="M51" s="63">
        <v>13</v>
      </c>
      <c r="N51" s="63">
        <v>14</v>
      </c>
      <c r="O51" s="63">
        <v>15</v>
      </c>
      <c r="P51" s="61"/>
    </row>
    <row r="52" spans="1:16" s="12" customFormat="1" ht="19.5" customHeight="1">
      <c r="A52" s="9" t="s">
        <v>107</v>
      </c>
      <c r="B52" s="71">
        <v>654</v>
      </c>
      <c r="C52" s="73">
        <v>624</v>
      </c>
      <c r="D52" s="73">
        <v>235</v>
      </c>
      <c r="E52" s="73">
        <v>387</v>
      </c>
      <c r="F52" s="71">
        <v>691596</v>
      </c>
      <c r="G52" s="73">
        <v>722116</v>
      </c>
      <c r="H52" s="71">
        <v>681056</v>
      </c>
      <c r="I52" s="73">
        <v>680872</v>
      </c>
      <c r="J52" s="71">
        <f>SUM(K52:O52)</f>
        <v>157</v>
      </c>
      <c r="K52" s="73">
        <v>8</v>
      </c>
      <c r="L52" s="134">
        <v>52</v>
      </c>
      <c r="M52" s="134">
        <v>47</v>
      </c>
      <c r="N52" s="134">
        <v>3</v>
      </c>
      <c r="O52" s="134">
        <v>47</v>
      </c>
      <c r="P52" s="99"/>
    </row>
    <row r="53" spans="1:16" s="5" customFormat="1" ht="19.5" customHeight="1">
      <c r="A53" s="9" t="s">
        <v>4</v>
      </c>
      <c r="B53" s="71">
        <v>976</v>
      </c>
      <c r="C53" s="73">
        <v>935</v>
      </c>
      <c r="D53" s="73">
        <v>300</v>
      </c>
      <c r="E53" s="71">
        <v>633</v>
      </c>
      <c r="F53" s="71">
        <v>1050654</v>
      </c>
      <c r="G53" s="142">
        <v>1057616</v>
      </c>
      <c r="H53" s="71">
        <v>1075414</v>
      </c>
      <c r="I53" s="142">
        <v>1038149</v>
      </c>
      <c r="J53" s="71">
        <f>SUM(K53:O53)</f>
        <v>285</v>
      </c>
      <c r="K53" s="73">
        <v>28</v>
      </c>
      <c r="L53" s="134">
        <v>81</v>
      </c>
      <c r="M53" s="134">
        <v>51</v>
      </c>
      <c r="N53" s="134">
        <v>21</v>
      </c>
      <c r="O53" s="134">
        <v>104</v>
      </c>
      <c r="P53" s="95"/>
    </row>
    <row r="54" spans="1:16" s="5" customFormat="1" ht="19.5" customHeight="1">
      <c r="A54" s="10" t="s">
        <v>104</v>
      </c>
      <c r="B54" s="71">
        <v>33</v>
      </c>
      <c r="C54" s="73">
        <v>33</v>
      </c>
      <c r="D54" s="73">
        <v>13</v>
      </c>
      <c r="E54" s="73">
        <v>20</v>
      </c>
      <c r="F54" s="71">
        <v>28233</v>
      </c>
      <c r="G54" s="73">
        <v>27557</v>
      </c>
      <c r="H54" s="71">
        <v>27407</v>
      </c>
      <c r="I54" s="73">
        <v>60972</v>
      </c>
      <c r="J54" s="71">
        <f>SUM(K54:O54)</f>
        <v>8</v>
      </c>
      <c r="K54" s="73">
        <v>0</v>
      </c>
      <c r="L54" s="134">
        <v>5</v>
      </c>
      <c r="M54" s="73">
        <v>0</v>
      </c>
      <c r="N54" s="73">
        <v>0</v>
      </c>
      <c r="O54" s="73">
        <v>3</v>
      </c>
      <c r="P54" s="95"/>
    </row>
    <row r="55" spans="1:16" s="5" customFormat="1" ht="19.5" customHeight="1">
      <c r="A55" s="51" t="s">
        <v>29</v>
      </c>
      <c r="B55" s="49">
        <f t="shared" ref="B55:O55" si="3">SUM(B52:B54)</f>
        <v>1663</v>
      </c>
      <c r="C55" s="49">
        <f t="shared" si="3"/>
        <v>1592</v>
      </c>
      <c r="D55" s="49">
        <f t="shared" si="3"/>
        <v>548</v>
      </c>
      <c r="E55" s="49">
        <f t="shared" si="3"/>
        <v>1040</v>
      </c>
      <c r="F55" s="49">
        <f t="shared" si="3"/>
        <v>1770483</v>
      </c>
      <c r="G55" s="49">
        <f t="shared" si="3"/>
        <v>1807289</v>
      </c>
      <c r="H55" s="49">
        <f t="shared" si="3"/>
        <v>1783877</v>
      </c>
      <c r="I55" s="49">
        <f t="shared" si="3"/>
        <v>1779993</v>
      </c>
      <c r="J55" s="49">
        <f t="shared" si="3"/>
        <v>450</v>
      </c>
      <c r="K55" s="49">
        <f t="shared" si="3"/>
        <v>36</v>
      </c>
      <c r="L55" s="49">
        <f t="shared" si="3"/>
        <v>138</v>
      </c>
      <c r="M55" s="49">
        <f t="shared" si="3"/>
        <v>98</v>
      </c>
      <c r="N55" s="49">
        <f t="shared" si="3"/>
        <v>24</v>
      </c>
      <c r="O55" s="49">
        <f t="shared" si="3"/>
        <v>154</v>
      </c>
      <c r="P55" s="1"/>
    </row>
    <row r="56" spans="1:16" s="1" customFormat="1" ht="19.5" customHeight="1">
      <c r="A56" s="26"/>
      <c r="B56" s="35"/>
      <c r="C56" s="35"/>
      <c r="D56" s="35"/>
      <c r="E56" s="35"/>
      <c r="F56" s="31"/>
      <c r="G56" s="30"/>
      <c r="H56" s="36"/>
      <c r="I56" s="36"/>
      <c r="J56" s="30"/>
      <c r="K56" s="30"/>
      <c r="L56" s="30"/>
      <c r="M56" s="30"/>
      <c r="N56" s="30"/>
      <c r="O56" s="30"/>
    </row>
    <row r="57" spans="1:16" s="1" customFormat="1" ht="22.5" customHeight="1">
      <c r="A57" s="136" t="s">
        <v>132</v>
      </c>
      <c r="B57" s="35"/>
      <c r="C57" s="35"/>
      <c r="D57" s="35"/>
      <c r="E57" s="35"/>
      <c r="F57" s="31"/>
      <c r="G57" s="30"/>
      <c r="H57" s="36"/>
      <c r="I57" s="36"/>
      <c r="J57" s="30"/>
      <c r="K57" s="30"/>
      <c r="L57" s="30"/>
      <c r="M57" s="30"/>
      <c r="N57" s="30"/>
      <c r="O57" s="30"/>
    </row>
    <row r="58" spans="1:16" s="1" customFormat="1" ht="30.75" customHeight="1">
      <c r="A58" s="185" t="s">
        <v>117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1:16" s="1" customFormat="1" ht="23.25" customHeight="1">
      <c r="A59" s="187" t="s">
        <v>108</v>
      </c>
      <c r="B59" s="183" t="s">
        <v>109</v>
      </c>
      <c r="C59" s="183"/>
      <c r="D59" s="183"/>
      <c r="E59" s="183"/>
      <c r="F59" s="182" t="s">
        <v>52</v>
      </c>
      <c r="G59" s="182"/>
      <c r="H59" s="182" t="s">
        <v>100</v>
      </c>
      <c r="I59" s="182"/>
      <c r="J59" s="178" t="s">
        <v>137</v>
      </c>
      <c r="K59" s="178"/>
      <c r="L59" s="178"/>
      <c r="M59" s="178"/>
      <c r="N59" s="178"/>
      <c r="O59" s="178"/>
    </row>
    <row r="60" spans="1:16" s="4" customFormat="1" ht="28.5" customHeight="1">
      <c r="A60" s="187"/>
      <c r="B60" s="186" t="s">
        <v>53</v>
      </c>
      <c r="C60" s="179" t="s">
        <v>150</v>
      </c>
      <c r="D60" s="179" t="s">
        <v>113</v>
      </c>
      <c r="E60" s="179" t="s">
        <v>114</v>
      </c>
      <c r="F60" s="182"/>
      <c r="G60" s="182"/>
      <c r="H60" s="182"/>
      <c r="I60" s="182"/>
      <c r="J60" s="178"/>
      <c r="K60" s="178"/>
      <c r="L60" s="178"/>
      <c r="M60" s="178"/>
      <c r="N60" s="178"/>
      <c r="O60" s="178"/>
      <c r="P60" s="3"/>
    </row>
    <row r="61" spans="1:16" s="5" customFormat="1" ht="36" customHeight="1">
      <c r="A61" s="187"/>
      <c r="B61" s="186"/>
      <c r="C61" s="179"/>
      <c r="D61" s="179"/>
      <c r="E61" s="179"/>
      <c r="F61" s="182"/>
      <c r="G61" s="182"/>
      <c r="H61" s="182"/>
      <c r="I61" s="182"/>
      <c r="J61" s="181" t="s">
        <v>53</v>
      </c>
      <c r="K61" s="181" t="s">
        <v>54</v>
      </c>
      <c r="L61" s="181" t="s">
        <v>55</v>
      </c>
      <c r="M61" s="181" t="s">
        <v>56</v>
      </c>
      <c r="N61" s="181" t="s">
        <v>57</v>
      </c>
      <c r="O61" s="181" t="s">
        <v>58</v>
      </c>
      <c r="P61" s="1"/>
    </row>
    <row r="62" spans="1:16" s="5" customFormat="1" ht="24" customHeight="1">
      <c r="A62" s="187"/>
      <c r="B62" s="186"/>
      <c r="C62" s="179"/>
      <c r="D62" s="179"/>
      <c r="E62" s="179"/>
      <c r="F62" s="182" t="s">
        <v>115</v>
      </c>
      <c r="G62" s="182"/>
      <c r="H62" s="182"/>
      <c r="I62" s="182"/>
      <c r="J62" s="181"/>
      <c r="K62" s="181"/>
      <c r="L62" s="181"/>
      <c r="M62" s="181"/>
      <c r="N62" s="181"/>
      <c r="O62" s="181"/>
      <c r="P62" s="1"/>
    </row>
    <row r="63" spans="1:16" s="5" customFormat="1" ht="19.5" customHeight="1">
      <c r="A63" s="187"/>
      <c r="B63" s="184" t="s">
        <v>128</v>
      </c>
      <c r="C63" s="184"/>
      <c r="D63" s="184"/>
      <c r="E63" s="184"/>
      <c r="F63" s="80">
        <v>2014</v>
      </c>
      <c r="G63" s="80">
        <v>2015</v>
      </c>
      <c r="H63" s="80">
        <v>2014</v>
      </c>
      <c r="I63" s="80">
        <v>2015</v>
      </c>
      <c r="J63" s="181"/>
      <c r="K63" s="181"/>
      <c r="L63" s="181"/>
      <c r="M63" s="181"/>
      <c r="N63" s="181"/>
      <c r="O63" s="181"/>
      <c r="P63" s="1"/>
    </row>
    <row r="64" spans="1:16" s="62" customFormat="1" ht="12" customHeight="1">
      <c r="A64" s="60">
        <v>1</v>
      </c>
      <c r="B64" s="63">
        <v>2</v>
      </c>
      <c r="C64" s="63">
        <v>3</v>
      </c>
      <c r="D64" s="63">
        <v>4</v>
      </c>
      <c r="E64" s="63">
        <v>5</v>
      </c>
      <c r="F64" s="63">
        <v>6</v>
      </c>
      <c r="G64" s="63">
        <v>7</v>
      </c>
      <c r="H64" s="60">
        <v>8</v>
      </c>
      <c r="I64" s="63">
        <v>9</v>
      </c>
      <c r="J64" s="63">
        <v>10</v>
      </c>
      <c r="K64" s="63">
        <v>11</v>
      </c>
      <c r="L64" s="60">
        <v>12</v>
      </c>
      <c r="M64" s="63">
        <v>13</v>
      </c>
      <c r="N64" s="63">
        <v>14</v>
      </c>
      <c r="O64" s="63">
        <v>15</v>
      </c>
      <c r="P64" s="61"/>
    </row>
    <row r="65" spans="1:16" s="5" customFormat="1" ht="27" customHeight="1">
      <c r="A65" s="19" t="s">
        <v>28</v>
      </c>
      <c r="B65" s="71">
        <v>90</v>
      </c>
      <c r="C65" s="73">
        <v>87</v>
      </c>
      <c r="D65" s="73">
        <v>39</v>
      </c>
      <c r="E65" s="73">
        <v>47</v>
      </c>
      <c r="F65" s="71">
        <v>97299</v>
      </c>
      <c r="G65" s="73">
        <v>125649</v>
      </c>
      <c r="H65" s="71">
        <v>100013</v>
      </c>
      <c r="I65" s="73">
        <v>118929</v>
      </c>
      <c r="J65" s="71">
        <f>SUM(K65:O65)</f>
        <v>24</v>
      </c>
      <c r="K65" s="73">
        <v>1</v>
      </c>
      <c r="L65" s="134">
        <v>8</v>
      </c>
      <c r="M65" s="134">
        <v>8</v>
      </c>
      <c r="N65" s="134">
        <v>1</v>
      </c>
      <c r="O65" s="134">
        <v>6</v>
      </c>
      <c r="P65" s="95"/>
    </row>
    <row r="66" spans="1:16" s="12" customFormat="1" ht="27" customHeight="1">
      <c r="A66" s="19" t="s">
        <v>25</v>
      </c>
      <c r="B66" s="71">
        <v>60</v>
      </c>
      <c r="C66" s="73">
        <v>55</v>
      </c>
      <c r="D66" s="73">
        <v>26</v>
      </c>
      <c r="E66" s="73">
        <v>28</v>
      </c>
      <c r="F66" s="71">
        <v>75737</v>
      </c>
      <c r="G66" s="73">
        <v>75396</v>
      </c>
      <c r="H66" s="71">
        <v>83089</v>
      </c>
      <c r="I66" s="73">
        <v>67660</v>
      </c>
      <c r="J66" s="71">
        <f t="shared" ref="J66:J72" si="4">SUM(K66:O66)</f>
        <v>15</v>
      </c>
      <c r="K66" s="73">
        <v>3</v>
      </c>
      <c r="L66" s="134">
        <v>4</v>
      </c>
      <c r="M66" s="134">
        <v>4</v>
      </c>
      <c r="N66" s="134">
        <v>0</v>
      </c>
      <c r="O66" s="134">
        <v>4</v>
      </c>
      <c r="P66" s="99"/>
    </row>
    <row r="67" spans="1:16" s="5" customFormat="1" ht="27" customHeight="1">
      <c r="A67" s="19" t="s">
        <v>26</v>
      </c>
      <c r="B67" s="71">
        <v>247</v>
      </c>
      <c r="C67" s="73">
        <v>234</v>
      </c>
      <c r="D67" s="73">
        <v>97</v>
      </c>
      <c r="E67" s="73">
        <v>137</v>
      </c>
      <c r="F67" s="71">
        <v>237134</v>
      </c>
      <c r="G67" s="73">
        <v>225304</v>
      </c>
      <c r="H67" s="71">
        <v>231013</v>
      </c>
      <c r="I67" s="73">
        <v>228240</v>
      </c>
      <c r="J67" s="71">
        <f t="shared" si="4"/>
        <v>53</v>
      </c>
      <c r="K67" s="73">
        <v>2</v>
      </c>
      <c r="L67" s="134">
        <v>16</v>
      </c>
      <c r="M67" s="73">
        <v>20</v>
      </c>
      <c r="N67" s="73">
        <v>2</v>
      </c>
      <c r="O67" s="73">
        <v>13</v>
      </c>
      <c r="P67" s="95"/>
    </row>
    <row r="68" spans="1:16" s="7" customFormat="1" ht="27" customHeight="1">
      <c r="A68" s="19" t="s">
        <v>27</v>
      </c>
      <c r="B68" s="71">
        <v>253</v>
      </c>
      <c r="C68" s="73">
        <v>244</v>
      </c>
      <c r="D68" s="73">
        <v>72</v>
      </c>
      <c r="E68" s="73">
        <v>172</v>
      </c>
      <c r="F68" s="71">
        <v>279598</v>
      </c>
      <c r="G68" s="73">
        <v>294056</v>
      </c>
      <c r="H68" s="71">
        <v>265324</v>
      </c>
      <c r="I68" s="73">
        <v>264360</v>
      </c>
      <c r="J68" s="71">
        <f t="shared" si="4"/>
        <v>65</v>
      </c>
      <c r="K68" s="73">
        <v>2</v>
      </c>
      <c r="L68" s="134">
        <v>24</v>
      </c>
      <c r="M68" s="134">
        <v>15</v>
      </c>
      <c r="N68" s="134">
        <v>0</v>
      </c>
      <c r="O68" s="134">
        <v>24</v>
      </c>
      <c r="P68" s="86"/>
    </row>
    <row r="69" spans="1:16" s="7" customFormat="1" ht="27" customHeight="1">
      <c r="A69" s="19" t="s">
        <v>24</v>
      </c>
      <c r="B69" s="71">
        <v>164</v>
      </c>
      <c r="C69" s="73">
        <v>157</v>
      </c>
      <c r="D69" s="73">
        <v>56</v>
      </c>
      <c r="E69" s="73">
        <v>101</v>
      </c>
      <c r="F69" s="71">
        <v>178997</v>
      </c>
      <c r="G69" s="73">
        <v>221388</v>
      </c>
      <c r="H69" s="71">
        <v>176977</v>
      </c>
      <c r="I69" s="73">
        <v>186978</v>
      </c>
      <c r="J69" s="71">
        <f t="shared" si="4"/>
        <v>36</v>
      </c>
      <c r="K69" s="73">
        <v>1</v>
      </c>
      <c r="L69" s="134">
        <v>7</v>
      </c>
      <c r="M69" s="88">
        <v>10</v>
      </c>
      <c r="N69" s="88">
        <v>2</v>
      </c>
      <c r="O69" s="88">
        <v>16</v>
      </c>
      <c r="P69" s="86"/>
    </row>
    <row r="70" spans="1:16" s="4" customFormat="1" ht="27" customHeight="1">
      <c r="A70" s="22" t="s">
        <v>22</v>
      </c>
      <c r="B70" s="71">
        <v>397</v>
      </c>
      <c r="C70" s="73">
        <v>373</v>
      </c>
      <c r="D70" s="73">
        <v>100</v>
      </c>
      <c r="E70" s="73">
        <v>272</v>
      </c>
      <c r="F70" s="71">
        <v>303555</v>
      </c>
      <c r="G70" s="73">
        <v>300182</v>
      </c>
      <c r="H70" s="71">
        <v>307469</v>
      </c>
      <c r="I70" s="73">
        <v>314194</v>
      </c>
      <c r="J70" s="71">
        <f t="shared" si="4"/>
        <v>117</v>
      </c>
      <c r="K70" s="73">
        <v>16</v>
      </c>
      <c r="L70" s="134">
        <v>34</v>
      </c>
      <c r="M70" s="134">
        <v>15</v>
      </c>
      <c r="N70" s="134">
        <v>8</v>
      </c>
      <c r="O70" s="134">
        <v>44</v>
      </c>
      <c r="P70" s="96"/>
    </row>
    <row r="71" spans="1:16" s="5" customFormat="1" ht="27" customHeight="1">
      <c r="A71" s="22" t="s">
        <v>21</v>
      </c>
      <c r="B71" s="71">
        <v>48</v>
      </c>
      <c r="C71" s="73">
        <v>48</v>
      </c>
      <c r="D71" s="73">
        <v>28</v>
      </c>
      <c r="E71" s="73">
        <v>20</v>
      </c>
      <c r="F71" s="71">
        <v>96875</v>
      </c>
      <c r="G71" s="73">
        <v>113125</v>
      </c>
      <c r="H71" s="71">
        <v>118002</v>
      </c>
      <c r="I71" s="73">
        <v>105311</v>
      </c>
      <c r="J71" s="71">
        <f t="shared" si="4"/>
        <v>24</v>
      </c>
      <c r="K71" s="73">
        <v>2</v>
      </c>
      <c r="L71" s="134">
        <v>9</v>
      </c>
      <c r="M71" s="134">
        <v>6</v>
      </c>
      <c r="N71" s="134">
        <v>3</v>
      </c>
      <c r="O71" s="134">
        <v>4</v>
      </c>
      <c r="P71" s="95"/>
    </row>
    <row r="72" spans="1:16" s="7" customFormat="1" ht="27" customHeight="1">
      <c r="A72" s="19" t="s">
        <v>23</v>
      </c>
      <c r="B72" s="71">
        <v>371</v>
      </c>
      <c r="C72" s="73">
        <v>361</v>
      </c>
      <c r="D72" s="73">
        <v>117</v>
      </c>
      <c r="E72" s="73">
        <v>243</v>
      </c>
      <c r="F72" s="71">
        <v>473055</v>
      </c>
      <c r="G72" s="142">
        <v>424632</v>
      </c>
      <c r="H72" s="71">
        <v>474583</v>
      </c>
      <c r="I72" s="142">
        <v>433349</v>
      </c>
      <c r="J72" s="71">
        <f t="shared" si="4"/>
        <v>108</v>
      </c>
      <c r="K72" s="73">
        <v>9</v>
      </c>
      <c r="L72" s="134">
        <v>31</v>
      </c>
      <c r="M72" s="134">
        <v>20</v>
      </c>
      <c r="N72" s="134">
        <v>8</v>
      </c>
      <c r="O72" s="134">
        <v>40</v>
      </c>
      <c r="P72" s="86"/>
    </row>
    <row r="73" spans="1:16" s="5" customFormat="1" ht="27" customHeight="1">
      <c r="A73" s="56" t="s">
        <v>104</v>
      </c>
      <c r="B73" s="71">
        <f>B54</f>
        <v>33</v>
      </c>
      <c r="C73" s="164">
        <v>33</v>
      </c>
      <c r="D73" s="149">
        <f t="shared" ref="D73:O73" si="5">D54</f>
        <v>13</v>
      </c>
      <c r="E73" s="149">
        <f t="shared" si="5"/>
        <v>20</v>
      </c>
      <c r="F73" s="149">
        <f t="shared" si="5"/>
        <v>28233</v>
      </c>
      <c r="G73" s="149">
        <f t="shared" si="5"/>
        <v>27557</v>
      </c>
      <c r="H73" s="149">
        <v>27407</v>
      </c>
      <c r="I73" s="149">
        <f t="shared" si="5"/>
        <v>60972</v>
      </c>
      <c r="J73" s="149">
        <f t="shared" si="5"/>
        <v>8</v>
      </c>
      <c r="K73" s="149">
        <f t="shared" si="5"/>
        <v>0</v>
      </c>
      <c r="L73" s="149">
        <f t="shared" si="5"/>
        <v>5</v>
      </c>
      <c r="M73" s="149">
        <f t="shared" si="5"/>
        <v>0</v>
      </c>
      <c r="N73" s="149">
        <f t="shared" si="5"/>
        <v>0</v>
      </c>
      <c r="O73" s="149">
        <f t="shared" si="5"/>
        <v>3</v>
      </c>
      <c r="P73" s="95"/>
    </row>
    <row r="74" spans="1:16" s="3" customFormat="1" ht="27" customHeight="1">
      <c r="A74" s="51" t="s">
        <v>29</v>
      </c>
      <c r="B74" s="49">
        <f t="shared" ref="B74:O74" si="6">SUM(B65:B73)</f>
        <v>1663</v>
      </c>
      <c r="C74" s="49">
        <f t="shared" si="6"/>
        <v>1592</v>
      </c>
      <c r="D74" s="49">
        <f t="shared" si="6"/>
        <v>548</v>
      </c>
      <c r="E74" s="49">
        <f t="shared" si="6"/>
        <v>1040</v>
      </c>
      <c r="F74" s="49">
        <f t="shared" si="6"/>
        <v>1770483</v>
      </c>
      <c r="G74" s="49">
        <f t="shared" si="6"/>
        <v>1807289</v>
      </c>
      <c r="H74" s="49">
        <f t="shared" si="6"/>
        <v>1783877</v>
      </c>
      <c r="I74" s="49">
        <f t="shared" si="6"/>
        <v>1779993</v>
      </c>
      <c r="J74" s="49">
        <f t="shared" si="6"/>
        <v>450</v>
      </c>
      <c r="K74" s="49">
        <f t="shared" si="6"/>
        <v>36</v>
      </c>
      <c r="L74" s="49">
        <f t="shared" si="6"/>
        <v>138</v>
      </c>
      <c r="M74" s="49">
        <f t="shared" si="6"/>
        <v>98</v>
      </c>
      <c r="N74" s="49">
        <f t="shared" si="6"/>
        <v>24</v>
      </c>
      <c r="O74" s="49">
        <f t="shared" si="6"/>
        <v>154</v>
      </c>
    </row>
    <row r="75" spans="1:16" s="5" customFormat="1" ht="26.25" customHeight="1">
      <c r="A75" s="26"/>
      <c r="B75" s="35"/>
      <c r="C75" s="35"/>
      <c r="D75" s="35"/>
      <c r="E75" s="35"/>
      <c r="F75" s="31"/>
      <c r="G75" s="30"/>
      <c r="H75" s="36"/>
      <c r="I75" s="36"/>
      <c r="J75" s="30"/>
      <c r="K75" s="30"/>
      <c r="L75" s="30"/>
      <c r="M75" s="30"/>
      <c r="N75" s="30"/>
      <c r="O75" s="30"/>
      <c r="P75" s="1"/>
    </row>
    <row r="76" spans="1:16" s="3" customFormat="1" ht="20.25" customHeight="1">
      <c r="A76" s="26"/>
      <c r="D76" s="35"/>
      <c r="E76" s="35"/>
      <c r="F76" s="31"/>
      <c r="G76" s="30"/>
      <c r="H76" s="36"/>
      <c r="I76" s="36"/>
      <c r="J76" s="30"/>
      <c r="K76" s="30"/>
      <c r="L76" s="30"/>
      <c r="M76" s="30"/>
      <c r="N76" s="30"/>
      <c r="O76" s="30"/>
    </row>
    <row r="77" spans="1:16" ht="20.25" customHeight="1"/>
    <row r="78" spans="1:16" ht="20.25" customHeight="1"/>
    <row r="79" spans="1:16" ht="20.25" customHeight="1">
      <c r="D79" s="43"/>
      <c r="E79" s="43"/>
    </row>
    <row r="80" spans="1:16" ht="20.25" customHeight="1"/>
    <row r="81" spans="8:13" ht="20.25" customHeight="1"/>
    <row r="82" spans="8:13" ht="20.25" customHeight="1"/>
    <row r="83" spans="8:13">
      <c r="H83" s="35"/>
      <c r="I83" s="35"/>
      <c r="J83" s="35"/>
      <c r="K83" s="35"/>
      <c r="L83" s="35"/>
      <c r="M83" s="35"/>
    </row>
  </sheetData>
  <mergeCells count="73">
    <mergeCell ref="L6:L8"/>
    <mergeCell ref="L22:L24"/>
    <mergeCell ref="K48:K50"/>
    <mergeCell ref="J46:O47"/>
    <mergeCell ref="M48:M50"/>
    <mergeCell ref="A19:O19"/>
    <mergeCell ref="C21:C23"/>
    <mergeCell ref="O22:O24"/>
    <mergeCell ref="J22:J24"/>
    <mergeCell ref="F20:G22"/>
    <mergeCell ref="D21:D23"/>
    <mergeCell ref="J20:O21"/>
    <mergeCell ref="H20:I22"/>
    <mergeCell ref="C47:C49"/>
    <mergeCell ref="B46:E46"/>
    <mergeCell ref="O48:O50"/>
    <mergeCell ref="H59:I61"/>
    <mergeCell ref="B50:E50"/>
    <mergeCell ref="F46:G48"/>
    <mergeCell ref="A46:A50"/>
    <mergeCell ref="J59:O60"/>
    <mergeCell ref="L48:L50"/>
    <mergeCell ref="H46:I48"/>
    <mergeCell ref="F49:I49"/>
    <mergeCell ref="C60:C62"/>
    <mergeCell ref="D60:D62"/>
    <mergeCell ref="A59:A63"/>
    <mergeCell ref="B60:B62"/>
    <mergeCell ref="A20:A24"/>
    <mergeCell ref="F23:I23"/>
    <mergeCell ref="B20:E20"/>
    <mergeCell ref="A45:O45"/>
    <mergeCell ref="E21:E23"/>
    <mergeCell ref="K22:K24"/>
    <mergeCell ref="N22:N24"/>
    <mergeCell ref="B24:E24"/>
    <mergeCell ref="J61:J63"/>
    <mergeCell ref="M61:M63"/>
    <mergeCell ref="B47:B49"/>
    <mergeCell ref="N48:N50"/>
    <mergeCell ref="F62:I62"/>
    <mergeCell ref="D5:D7"/>
    <mergeCell ref="K6:K8"/>
    <mergeCell ref="O61:O63"/>
    <mergeCell ref="K61:K63"/>
    <mergeCell ref="M22:M24"/>
    <mergeCell ref="N61:N63"/>
    <mergeCell ref="D47:D49"/>
    <mergeCell ref="E47:E49"/>
    <mergeCell ref="F59:G61"/>
    <mergeCell ref="E60:E62"/>
    <mergeCell ref="B59:E59"/>
    <mergeCell ref="B63:E63"/>
    <mergeCell ref="J48:J50"/>
    <mergeCell ref="A58:O58"/>
    <mergeCell ref="L61:L63"/>
    <mergeCell ref="B21:B23"/>
    <mergeCell ref="A16:O16"/>
    <mergeCell ref="H4:I6"/>
    <mergeCell ref="A3:O3"/>
    <mergeCell ref="A4:A8"/>
    <mergeCell ref="F4:G6"/>
    <mergeCell ref="B4:E4"/>
    <mergeCell ref="B5:B7"/>
    <mergeCell ref="N6:N8"/>
    <mergeCell ref="J6:J8"/>
    <mergeCell ref="J4:O5"/>
    <mergeCell ref="C5:C7"/>
    <mergeCell ref="B8:E8"/>
    <mergeCell ref="O6:O8"/>
    <mergeCell ref="F7:I7"/>
    <mergeCell ref="E5:E7"/>
    <mergeCell ref="M6:M8"/>
  </mergeCells>
  <phoneticPr fontId="0" type="noConversion"/>
  <printOptions horizontalCentered="1"/>
  <pageMargins left="0.7" right="0.7" top="0.75" bottom="0.75" header="0.3" footer="0.3"/>
  <pageSetup paperSize="9" scale="28" orientation="landscape" r:id="rId1"/>
  <headerFooter alignWithMargins="0"/>
  <rowBreaks count="1" manualBreakCount="1">
    <brk id="56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86"/>
  <sheetViews>
    <sheetView topLeftCell="E1" zoomScale="80" zoomScaleNormal="80" workbookViewId="0">
      <pane ySplit="1" topLeftCell="A57" activePane="bottomLeft" state="frozenSplit"/>
      <selection pane="bottomLeft" sqref="A1:Q73"/>
    </sheetView>
  </sheetViews>
  <sheetFormatPr defaultRowHeight="12.75"/>
  <cols>
    <col min="1" max="1" width="21.7109375" style="26" customWidth="1"/>
    <col min="2" max="2" width="12.7109375" style="30" customWidth="1"/>
    <col min="3" max="3" width="12.7109375" style="53" customWidth="1"/>
    <col min="4" max="4" width="12.7109375" style="30" customWidth="1"/>
    <col min="5" max="5" width="12.7109375" style="53" customWidth="1"/>
    <col min="6" max="6" width="12.7109375" style="30" customWidth="1"/>
    <col min="7" max="7" width="12.7109375" style="53" customWidth="1"/>
    <col min="8" max="8" width="12.7109375" style="30" customWidth="1"/>
    <col min="9" max="9" width="12.7109375" style="53" customWidth="1"/>
    <col min="10" max="10" width="12.7109375" style="30" customWidth="1"/>
    <col min="11" max="11" width="12.7109375" style="53" customWidth="1"/>
    <col min="12" max="12" width="12.7109375" style="30" customWidth="1"/>
    <col min="13" max="13" width="12.7109375" style="53" customWidth="1"/>
    <col min="14" max="14" width="12.7109375" style="30" customWidth="1"/>
    <col min="15" max="15" width="12.7109375" style="53" customWidth="1"/>
    <col min="16" max="16" width="12.7109375" style="30" customWidth="1"/>
    <col min="17" max="17" width="12.7109375" style="53" customWidth="1"/>
    <col min="18" max="78" width="9.140625" style="23"/>
    <col min="79" max="16384" width="9.140625" style="24"/>
  </cols>
  <sheetData>
    <row r="1" spans="1:78" s="28" customFormat="1" ht="24" customHeight="1">
      <c r="A1" s="195" t="s">
        <v>156</v>
      </c>
      <c r="B1" s="27"/>
      <c r="C1" s="52"/>
      <c r="D1" s="27"/>
      <c r="E1" s="52"/>
      <c r="F1" s="27"/>
      <c r="G1" s="52"/>
      <c r="H1" s="27"/>
      <c r="I1" s="52"/>
      <c r="J1" s="27"/>
      <c r="K1" s="52"/>
      <c r="L1" s="27"/>
      <c r="M1" s="52"/>
      <c r="N1" s="27"/>
      <c r="O1" s="52"/>
      <c r="P1" s="27"/>
      <c r="Q1" s="52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</row>
    <row r="2" spans="1:78" s="1" customFormat="1" ht="22.5" customHeight="1">
      <c r="A2" s="25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78" s="4" customFormat="1" ht="30.75" customHeight="1">
      <c r="A3" s="189" t="s">
        <v>61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s="5" customFormat="1" ht="24" customHeight="1">
      <c r="A4" s="182" t="s">
        <v>118</v>
      </c>
      <c r="B4" s="182" t="s">
        <v>147</v>
      </c>
      <c r="C4" s="182"/>
      <c r="D4" s="182" t="s">
        <v>62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</row>
    <row r="5" spans="1:78" s="5" customFormat="1" ht="29.2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 s="5" customFormat="1" ht="42" customHeight="1">
      <c r="A6" s="182"/>
      <c r="B6" s="182"/>
      <c r="C6" s="182"/>
      <c r="D6" s="182" t="s">
        <v>63</v>
      </c>
      <c r="E6" s="182"/>
      <c r="F6" s="182" t="s">
        <v>64</v>
      </c>
      <c r="G6" s="182"/>
      <c r="H6" s="182" t="s">
        <v>65</v>
      </c>
      <c r="I6" s="182"/>
      <c r="J6" s="182" t="s">
        <v>66</v>
      </c>
      <c r="K6" s="182"/>
      <c r="L6" s="182" t="s">
        <v>67</v>
      </c>
      <c r="M6" s="182"/>
      <c r="N6" s="182" t="s">
        <v>68</v>
      </c>
      <c r="O6" s="182"/>
      <c r="P6" s="182" t="s">
        <v>69</v>
      </c>
      <c r="Q6" s="18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</row>
    <row r="7" spans="1:78" s="5" customFormat="1" ht="23.25" customHeight="1">
      <c r="A7" s="182"/>
      <c r="B7" s="190" t="s">
        <v>70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</row>
    <row r="8" spans="1:78" s="12" customFormat="1" ht="18.75" customHeight="1">
      <c r="A8" s="190"/>
      <c r="B8" s="64">
        <v>2014</v>
      </c>
      <c r="C8" s="64">
        <v>2015</v>
      </c>
      <c r="D8" s="64">
        <v>2014</v>
      </c>
      <c r="E8" s="64">
        <v>2015</v>
      </c>
      <c r="F8" s="64">
        <v>2014</v>
      </c>
      <c r="G8" s="64">
        <v>2015</v>
      </c>
      <c r="H8" s="64">
        <v>2014</v>
      </c>
      <c r="I8" s="64">
        <v>2015</v>
      </c>
      <c r="J8" s="64">
        <v>2014</v>
      </c>
      <c r="K8" s="64">
        <v>2015</v>
      </c>
      <c r="L8" s="64">
        <v>2014</v>
      </c>
      <c r="M8" s="64">
        <v>2015</v>
      </c>
      <c r="N8" s="64">
        <v>2014</v>
      </c>
      <c r="O8" s="64">
        <v>2015</v>
      </c>
      <c r="P8" s="64">
        <v>2014</v>
      </c>
      <c r="Q8" s="64">
        <v>2015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</row>
    <row r="9" spans="1:78" s="58" customFormat="1" ht="12" customHeight="1">
      <c r="A9" s="65">
        <v>1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  <c r="G9" s="65">
        <v>7</v>
      </c>
      <c r="H9" s="65">
        <v>8</v>
      </c>
      <c r="I9" s="65">
        <v>9</v>
      </c>
      <c r="J9" s="65">
        <v>10</v>
      </c>
      <c r="K9" s="65">
        <v>11</v>
      </c>
      <c r="L9" s="65">
        <v>12</v>
      </c>
      <c r="M9" s="65">
        <v>13</v>
      </c>
      <c r="N9" s="65">
        <v>14</v>
      </c>
      <c r="O9" s="65">
        <v>15</v>
      </c>
      <c r="P9" s="65">
        <v>16</v>
      </c>
      <c r="Q9" s="65">
        <v>17</v>
      </c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</row>
    <row r="10" spans="1:78" s="5" customFormat="1" ht="19.5" customHeight="1">
      <c r="A10" s="68" t="s">
        <v>119</v>
      </c>
      <c r="B10" s="143">
        <f t="shared" ref="B10:C14" si="0">D10+F10+H10+J10+L10+N10+P10</f>
        <v>236123</v>
      </c>
      <c r="C10" s="144">
        <f t="shared" si="0"/>
        <v>235135</v>
      </c>
      <c r="D10" s="143">
        <v>20867</v>
      </c>
      <c r="E10" s="144">
        <v>10915</v>
      </c>
      <c r="F10" s="143">
        <v>1658</v>
      </c>
      <c r="G10" s="144">
        <v>1155</v>
      </c>
      <c r="H10" s="143">
        <v>84613</v>
      </c>
      <c r="I10" s="144">
        <v>77923</v>
      </c>
      <c r="J10" s="143">
        <v>905</v>
      </c>
      <c r="K10" s="144">
        <v>2603</v>
      </c>
      <c r="L10" s="143">
        <v>20843</v>
      </c>
      <c r="M10" s="144">
        <v>15272</v>
      </c>
      <c r="N10" s="143">
        <v>7181</v>
      </c>
      <c r="O10" s="144">
        <v>14501</v>
      </c>
      <c r="P10" s="143">
        <v>100056</v>
      </c>
      <c r="Q10" s="144">
        <v>112766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</row>
    <row r="11" spans="1:78" s="4" customFormat="1" ht="19.5" customHeight="1">
      <c r="A11" s="48" t="s">
        <v>120</v>
      </c>
      <c r="B11" s="143">
        <f t="shared" si="0"/>
        <v>52723</v>
      </c>
      <c r="C11" s="144">
        <f t="shared" si="0"/>
        <v>54219</v>
      </c>
      <c r="D11" s="145">
        <v>10714</v>
      </c>
      <c r="E11" s="145">
        <v>14768</v>
      </c>
      <c r="F11" s="145">
        <v>2286</v>
      </c>
      <c r="G11" s="145">
        <v>1141</v>
      </c>
      <c r="H11" s="145">
        <v>1092</v>
      </c>
      <c r="I11" s="145">
        <v>1838</v>
      </c>
      <c r="J11" s="145">
        <v>2212</v>
      </c>
      <c r="K11" s="145">
        <v>2358</v>
      </c>
      <c r="L11" s="145">
        <v>2652</v>
      </c>
      <c r="M11" s="145">
        <v>3110</v>
      </c>
      <c r="N11" s="145">
        <v>0</v>
      </c>
      <c r="O11" s="145">
        <v>1499</v>
      </c>
      <c r="P11" s="145">
        <v>33767</v>
      </c>
      <c r="Q11" s="145">
        <v>29505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78" s="6" customFormat="1" ht="19.5" customHeight="1">
      <c r="A12" s="48" t="s">
        <v>20</v>
      </c>
      <c r="B12" s="143">
        <f t="shared" si="0"/>
        <v>237591</v>
      </c>
      <c r="C12" s="144">
        <f t="shared" si="0"/>
        <v>222381</v>
      </c>
      <c r="D12" s="145">
        <v>69866</v>
      </c>
      <c r="E12" s="145">
        <v>68368</v>
      </c>
      <c r="F12" s="145">
        <v>10828</v>
      </c>
      <c r="G12" s="145">
        <v>9940</v>
      </c>
      <c r="H12" s="145">
        <v>5266</v>
      </c>
      <c r="I12" s="145">
        <v>3289</v>
      </c>
      <c r="J12" s="145">
        <v>15150</v>
      </c>
      <c r="K12" s="145">
        <v>15698</v>
      </c>
      <c r="L12" s="145">
        <v>28092</v>
      </c>
      <c r="M12" s="145">
        <v>20545</v>
      </c>
      <c r="N12" s="145">
        <v>19140</v>
      </c>
      <c r="O12" s="145">
        <v>17878</v>
      </c>
      <c r="P12" s="145">
        <v>89249</v>
      </c>
      <c r="Q12" s="145">
        <v>86663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78" s="1" customFormat="1" ht="19.5" customHeight="1">
      <c r="A13" s="48" t="s">
        <v>103</v>
      </c>
      <c r="B13" s="143">
        <f t="shared" si="0"/>
        <v>27234</v>
      </c>
      <c r="C13" s="144">
        <f t="shared" si="0"/>
        <v>28874</v>
      </c>
      <c r="D13" s="145">
        <v>11526</v>
      </c>
      <c r="E13" s="145">
        <v>11869</v>
      </c>
      <c r="F13" s="145">
        <v>1954</v>
      </c>
      <c r="G13" s="145">
        <v>1509</v>
      </c>
      <c r="H13" s="145">
        <v>1339</v>
      </c>
      <c r="I13" s="145">
        <v>328</v>
      </c>
      <c r="J13" s="145">
        <v>2573</v>
      </c>
      <c r="K13" s="145">
        <v>3420</v>
      </c>
      <c r="L13" s="145">
        <v>2747</v>
      </c>
      <c r="M13" s="145">
        <v>2209</v>
      </c>
      <c r="N13" s="145">
        <v>797</v>
      </c>
      <c r="O13" s="145">
        <v>963</v>
      </c>
      <c r="P13" s="145">
        <v>6298</v>
      </c>
      <c r="Q13" s="145">
        <v>8576</v>
      </c>
    </row>
    <row r="14" spans="1:78" s="1" customFormat="1" ht="19.5" customHeight="1">
      <c r="A14" s="48" t="s">
        <v>102</v>
      </c>
      <c r="B14" s="143">
        <f t="shared" si="0"/>
        <v>46407</v>
      </c>
      <c r="C14" s="144">
        <f t="shared" si="0"/>
        <v>49589</v>
      </c>
      <c r="D14" s="145">
        <v>13002</v>
      </c>
      <c r="E14" s="145">
        <v>16826</v>
      </c>
      <c r="F14" s="145">
        <v>4586</v>
      </c>
      <c r="G14" s="145">
        <v>3815</v>
      </c>
      <c r="H14" s="145">
        <v>204</v>
      </c>
      <c r="I14" s="145">
        <v>362</v>
      </c>
      <c r="J14" s="145">
        <v>7115</v>
      </c>
      <c r="K14" s="145">
        <v>6024</v>
      </c>
      <c r="L14" s="145">
        <v>8449</v>
      </c>
      <c r="M14" s="145">
        <v>5985</v>
      </c>
      <c r="N14" s="145">
        <v>2269</v>
      </c>
      <c r="O14" s="145">
        <v>2612</v>
      </c>
      <c r="P14" s="145">
        <v>10782</v>
      </c>
      <c r="Q14" s="145">
        <v>13965</v>
      </c>
    </row>
    <row r="15" spans="1:78" s="1" customFormat="1" ht="19.5" customHeight="1">
      <c r="A15" s="66" t="s">
        <v>29</v>
      </c>
      <c r="B15" s="146">
        <f>SUM(B10:B14)</f>
        <v>600078</v>
      </c>
      <c r="C15" s="146">
        <f>SUM(C10:C14)</f>
        <v>590198</v>
      </c>
      <c r="D15" s="146">
        <f t="shared" ref="D15:Q15" si="1">SUM(D10:D14)</f>
        <v>125975</v>
      </c>
      <c r="E15" s="146">
        <f t="shared" si="1"/>
        <v>122746</v>
      </c>
      <c r="F15" s="146">
        <f t="shared" si="1"/>
        <v>21312</v>
      </c>
      <c r="G15" s="146">
        <f t="shared" si="1"/>
        <v>17560</v>
      </c>
      <c r="H15" s="146">
        <f t="shared" si="1"/>
        <v>92514</v>
      </c>
      <c r="I15" s="146">
        <f t="shared" si="1"/>
        <v>83740</v>
      </c>
      <c r="J15" s="146">
        <f t="shared" si="1"/>
        <v>27955</v>
      </c>
      <c r="K15" s="146">
        <f t="shared" si="1"/>
        <v>30103</v>
      </c>
      <c r="L15" s="146">
        <f t="shared" si="1"/>
        <v>62783</v>
      </c>
      <c r="M15" s="146">
        <f t="shared" si="1"/>
        <v>47121</v>
      </c>
      <c r="N15" s="146">
        <f t="shared" si="1"/>
        <v>29387</v>
      </c>
      <c r="O15" s="146">
        <f t="shared" si="1"/>
        <v>37453</v>
      </c>
      <c r="P15" s="146">
        <f t="shared" si="1"/>
        <v>240152</v>
      </c>
      <c r="Q15" s="146">
        <f t="shared" si="1"/>
        <v>251475</v>
      </c>
    </row>
    <row r="16" spans="1:78" ht="19.5" customHeight="1"/>
    <row r="17" spans="1:78" s="1" customFormat="1" ht="22.5" customHeight="1">
      <c r="A17" s="25" t="s">
        <v>138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78" s="4" customFormat="1" ht="30.75" customHeight="1">
      <c r="A18" s="189" t="s">
        <v>71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78" s="5" customFormat="1" ht="24" customHeight="1">
      <c r="A19" s="182" t="s">
        <v>30</v>
      </c>
      <c r="B19" s="182" t="s">
        <v>147</v>
      </c>
      <c r="C19" s="182"/>
      <c r="D19" s="182" t="s">
        <v>62</v>
      </c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</row>
    <row r="20" spans="1:78" s="5" customFormat="1" ht="29.25" customHeight="1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</row>
    <row r="21" spans="1:78" s="5" customFormat="1" ht="42" customHeight="1">
      <c r="A21" s="182"/>
      <c r="B21" s="182"/>
      <c r="C21" s="182"/>
      <c r="D21" s="182" t="s">
        <v>63</v>
      </c>
      <c r="E21" s="182"/>
      <c r="F21" s="182" t="s">
        <v>64</v>
      </c>
      <c r="G21" s="182"/>
      <c r="H21" s="182" t="s">
        <v>65</v>
      </c>
      <c r="I21" s="182"/>
      <c r="J21" s="182" t="s">
        <v>66</v>
      </c>
      <c r="K21" s="182"/>
      <c r="L21" s="182" t="s">
        <v>67</v>
      </c>
      <c r="M21" s="182"/>
      <c r="N21" s="182" t="s">
        <v>68</v>
      </c>
      <c r="O21" s="182"/>
      <c r="P21" s="182" t="s">
        <v>69</v>
      </c>
      <c r="Q21" s="18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</row>
    <row r="22" spans="1:78" s="5" customFormat="1" ht="23.25" customHeight="1">
      <c r="A22" s="182"/>
      <c r="B22" s="190" t="s">
        <v>70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</row>
    <row r="23" spans="1:78" s="12" customFormat="1" ht="18.75" customHeight="1">
      <c r="A23" s="190"/>
      <c r="B23" s="64">
        <v>2014</v>
      </c>
      <c r="C23" s="64">
        <v>2015</v>
      </c>
      <c r="D23" s="64">
        <v>2014</v>
      </c>
      <c r="E23" s="64">
        <v>2015</v>
      </c>
      <c r="F23" s="64">
        <v>2014</v>
      </c>
      <c r="G23" s="64">
        <v>2015</v>
      </c>
      <c r="H23" s="64">
        <v>2014</v>
      </c>
      <c r="I23" s="64">
        <v>2015</v>
      </c>
      <c r="J23" s="64">
        <v>2014</v>
      </c>
      <c r="K23" s="64">
        <v>2015</v>
      </c>
      <c r="L23" s="64">
        <v>2014</v>
      </c>
      <c r="M23" s="64">
        <v>2015</v>
      </c>
      <c r="N23" s="64">
        <v>2014</v>
      </c>
      <c r="O23" s="64">
        <v>2015</v>
      </c>
      <c r="P23" s="64">
        <v>2014</v>
      </c>
      <c r="Q23" s="64">
        <v>2015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</row>
    <row r="24" spans="1:78" s="58" customFormat="1" ht="12" customHeight="1">
      <c r="A24" s="65">
        <v>1</v>
      </c>
      <c r="B24" s="65">
        <v>2</v>
      </c>
      <c r="C24" s="65">
        <v>3</v>
      </c>
      <c r="D24" s="65">
        <v>4</v>
      </c>
      <c r="E24" s="65">
        <v>5</v>
      </c>
      <c r="F24" s="65">
        <v>6</v>
      </c>
      <c r="G24" s="65">
        <v>7</v>
      </c>
      <c r="H24" s="65">
        <v>8</v>
      </c>
      <c r="I24" s="65">
        <v>9</v>
      </c>
      <c r="J24" s="65">
        <v>10</v>
      </c>
      <c r="K24" s="65">
        <v>11</v>
      </c>
      <c r="L24" s="65">
        <v>12</v>
      </c>
      <c r="M24" s="65">
        <v>13</v>
      </c>
      <c r="N24" s="65">
        <v>14</v>
      </c>
      <c r="O24" s="65">
        <v>15</v>
      </c>
      <c r="P24" s="65">
        <v>16</v>
      </c>
      <c r="Q24" s="65">
        <v>17</v>
      </c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</row>
    <row r="25" spans="1:78" s="5" customFormat="1" ht="19.5" customHeight="1">
      <c r="A25" s="68" t="s">
        <v>5</v>
      </c>
      <c r="B25" s="144">
        <f>D25+F25+H25+J25+L25+N25+P25</f>
        <v>47595</v>
      </c>
      <c r="C25" s="144">
        <f>E25+G25+I25+K25+M25+O25+Q25</f>
        <v>49106</v>
      </c>
      <c r="D25" s="144">
        <v>7373</v>
      </c>
      <c r="E25" s="144">
        <v>6840</v>
      </c>
      <c r="F25" s="144">
        <v>3097</v>
      </c>
      <c r="G25" s="144">
        <v>2116</v>
      </c>
      <c r="H25" s="144">
        <v>7</v>
      </c>
      <c r="I25" s="144">
        <v>4060</v>
      </c>
      <c r="J25" s="144">
        <v>8081</v>
      </c>
      <c r="K25" s="144">
        <v>8239</v>
      </c>
      <c r="L25" s="144">
        <v>2874</v>
      </c>
      <c r="M25" s="144">
        <v>1441</v>
      </c>
      <c r="N25" s="144">
        <v>1414</v>
      </c>
      <c r="O25" s="144">
        <v>1628</v>
      </c>
      <c r="P25" s="144">
        <v>24749</v>
      </c>
      <c r="Q25" s="144">
        <v>24782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</row>
    <row r="26" spans="1:78" s="5" customFormat="1" ht="19.5" customHeight="1">
      <c r="A26" s="48" t="s">
        <v>6</v>
      </c>
      <c r="B26" s="144">
        <f t="shared" ref="B26:B40" si="2">D26+F26+H26+J26+L26+N26+P26</f>
        <v>29342</v>
      </c>
      <c r="C26" s="144">
        <f t="shared" ref="C26:C40" si="3">E26+G26+I26+K26+M26+O26+Q26</f>
        <v>26727</v>
      </c>
      <c r="D26" s="145">
        <v>7157</v>
      </c>
      <c r="E26" s="145">
        <v>9692</v>
      </c>
      <c r="F26" s="145">
        <v>943</v>
      </c>
      <c r="G26" s="145">
        <v>1144</v>
      </c>
      <c r="H26" s="145">
        <v>7843</v>
      </c>
      <c r="I26" s="145">
        <v>4695</v>
      </c>
      <c r="J26" s="145">
        <v>1893</v>
      </c>
      <c r="K26" s="145">
        <v>595</v>
      </c>
      <c r="L26" s="145">
        <v>3830</v>
      </c>
      <c r="M26" s="145">
        <v>3141</v>
      </c>
      <c r="N26" s="145">
        <v>135</v>
      </c>
      <c r="O26" s="145">
        <v>66</v>
      </c>
      <c r="P26" s="145">
        <v>7541</v>
      </c>
      <c r="Q26" s="145">
        <v>7394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</row>
    <row r="27" spans="1:78" s="5" customFormat="1" ht="19.5" customHeight="1">
      <c r="A27" s="45" t="s">
        <v>7</v>
      </c>
      <c r="B27" s="144">
        <f t="shared" si="2"/>
        <v>20809</v>
      </c>
      <c r="C27" s="144">
        <f t="shared" si="3"/>
        <v>19032</v>
      </c>
      <c r="D27" s="145">
        <v>8627</v>
      </c>
      <c r="E27" s="145">
        <v>8517</v>
      </c>
      <c r="F27" s="145">
        <v>829</v>
      </c>
      <c r="G27" s="145">
        <v>406</v>
      </c>
      <c r="H27" s="145">
        <v>4</v>
      </c>
      <c r="I27" s="145">
        <v>0</v>
      </c>
      <c r="J27" s="145">
        <v>589</v>
      </c>
      <c r="K27" s="145">
        <v>247</v>
      </c>
      <c r="L27" s="145">
        <v>3125</v>
      </c>
      <c r="M27" s="145">
        <v>1906</v>
      </c>
      <c r="N27" s="145">
        <v>149</v>
      </c>
      <c r="O27" s="145">
        <v>6</v>
      </c>
      <c r="P27" s="145">
        <v>7486</v>
      </c>
      <c r="Q27" s="145">
        <v>7950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</row>
    <row r="28" spans="1:78" s="5" customFormat="1" ht="19.5" customHeight="1">
      <c r="A28" s="67" t="s">
        <v>9</v>
      </c>
      <c r="B28" s="144">
        <f t="shared" si="2"/>
        <v>47848</v>
      </c>
      <c r="C28" s="144">
        <f t="shared" si="3"/>
        <v>41567</v>
      </c>
      <c r="D28" s="145">
        <v>9701</v>
      </c>
      <c r="E28" s="145">
        <v>8855</v>
      </c>
      <c r="F28" s="145">
        <v>1895</v>
      </c>
      <c r="G28" s="145">
        <v>975</v>
      </c>
      <c r="H28" s="145">
        <v>11337</v>
      </c>
      <c r="I28" s="145">
        <v>12212</v>
      </c>
      <c r="J28" s="145">
        <v>4702</v>
      </c>
      <c r="K28" s="145">
        <v>3939</v>
      </c>
      <c r="L28" s="145">
        <v>6230</v>
      </c>
      <c r="M28" s="145">
        <v>3197</v>
      </c>
      <c r="N28" s="145">
        <v>0</v>
      </c>
      <c r="O28" s="145">
        <v>46</v>
      </c>
      <c r="P28" s="145">
        <v>13983</v>
      </c>
      <c r="Q28" s="145">
        <v>12343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</row>
    <row r="29" spans="1:78" s="5" customFormat="1" ht="19.5" customHeight="1">
      <c r="A29" s="67" t="s">
        <v>8</v>
      </c>
      <c r="B29" s="144">
        <f t="shared" si="2"/>
        <v>14881</v>
      </c>
      <c r="C29" s="144">
        <f t="shared" si="3"/>
        <v>17475</v>
      </c>
      <c r="D29" s="145">
        <v>4067</v>
      </c>
      <c r="E29" s="145">
        <v>4079</v>
      </c>
      <c r="F29" s="145">
        <v>1155</v>
      </c>
      <c r="G29" s="145">
        <v>1163</v>
      </c>
      <c r="H29" s="145">
        <v>1051</v>
      </c>
      <c r="I29" s="145">
        <v>555</v>
      </c>
      <c r="J29" s="145">
        <v>329</v>
      </c>
      <c r="K29" s="145">
        <v>350</v>
      </c>
      <c r="L29" s="145">
        <v>1427</v>
      </c>
      <c r="M29" s="145">
        <v>982</v>
      </c>
      <c r="N29" s="145">
        <v>116</v>
      </c>
      <c r="O29" s="145">
        <v>406</v>
      </c>
      <c r="P29" s="145">
        <v>6736</v>
      </c>
      <c r="Q29" s="145">
        <v>9940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</row>
    <row r="30" spans="1:78" s="5" customFormat="1" ht="19.5" customHeight="1">
      <c r="A30" s="48" t="s">
        <v>10</v>
      </c>
      <c r="B30" s="144">
        <f t="shared" si="2"/>
        <v>47260</v>
      </c>
      <c r="C30" s="144">
        <f t="shared" si="3"/>
        <v>50945</v>
      </c>
      <c r="D30" s="145">
        <v>2537</v>
      </c>
      <c r="E30" s="145">
        <v>2142</v>
      </c>
      <c r="F30" s="145">
        <v>1367</v>
      </c>
      <c r="G30" s="145">
        <v>1479</v>
      </c>
      <c r="H30" s="145">
        <v>14649</v>
      </c>
      <c r="I30" s="145">
        <v>15244</v>
      </c>
      <c r="J30" s="145">
        <v>2435</v>
      </c>
      <c r="K30" s="145">
        <v>2954</v>
      </c>
      <c r="L30" s="145">
        <v>1384</v>
      </c>
      <c r="M30" s="145">
        <v>1797</v>
      </c>
      <c r="N30" s="145">
        <v>9002</v>
      </c>
      <c r="O30" s="145">
        <v>10333</v>
      </c>
      <c r="P30" s="145">
        <v>15886</v>
      </c>
      <c r="Q30" s="145">
        <v>16996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</row>
    <row r="31" spans="1:78" s="5" customFormat="1" ht="19.5" customHeight="1">
      <c r="A31" s="48" t="s">
        <v>11</v>
      </c>
      <c r="B31" s="144">
        <f t="shared" si="2"/>
        <v>89287</v>
      </c>
      <c r="C31" s="144">
        <f t="shared" si="3"/>
        <v>90367</v>
      </c>
      <c r="D31" s="145">
        <v>11321</v>
      </c>
      <c r="E31" s="145">
        <v>11280</v>
      </c>
      <c r="F31" s="145">
        <v>839</v>
      </c>
      <c r="G31" s="145">
        <v>1008</v>
      </c>
      <c r="H31" s="145">
        <v>28709</v>
      </c>
      <c r="I31" s="145">
        <v>14692</v>
      </c>
      <c r="J31" s="145">
        <v>1473</v>
      </c>
      <c r="K31" s="145">
        <v>4517</v>
      </c>
      <c r="L31" s="145">
        <v>10846</v>
      </c>
      <c r="M31" s="145">
        <v>10300</v>
      </c>
      <c r="N31" s="145">
        <v>1943</v>
      </c>
      <c r="O31" s="145">
        <v>2909</v>
      </c>
      <c r="P31" s="145">
        <v>34156</v>
      </c>
      <c r="Q31" s="145">
        <v>45661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</row>
    <row r="32" spans="1:78" s="5" customFormat="1" ht="19.5" customHeight="1">
      <c r="A32" s="48" t="s">
        <v>12</v>
      </c>
      <c r="B32" s="144">
        <f t="shared" si="2"/>
        <v>18924</v>
      </c>
      <c r="C32" s="144">
        <f t="shared" si="3"/>
        <v>20767</v>
      </c>
      <c r="D32" s="145">
        <v>7878</v>
      </c>
      <c r="E32" s="145">
        <v>9056</v>
      </c>
      <c r="F32" s="145">
        <v>688</v>
      </c>
      <c r="G32" s="145">
        <v>615</v>
      </c>
      <c r="H32" s="145">
        <v>251</v>
      </c>
      <c r="I32" s="145">
        <v>233</v>
      </c>
      <c r="J32" s="145">
        <v>114</v>
      </c>
      <c r="K32" s="145">
        <v>687</v>
      </c>
      <c r="L32" s="145">
        <v>1479</v>
      </c>
      <c r="M32" s="145">
        <v>1648</v>
      </c>
      <c r="N32" s="145">
        <v>215</v>
      </c>
      <c r="O32" s="145">
        <v>3549</v>
      </c>
      <c r="P32" s="145">
        <v>8299</v>
      </c>
      <c r="Q32" s="145">
        <v>4979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</row>
    <row r="33" spans="1:78" s="5" customFormat="1" ht="19.5" customHeight="1">
      <c r="A33" s="48" t="s">
        <v>14</v>
      </c>
      <c r="B33" s="144">
        <f t="shared" si="2"/>
        <v>25708</v>
      </c>
      <c r="C33" s="144">
        <f t="shared" si="3"/>
        <v>24606</v>
      </c>
      <c r="D33" s="145">
        <v>5600</v>
      </c>
      <c r="E33" s="145">
        <v>5380</v>
      </c>
      <c r="F33" s="145">
        <v>3257</v>
      </c>
      <c r="G33" s="145">
        <v>2964</v>
      </c>
      <c r="H33" s="145">
        <v>995</v>
      </c>
      <c r="I33" s="145">
        <v>69</v>
      </c>
      <c r="J33" s="145">
        <v>825</v>
      </c>
      <c r="K33" s="145">
        <v>758</v>
      </c>
      <c r="L33" s="145">
        <v>1740</v>
      </c>
      <c r="M33" s="145">
        <v>1548</v>
      </c>
      <c r="N33" s="145">
        <v>1045</v>
      </c>
      <c r="O33" s="145">
        <v>1118</v>
      </c>
      <c r="P33" s="145">
        <v>12246</v>
      </c>
      <c r="Q33" s="145">
        <v>12769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</row>
    <row r="34" spans="1:78" s="5" customFormat="1" ht="19.5" customHeight="1">
      <c r="A34" s="48" t="s">
        <v>13</v>
      </c>
      <c r="B34" s="144">
        <f t="shared" si="2"/>
        <v>15826</v>
      </c>
      <c r="C34" s="144">
        <f t="shared" si="3"/>
        <v>14220</v>
      </c>
      <c r="D34" s="145">
        <v>6171</v>
      </c>
      <c r="E34" s="145">
        <v>4922</v>
      </c>
      <c r="F34" s="145">
        <v>480</v>
      </c>
      <c r="G34" s="145">
        <v>108</v>
      </c>
      <c r="H34" s="145">
        <v>630</v>
      </c>
      <c r="I34" s="145">
        <v>1280</v>
      </c>
      <c r="J34" s="145">
        <v>114</v>
      </c>
      <c r="K34" s="145">
        <v>49</v>
      </c>
      <c r="L34" s="145">
        <v>3923</v>
      </c>
      <c r="M34" s="145">
        <v>4784</v>
      </c>
      <c r="N34" s="145">
        <v>277</v>
      </c>
      <c r="O34" s="145">
        <v>363</v>
      </c>
      <c r="P34" s="145">
        <v>4231</v>
      </c>
      <c r="Q34" s="145">
        <v>2714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</row>
    <row r="35" spans="1:78" s="5" customFormat="1" ht="19.5" customHeight="1">
      <c r="A35" s="48" t="s">
        <v>15</v>
      </c>
      <c r="B35" s="144">
        <f t="shared" si="2"/>
        <v>40982</v>
      </c>
      <c r="C35" s="144">
        <f t="shared" si="3"/>
        <v>42420</v>
      </c>
      <c r="D35" s="145">
        <v>7554</v>
      </c>
      <c r="E35" s="145">
        <v>8824</v>
      </c>
      <c r="F35" s="145">
        <v>88</v>
      </c>
      <c r="G35" s="145">
        <v>59</v>
      </c>
      <c r="H35" s="145">
        <v>14647</v>
      </c>
      <c r="I35" s="145">
        <v>18069</v>
      </c>
      <c r="J35" s="145">
        <v>1727</v>
      </c>
      <c r="K35" s="145">
        <v>2110</v>
      </c>
      <c r="L35" s="145">
        <v>7164</v>
      </c>
      <c r="M35" s="145">
        <v>4625</v>
      </c>
      <c r="N35" s="145">
        <v>848</v>
      </c>
      <c r="O35" s="145">
        <v>588</v>
      </c>
      <c r="P35" s="145">
        <v>8954</v>
      </c>
      <c r="Q35" s="145">
        <v>8145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</row>
    <row r="36" spans="1:78" s="5" customFormat="1" ht="19.5" customHeight="1">
      <c r="A36" s="48" t="s">
        <v>16</v>
      </c>
      <c r="B36" s="144">
        <f t="shared" si="2"/>
        <v>63459</v>
      </c>
      <c r="C36" s="144">
        <f t="shared" si="3"/>
        <v>64148</v>
      </c>
      <c r="D36" s="145">
        <v>6309</v>
      </c>
      <c r="E36" s="145">
        <v>5531</v>
      </c>
      <c r="F36" s="145">
        <v>575</v>
      </c>
      <c r="G36" s="145">
        <v>1338</v>
      </c>
      <c r="H36" s="145">
        <v>5706</v>
      </c>
      <c r="I36" s="145">
        <v>6089</v>
      </c>
      <c r="J36" s="145">
        <v>735</v>
      </c>
      <c r="K36" s="145">
        <v>486</v>
      </c>
      <c r="L36" s="145">
        <v>2197</v>
      </c>
      <c r="M36" s="145">
        <v>2562</v>
      </c>
      <c r="N36" s="145">
        <v>3894</v>
      </c>
      <c r="O36" s="145">
        <v>7717</v>
      </c>
      <c r="P36" s="145">
        <v>44043</v>
      </c>
      <c r="Q36" s="145">
        <v>40425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</row>
    <row r="37" spans="1:78" s="5" customFormat="1" ht="19.5" customHeight="1">
      <c r="A37" s="48" t="s">
        <v>17</v>
      </c>
      <c r="B37" s="144">
        <f t="shared" si="2"/>
        <v>16494</v>
      </c>
      <c r="C37" s="144">
        <f t="shared" si="3"/>
        <v>16040</v>
      </c>
      <c r="D37" s="145">
        <v>2476</v>
      </c>
      <c r="E37" s="145">
        <v>3503</v>
      </c>
      <c r="F37" s="145">
        <v>24</v>
      </c>
      <c r="G37" s="145">
        <v>7</v>
      </c>
      <c r="H37" s="145">
        <v>2609</v>
      </c>
      <c r="I37" s="145">
        <v>2232</v>
      </c>
      <c r="J37" s="145">
        <v>1512</v>
      </c>
      <c r="K37" s="145">
        <v>1188</v>
      </c>
      <c r="L37" s="145">
        <v>1783</v>
      </c>
      <c r="M37" s="145">
        <v>809</v>
      </c>
      <c r="N37" s="145">
        <v>2167</v>
      </c>
      <c r="O37" s="145">
        <v>1255</v>
      </c>
      <c r="P37" s="145">
        <v>5923</v>
      </c>
      <c r="Q37" s="145">
        <v>7046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</row>
    <row r="38" spans="1:78" s="5" customFormat="1" ht="19.5" customHeight="1">
      <c r="A38" s="48" t="s">
        <v>105</v>
      </c>
      <c r="B38" s="144">
        <f t="shared" si="2"/>
        <v>67194</v>
      </c>
      <c r="C38" s="144">
        <f t="shared" si="3"/>
        <v>67471</v>
      </c>
      <c r="D38" s="145">
        <v>17124</v>
      </c>
      <c r="E38" s="145">
        <v>16810</v>
      </c>
      <c r="F38" s="145">
        <v>1422</v>
      </c>
      <c r="G38" s="145">
        <v>2346</v>
      </c>
      <c r="H38" s="145">
        <v>0</v>
      </c>
      <c r="I38" s="145">
        <v>0</v>
      </c>
      <c r="J38" s="145">
        <v>1006</v>
      </c>
      <c r="K38" s="145">
        <v>960</v>
      </c>
      <c r="L38" s="145">
        <v>4340</v>
      </c>
      <c r="M38" s="145">
        <v>4288</v>
      </c>
      <c r="N38" s="145">
        <v>7595</v>
      </c>
      <c r="O38" s="145">
        <v>7049</v>
      </c>
      <c r="P38" s="145">
        <v>35707</v>
      </c>
      <c r="Q38" s="145">
        <v>36018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</row>
    <row r="39" spans="1:78" s="5" customFormat="1" ht="19.5" customHeight="1">
      <c r="A39" s="48" t="s">
        <v>18</v>
      </c>
      <c r="B39" s="144">
        <f t="shared" si="2"/>
        <v>22058</v>
      </c>
      <c r="C39" s="144">
        <f t="shared" si="3"/>
        <v>20364</v>
      </c>
      <c r="D39" s="145">
        <v>6502</v>
      </c>
      <c r="E39" s="145">
        <v>7520</v>
      </c>
      <c r="F39" s="145">
        <v>52</v>
      </c>
      <c r="G39" s="145">
        <v>0</v>
      </c>
      <c r="H39" s="145">
        <v>389</v>
      </c>
      <c r="I39" s="145">
        <v>488</v>
      </c>
      <c r="J39" s="145">
        <v>185</v>
      </c>
      <c r="K39" s="145">
        <v>596</v>
      </c>
      <c r="L39" s="145">
        <v>7968</v>
      </c>
      <c r="M39" s="145">
        <v>1832</v>
      </c>
      <c r="N39" s="145">
        <v>165</v>
      </c>
      <c r="O39" s="145">
        <v>0</v>
      </c>
      <c r="P39" s="145">
        <v>6797</v>
      </c>
      <c r="Q39" s="145">
        <v>9928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</row>
    <row r="40" spans="1:78" s="5" customFormat="1" ht="19.5" customHeight="1">
      <c r="A40" s="48" t="s">
        <v>19</v>
      </c>
      <c r="B40" s="144">
        <f t="shared" si="2"/>
        <v>32411</v>
      </c>
      <c r="C40" s="144">
        <f t="shared" si="3"/>
        <v>24943</v>
      </c>
      <c r="D40" s="145">
        <v>15578</v>
      </c>
      <c r="E40" s="145">
        <v>9795</v>
      </c>
      <c r="F40" s="145">
        <v>4601</v>
      </c>
      <c r="G40" s="145">
        <v>1832</v>
      </c>
      <c r="H40" s="145">
        <v>3687</v>
      </c>
      <c r="I40" s="145">
        <v>3822</v>
      </c>
      <c r="J40" s="145">
        <v>2235</v>
      </c>
      <c r="K40" s="145">
        <v>2428</v>
      </c>
      <c r="L40" s="145">
        <v>2473</v>
      </c>
      <c r="M40" s="145">
        <v>2261</v>
      </c>
      <c r="N40" s="145">
        <v>422</v>
      </c>
      <c r="O40" s="145">
        <v>420</v>
      </c>
      <c r="P40" s="145">
        <v>3415</v>
      </c>
      <c r="Q40" s="145">
        <v>4385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</row>
    <row r="41" spans="1:78" s="5" customFormat="1" ht="19.5" customHeight="1">
      <c r="A41" s="66" t="s">
        <v>29</v>
      </c>
      <c r="B41" s="146">
        <f>SUM(B25:B40)</f>
        <v>600078</v>
      </c>
      <c r="C41" s="146">
        <f t="shared" ref="C41:Q41" si="4">SUM(C25:C40)</f>
        <v>590198</v>
      </c>
      <c r="D41" s="146">
        <f t="shared" si="4"/>
        <v>125975</v>
      </c>
      <c r="E41" s="146">
        <f t="shared" si="4"/>
        <v>122746</v>
      </c>
      <c r="F41" s="146">
        <f t="shared" si="4"/>
        <v>21312</v>
      </c>
      <c r="G41" s="146">
        <f t="shared" si="4"/>
        <v>17560</v>
      </c>
      <c r="H41" s="146">
        <f t="shared" si="4"/>
        <v>92514</v>
      </c>
      <c r="I41" s="146">
        <f t="shared" si="4"/>
        <v>83740</v>
      </c>
      <c r="J41" s="146">
        <f t="shared" si="4"/>
        <v>27955</v>
      </c>
      <c r="K41" s="146">
        <f t="shared" si="4"/>
        <v>30103</v>
      </c>
      <c r="L41" s="146">
        <f t="shared" si="4"/>
        <v>62783</v>
      </c>
      <c r="M41" s="146">
        <f t="shared" si="4"/>
        <v>47121</v>
      </c>
      <c r="N41" s="146">
        <f t="shared" si="4"/>
        <v>29387</v>
      </c>
      <c r="O41" s="146">
        <f t="shared" si="4"/>
        <v>37453</v>
      </c>
      <c r="P41" s="146">
        <f t="shared" si="4"/>
        <v>240152</v>
      </c>
      <c r="Q41" s="146">
        <f t="shared" si="4"/>
        <v>251475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</row>
    <row r="42" spans="1:78" s="1" customFormat="1" ht="19.5" customHeight="1">
      <c r="A42" s="1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78" s="1" customFormat="1" ht="22.5" customHeight="1">
      <c r="A43" s="25" t="s">
        <v>139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78" s="4" customFormat="1" ht="30.75" customHeight="1">
      <c r="A44" s="189" t="s">
        <v>72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78" s="5" customFormat="1" ht="24" customHeight="1">
      <c r="A45" s="182" t="s">
        <v>31</v>
      </c>
      <c r="B45" s="182" t="s">
        <v>147</v>
      </c>
      <c r="C45" s="182"/>
      <c r="D45" s="182" t="s">
        <v>62</v>
      </c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</row>
    <row r="46" spans="1:78" s="5" customFormat="1" ht="29.25" customHeight="1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</row>
    <row r="47" spans="1:78" s="5" customFormat="1" ht="42" customHeight="1">
      <c r="A47" s="182"/>
      <c r="B47" s="182"/>
      <c r="C47" s="182"/>
      <c r="D47" s="182" t="s">
        <v>63</v>
      </c>
      <c r="E47" s="182"/>
      <c r="F47" s="182" t="s">
        <v>64</v>
      </c>
      <c r="G47" s="182"/>
      <c r="H47" s="182" t="s">
        <v>65</v>
      </c>
      <c r="I47" s="182"/>
      <c r="J47" s="182" t="s">
        <v>66</v>
      </c>
      <c r="K47" s="182"/>
      <c r="L47" s="182" t="s">
        <v>67</v>
      </c>
      <c r="M47" s="182"/>
      <c r="N47" s="182" t="s">
        <v>68</v>
      </c>
      <c r="O47" s="182"/>
      <c r="P47" s="182" t="s">
        <v>69</v>
      </c>
      <c r="Q47" s="18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</row>
    <row r="48" spans="1:78" s="5" customFormat="1" ht="23.25" customHeight="1">
      <c r="A48" s="182"/>
      <c r="B48" s="190" t="s">
        <v>70</v>
      </c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</row>
    <row r="49" spans="1:78" s="12" customFormat="1" ht="18.75" customHeight="1">
      <c r="A49" s="190"/>
      <c r="B49" s="64">
        <v>2014</v>
      </c>
      <c r="C49" s="64">
        <v>2015</v>
      </c>
      <c r="D49" s="64">
        <v>2014</v>
      </c>
      <c r="E49" s="64">
        <v>2015</v>
      </c>
      <c r="F49" s="64">
        <v>2014</v>
      </c>
      <c r="G49" s="64">
        <v>2015</v>
      </c>
      <c r="H49" s="64">
        <v>2014</v>
      </c>
      <c r="I49" s="64">
        <v>2015</v>
      </c>
      <c r="J49" s="64">
        <v>2014</v>
      </c>
      <c r="K49" s="64">
        <v>2015</v>
      </c>
      <c r="L49" s="64">
        <v>2014</v>
      </c>
      <c r="M49" s="64">
        <v>2015</v>
      </c>
      <c r="N49" s="64">
        <v>2014</v>
      </c>
      <c r="O49" s="64">
        <v>2015</v>
      </c>
      <c r="P49" s="64">
        <v>2014</v>
      </c>
      <c r="Q49" s="64">
        <v>2015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</row>
    <row r="50" spans="1:78" s="58" customFormat="1" ht="12" customHeight="1">
      <c r="A50" s="65">
        <v>1</v>
      </c>
      <c r="B50" s="65">
        <v>2</v>
      </c>
      <c r="C50" s="65">
        <v>3</v>
      </c>
      <c r="D50" s="65">
        <v>4</v>
      </c>
      <c r="E50" s="65">
        <v>5</v>
      </c>
      <c r="F50" s="65">
        <v>6</v>
      </c>
      <c r="G50" s="65">
        <v>7</v>
      </c>
      <c r="H50" s="65">
        <v>8</v>
      </c>
      <c r="I50" s="65">
        <v>9</v>
      </c>
      <c r="J50" s="65">
        <v>10</v>
      </c>
      <c r="K50" s="65">
        <v>11</v>
      </c>
      <c r="L50" s="65">
        <v>12</v>
      </c>
      <c r="M50" s="65">
        <v>13</v>
      </c>
      <c r="N50" s="65">
        <v>14</v>
      </c>
      <c r="O50" s="65">
        <v>15</v>
      </c>
      <c r="P50" s="65">
        <v>16</v>
      </c>
      <c r="Q50" s="65">
        <v>17</v>
      </c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</row>
    <row r="51" spans="1:78" s="5" customFormat="1" ht="19.5" customHeight="1">
      <c r="A51" s="68" t="s">
        <v>3</v>
      </c>
      <c r="B51" s="144">
        <f t="shared" ref="B51:C53" si="5">D51+F51+H51+J51+L51+N51+P51</f>
        <v>243532</v>
      </c>
      <c r="C51" s="145">
        <f t="shared" si="5"/>
        <v>238881</v>
      </c>
      <c r="D51" s="144">
        <v>63389</v>
      </c>
      <c r="E51" s="144">
        <v>56939</v>
      </c>
      <c r="F51" s="144">
        <v>13052</v>
      </c>
      <c r="G51" s="144">
        <v>9520</v>
      </c>
      <c r="H51" s="144">
        <v>19404</v>
      </c>
      <c r="I51" s="144">
        <v>23985</v>
      </c>
      <c r="J51" s="144">
        <v>15569</v>
      </c>
      <c r="K51" s="144">
        <v>15190</v>
      </c>
      <c r="L51" s="144">
        <v>16708</v>
      </c>
      <c r="M51" s="144">
        <v>14452</v>
      </c>
      <c r="N51" s="144">
        <v>10148</v>
      </c>
      <c r="O51" s="144">
        <v>13753</v>
      </c>
      <c r="P51" s="144">
        <v>105262</v>
      </c>
      <c r="Q51" s="144">
        <v>105042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1:78" s="5" customFormat="1" ht="19.5" customHeight="1">
      <c r="A52" s="48" t="s">
        <v>4</v>
      </c>
      <c r="B52" s="144">
        <f t="shared" si="5"/>
        <v>343234</v>
      </c>
      <c r="C52" s="145">
        <f t="shared" si="5"/>
        <v>342167</v>
      </c>
      <c r="D52" s="145">
        <v>57803</v>
      </c>
      <c r="E52" s="145">
        <v>61950</v>
      </c>
      <c r="F52" s="145">
        <v>8208</v>
      </c>
      <c r="G52" s="145">
        <v>8040</v>
      </c>
      <c r="H52" s="145">
        <v>72721</v>
      </c>
      <c r="I52" s="145">
        <v>59267</v>
      </c>
      <c r="J52" s="145">
        <v>12295</v>
      </c>
      <c r="K52" s="145">
        <v>14825</v>
      </c>
      <c r="L52" s="145">
        <v>39699</v>
      </c>
      <c r="M52" s="145">
        <v>32196</v>
      </c>
      <c r="N52" s="145">
        <v>18980</v>
      </c>
      <c r="O52" s="145">
        <v>23459</v>
      </c>
      <c r="P52" s="145">
        <v>133528</v>
      </c>
      <c r="Q52" s="145">
        <v>142430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</row>
    <row r="53" spans="1:78" s="5" customFormat="1" ht="19.5" customHeight="1">
      <c r="A53" s="48" t="s">
        <v>104</v>
      </c>
      <c r="B53" s="144">
        <f t="shared" si="5"/>
        <v>13312</v>
      </c>
      <c r="C53" s="145">
        <f t="shared" si="5"/>
        <v>9150</v>
      </c>
      <c r="D53" s="145">
        <v>4783</v>
      </c>
      <c r="E53" s="145">
        <v>3857</v>
      </c>
      <c r="F53" s="145">
        <v>52</v>
      </c>
      <c r="G53" s="145">
        <v>0</v>
      </c>
      <c r="H53" s="145">
        <v>389</v>
      </c>
      <c r="I53" s="145">
        <v>488</v>
      </c>
      <c r="J53" s="145">
        <v>91</v>
      </c>
      <c r="K53" s="145">
        <v>88</v>
      </c>
      <c r="L53" s="145">
        <v>6376</v>
      </c>
      <c r="M53" s="145">
        <v>473</v>
      </c>
      <c r="N53" s="145">
        <v>259</v>
      </c>
      <c r="O53" s="145">
        <v>241</v>
      </c>
      <c r="P53" s="145">
        <v>1362</v>
      </c>
      <c r="Q53" s="145">
        <v>4003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</row>
    <row r="54" spans="1:78" s="5" customFormat="1" ht="19.5" customHeight="1">
      <c r="A54" s="66" t="s">
        <v>29</v>
      </c>
      <c r="B54" s="146">
        <f>SUM(B51:B53)</f>
        <v>600078</v>
      </c>
      <c r="C54" s="146">
        <f t="shared" ref="C54:P54" si="6">SUM(C51:C53)</f>
        <v>590198</v>
      </c>
      <c r="D54" s="146">
        <f t="shared" si="6"/>
        <v>125975</v>
      </c>
      <c r="E54" s="146">
        <f t="shared" si="6"/>
        <v>122746</v>
      </c>
      <c r="F54" s="146">
        <f t="shared" si="6"/>
        <v>21312</v>
      </c>
      <c r="G54" s="146">
        <f t="shared" si="6"/>
        <v>17560</v>
      </c>
      <c r="H54" s="146">
        <f t="shared" si="6"/>
        <v>92514</v>
      </c>
      <c r="I54" s="146">
        <f t="shared" si="6"/>
        <v>83740</v>
      </c>
      <c r="J54" s="146">
        <f t="shared" si="6"/>
        <v>27955</v>
      </c>
      <c r="K54" s="146">
        <f t="shared" si="6"/>
        <v>30103</v>
      </c>
      <c r="L54" s="146">
        <f t="shared" si="6"/>
        <v>62783</v>
      </c>
      <c r="M54" s="146">
        <f t="shared" si="6"/>
        <v>47121</v>
      </c>
      <c r="N54" s="146">
        <f t="shared" si="6"/>
        <v>29387</v>
      </c>
      <c r="O54" s="146">
        <f t="shared" si="6"/>
        <v>37453</v>
      </c>
      <c r="P54" s="146">
        <f t="shared" si="6"/>
        <v>240152</v>
      </c>
      <c r="Q54" s="146">
        <f>SUM(Q51:Q53)</f>
        <v>251475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</row>
    <row r="55" spans="1:78" s="1" customFormat="1" ht="19.5" customHeight="1">
      <c r="A55" s="11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78" s="1" customFormat="1" ht="22.5" customHeight="1">
      <c r="A56" s="25" t="s">
        <v>140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78" s="4" customFormat="1" ht="30.75" customHeight="1">
      <c r="A57" s="189" t="s">
        <v>73</v>
      </c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78" s="5" customFormat="1" ht="24" customHeight="1">
      <c r="A58" s="182" t="s">
        <v>32</v>
      </c>
      <c r="B58" s="182" t="s">
        <v>147</v>
      </c>
      <c r="C58" s="182"/>
      <c r="D58" s="182" t="s">
        <v>62</v>
      </c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1:78" s="5" customFormat="1" ht="29.25" customHeight="1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1:78" s="5" customFormat="1" ht="42" customHeight="1">
      <c r="A60" s="182"/>
      <c r="B60" s="182"/>
      <c r="C60" s="182"/>
      <c r="D60" s="182" t="s">
        <v>63</v>
      </c>
      <c r="E60" s="182"/>
      <c r="F60" s="182" t="s">
        <v>64</v>
      </c>
      <c r="G60" s="182"/>
      <c r="H60" s="182" t="s">
        <v>65</v>
      </c>
      <c r="I60" s="182"/>
      <c r="J60" s="182" t="s">
        <v>66</v>
      </c>
      <c r="K60" s="182"/>
      <c r="L60" s="182" t="s">
        <v>67</v>
      </c>
      <c r="M60" s="182"/>
      <c r="N60" s="182" t="s">
        <v>68</v>
      </c>
      <c r="O60" s="182"/>
      <c r="P60" s="182" t="s">
        <v>69</v>
      </c>
      <c r="Q60" s="182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1:78" s="5" customFormat="1" ht="23.25" customHeight="1">
      <c r="A61" s="182"/>
      <c r="B61" s="190" t="s">
        <v>70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  <row r="62" spans="1:78" s="12" customFormat="1" ht="18.75" customHeight="1">
      <c r="A62" s="182"/>
      <c r="B62" s="64">
        <v>2014</v>
      </c>
      <c r="C62" s="64">
        <v>2015</v>
      </c>
      <c r="D62" s="64">
        <v>2014</v>
      </c>
      <c r="E62" s="64">
        <v>2015</v>
      </c>
      <c r="F62" s="64">
        <v>2014</v>
      </c>
      <c r="G62" s="64">
        <v>2015</v>
      </c>
      <c r="H62" s="64">
        <v>2014</v>
      </c>
      <c r="I62" s="64">
        <v>2015</v>
      </c>
      <c r="J62" s="64">
        <v>2014</v>
      </c>
      <c r="K62" s="64">
        <v>2015</v>
      </c>
      <c r="L62" s="64">
        <v>2014</v>
      </c>
      <c r="M62" s="64">
        <v>2015</v>
      </c>
      <c r="N62" s="64">
        <v>2014</v>
      </c>
      <c r="O62" s="64">
        <v>2015</v>
      </c>
      <c r="P62" s="64">
        <v>2014</v>
      </c>
      <c r="Q62" s="64">
        <v>2015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</row>
    <row r="63" spans="1:78" s="69" customFormat="1" ht="12" customHeight="1">
      <c r="A63" s="65">
        <v>1</v>
      </c>
      <c r="B63" s="65">
        <v>2</v>
      </c>
      <c r="C63" s="65">
        <v>3</v>
      </c>
      <c r="D63" s="65">
        <v>4</v>
      </c>
      <c r="E63" s="65">
        <v>5</v>
      </c>
      <c r="F63" s="65">
        <v>6</v>
      </c>
      <c r="G63" s="65">
        <v>7</v>
      </c>
      <c r="H63" s="65">
        <v>8</v>
      </c>
      <c r="I63" s="65">
        <v>9</v>
      </c>
      <c r="J63" s="65">
        <v>10</v>
      </c>
      <c r="K63" s="65">
        <v>11</v>
      </c>
      <c r="L63" s="65">
        <v>12</v>
      </c>
      <c r="M63" s="65">
        <v>13</v>
      </c>
      <c r="N63" s="65">
        <v>14</v>
      </c>
      <c r="O63" s="65">
        <v>15</v>
      </c>
      <c r="P63" s="65">
        <v>16</v>
      </c>
      <c r="Q63" s="65">
        <v>17</v>
      </c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</row>
    <row r="64" spans="1:78" s="7" customFormat="1" ht="27" customHeight="1">
      <c r="A64" s="68" t="s">
        <v>28</v>
      </c>
      <c r="B64" s="144">
        <f>D64+F64+H64+J64+L64+N64+P64</f>
        <v>33271</v>
      </c>
      <c r="C64" s="144">
        <f>E64+G64+I64+K64+M64+O64+Q64</f>
        <v>28151</v>
      </c>
      <c r="D64" s="144">
        <v>16549</v>
      </c>
      <c r="E64" s="144">
        <v>10794</v>
      </c>
      <c r="F64" s="144">
        <v>4237</v>
      </c>
      <c r="G64" s="144">
        <v>1830</v>
      </c>
      <c r="H64" s="144">
        <v>3687</v>
      </c>
      <c r="I64" s="144">
        <v>3822</v>
      </c>
      <c r="J64" s="144">
        <v>2304</v>
      </c>
      <c r="K64" s="144">
        <v>2443</v>
      </c>
      <c r="L64" s="144">
        <v>2307</v>
      </c>
      <c r="M64" s="144">
        <v>2271</v>
      </c>
      <c r="N64" s="144">
        <v>311</v>
      </c>
      <c r="O64" s="144">
        <v>334</v>
      </c>
      <c r="P64" s="144">
        <v>3876</v>
      </c>
      <c r="Q64" s="144">
        <v>6657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</row>
    <row r="65" spans="1:78" s="7" customFormat="1" ht="27" customHeight="1">
      <c r="A65" s="48" t="s">
        <v>25</v>
      </c>
      <c r="B65" s="144">
        <f t="shared" ref="B65:B71" si="7">D65+F65+H65+J65+L65+N65+P65</f>
        <v>24425</v>
      </c>
      <c r="C65" s="144">
        <f t="shared" ref="C65:C71" si="8">E65+G65+I65+K65+M65+O65+Q65</f>
        <v>24227</v>
      </c>
      <c r="D65" s="145">
        <v>4540</v>
      </c>
      <c r="E65" s="145">
        <v>3292</v>
      </c>
      <c r="F65" s="145">
        <v>460</v>
      </c>
      <c r="G65" s="145">
        <v>752</v>
      </c>
      <c r="H65" s="145">
        <v>240</v>
      </c>
      <c r="I65" s="145">
        <v>129</v>
      </c>
      <c r="J65" s="145">
        <v>367</v>
      </c>
      <c r="K65" s="145">
        <v>565</v>
      </c>
      <c r="L65" s="145">
        <v>2105</v>
      </c>
      <c r="M65" s="145">
        <v>2384</v>
      </c>
      <c r="N65" s="145">
        <v>646</v>
      </c>
      <c r="O65" s="145">
        <v>791</v>
      </c>
      <c r="P65" s="145">
        <v>16067</v>
      </c>
      <c r="Q65" s="145">
        <v>16314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</row>
    <row r="66" spans="1:78" s="4" customFormat="1" ht="27" customHeight="1">
      <c r="A66" s="48" t="s">
        <v>26</v>
      </c>
      <c r="B66" s="144">
        <f t="shared" si="7"/>
        <v>84508</v>
      </c>
      <c r="C66" s="144">
        <f t="shared" si="8"/>
        <v>88795</v>
      </c>
      <c r="D66" s="145">
        <v>18829</v>
      </c>
      <c r="E66" s="145">
        <v>18980</v>
      </c>
      <c r="F66" s="145">
        <v>4614</v>
      </c>
      <c r="G66" s="145">
        <v>3383</v>
      </c>
      <c r="H66" s="145">
        <v>1070</v>
      </c>
      <c r="I66" s="145">
        <v>4718</v>
      </c>
      <c r="J66" s="145">
        <v>8408</v>
      </c>
      <c r="K66" s="145">
        <v>9178</v>
      </c>
      <c r="L66" s="145">
        <v>4599</v>
      </c>
      <c r="M66" s="145">
        <v>3645</v>
      </c>
      <c r="N66" s="145">
        <v>6856</v>
      </c>
      <c r="O66" s="145">
        <v>10805</v>
      </c>
      <c r="P66" s="145">
        <v>40132</v>
      </c>
      <c r="Q66" s="145">
        <v>38086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78" s="5" customFormat="1" ht="27" customHeight="1">
      <c r="A67" s="48" t="s">
        <v>27</v>
      </c>
      <c r="B67" s="144">
        <f t="shared" si="7"/>
        <v>99942</v>
      </c>
      <c r="C67" s="144">
        <f t="shared" si="8"/>
        <v>96609</v>
      </c>
      <c r="D67" s="145">
        <v>23425</v>
      </c>
      <c r="E67" s="145">
        <v>23586</v>
      </c>
      <c r="F67" s="145">
        <v>3314</v>
      </c>
      <c r="G67" s="145">
        <v>2813</v>
      </c>
      <c r="H67" s="145">
        <v>14407</v>
      </c>
      <c r="I67" s="145">
        <v>15316</v>
      </c>
      <c r="J67" s="145">
        <v>4483</v>
      </c>
      <c r="K67" s="145">
        <v>2996</v>
      </c>
      <c r="L67" s="145">
        <v>7178</v>
      </c>
      <c r="M67" s="145">
        <v>6099</v>
      </c>
      <c r="N67" s="145">
        <v>2335</v>
      </c>
      <c r="O67" s="145">
        <v>1823</v>
      </c>
      <c r="P67" s="145">
        <v>44800</v>
      </c>
      <c r="Q67" s="145">
        <v>43976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</row>
    <row r="68" spans="1:78" s="7" customFormat="1" ht="27" customHeight="1">
      <c r="A68" s="48" t="s">
        <v>24</v>
      </c>
      <c r="B68" s="144">
        <f t="shared" si="7"/>
        <v>74515</v>
      </c>
      <c r="C68" s="144">
        <f t="shared" si="8"/>
        <v>72533</v>
      </c>
      <c r="D68" s="145">
        <v>15453</v>
      </c>
      <c r="E68" s="145">
        <v>19022</v>
      </c>
      <c r="F68" s="145">
        <v>1286</v>
      </c>
      <c r="G68" s="145">
        <v>1598</v>
      </c>
      <c r="H68" s="145">
        <v>22489</v>
      </c>
      <c r="I68" s="145">
        <v>22765</v>
      </c>
      <c r="J68" s="145">
        <v>2428</v>
      </c>
      <c r="K68" s="145">
        <v>2554</v>
      </c>
      <c r="L68" s="145">
        <v>11474</v>
      </c>
      <c r="M68" s="145">
        <v>8833</v>
      </c>
      <c r="N68" s="145">
        <v>570</v>
      </c>
      <c r="O68" s="145">
        <v>232</v>
      </c>
      <c r="P68" s="145">
        <v>20815</v>
      </c>
      <c r="Q68" s="145">
        <v>17529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</row>
    <row r="69" spans="1:78" s="5" customFormat="1" ht="27" customHeight="1">
      <c r="A69" s="46" t="s">
        <v>22</v>
      </c>
      <c r="B69" s="144">
        <f t="shared" si="7"/>
        <v>86720</v>
      </c>
      <c r="C69" s="144">
        <f t="shared" si="8"/>
        <v>90058</v>
      </c>
      <c r="D69" s="145">
        <v>10564</v>
      </c>
      <c r="E69" s="145">
        <v>12810</v>
      </c>
      <c r="F69" s="145">
        <v>4915</v>
      </c>
      <c r="G69" s="145">
        <v>4024</v>
      </c>
      <c r="H69" s="145">
        <v>19789</v>
      </c>
      <c r="I69" s="145">
        <v>18980</v>
      </c>
      <c r="J69" s="145">
        <v>4380</v>
      </c>
      <c r="K69" s="145">
        <v>4637</v>
      </c>
      <c r="L69" s="145">
        <v>4920</v>
      </c>
      <c r="M69" s="145">
        <v>3941</v>
      </c>
      <c r="N69" s="145">
        <v>12314</v>
      </c>
      <c r="O69" s="145">
        <v>13011</v>
      </c>
      <c r="P69" s="145">
        <v>29838</v>
      </c>
      <c r="Q69" s="145">
        <v>32655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</row>
    <row r="70" spans="1:78" s="3" customFormat="1" ht="27" customHeight="1">
      <c r="A70" s="46" t="s">
        <v>21</v>
      </c>
      <c r="B70" s="144">
        <f t="shared" si="7"/>
        <v>31783</v>
      </c>
      <c r="C70" s="144">
        <f t="shared" si="8"/>
        <v>33412</v>
      </c>
      <c r="D70" s="145">
        <v>2768</v>
      </c>
      <c r="E70" s="145">
        <v>3583</v>
      </c>
      <c r="F70" s="145">
        <v>294</v>
      </c>
      <c r="G70" s="145">
        <v>717</v>
      </c>
      <c r="H70" s="145">
        <v>1101</v>
      </c>
      <c r="I70" s="145">
        <v>1510</v>
      </c>
      <c r="J70" s="145">
        <v>480</v>
      </c>
      <c r="K70" s="145">
        <v>94</v>
      </c>
      <c r="L70" s="145">
        <v>362</v>
      </c>
      <c r="M70" s="145">
        <v>872</v>
      </c>
      <c r="N70" s="145">
        <v>3534</v>
      </c>
      <c r="O70" s="145">
        <v>6892</v>
      </c>
      <c r="P70" s="145">
        <v>23244</v>
      </c>
      <c r="Q70" s="145">
        <v>19744</v>
      </c>
    </row>
    <row r="71" spans="1:78" s="5" customFormat="1" ht="27" customHeight="1">
      <c r="A71" s="48" t="s">
        <v>23</v>
      </c>
      <c r="B71" s="144">
        <f t="shared" si="7"/>
        <v>151602</v>
      </c>
      <c r="C71" s="144">
        <f t="shared" si="8"/>
        <v>147263</v>
      </c>
      <c r="D71" s="145">
        <v>29064</v>
      </c>
      <c r="E71" s="145">
        <v>26822</v>
      </c>
      <c r="F71" s="145">
        <v>2140</v>
      </c>
      <c r="G71" s="145">
        <v>2443</v>
      </c>
      <c r="H71" s="145">
        <v>29342</v>
      </c>
      <c r="I71" s="145">
        <v>16012</v>
      </c>
      <c r="J71" s="145">
        <v>5014</v>
      </c>
      <c r="K71" s="145">
        <v>7548</v>
      </c>
      <c r="L71" s="145">
        <v>23462</v>
      </c>
      <c r="M71" s="145">
        <v>18603</v>
      </c>
      <c r="N71" s="145">
        <v>2562</v>
      </c>
      <c r="O71" s="145">
        <v>3324</v>
      </c>
      <c r="P71" s="145">
        <v>60018</v>
      </c>
      <c r="Q71" s="145">
        <v>72511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</row>
    <row r="72" spans="1:78" s="5" customFormat="1" ht="27" customHeight="1">
      <c r="A72" s="44" t="s">
        <v>104</v>
      </c>
      <c r="B72" s="144">
        <f>B53</f>
        <v>13312</v>
      </c>
      <c r="C72" s="144">
        <f t="shared" ref="C72:Q72" si="9">C53</f>
        <v>9150</v>
      </c>
      <c r="D72" s="144">
        <f t="shared" si="9"/>
        <v>4783</v>
      </c>
      <c r="E72" s="144">
        <f t="shared" si="9"/>
        <v>3857</v>
      </c>
      <c r="F72" s="144">
        <f t="shared" si="9"/>
        <v>52</v>
      </c>
      <c r="G72" s="144">
        <f t="shared" si="9"/>
        <v>0</v>
      </c>
      <c r="H72" s="144">
        <f t="shared" si="9"/>
        <v>389</v>
      </c>
      <c r="I72" s="144">
        <f t="shared" si="9"/>
        <v>488</v>
      </c>
      <c r="J72" s="144">
        <f t="shared" si="9"/>
        <v>91</v>
      </c>
      <c r="K72" s="144">
        <f t="shared" si="9"/>
        <v>88</v>
      </c>
      <c r="L72" s="144">
        <f t="shared" si="9"/>
        <v>6376</v>
      </c>
      <c r="M72" s="144">
        <f t="shared" si="9"/>
        <v>473</v>
      </c>
      <c r="N72" s="144">
        <f t="shared" si="9"/>
        <v>259</v>
      </c>
      <c r="O72" s="144">
        <f t="shared" si="9"/>
        <v>241</v>
      </c>
      <c r="P72" s="144">
        <f t="shared" si="9"/>
        <v>1362</v>
      </c>
      <c r="Q72" s="144">
        <f t="shared" si="9"/>
        <v>4003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</row>
    <row r="73" spans="1:78" s="3" customFormat="1" ht="27" customHeight="1">
      <c r="A73" s="66" t="s">
        <v>29</v>
      </c>
      <c r="B73" s="146">
        <f>SUM(B64:B72)</f>
        <v>600078</v>
      </c>
      <c r="C73" s="146">
        <f t="shared" ref="C73:Q73" si="10">SUM(C64:C72)</f>
        <v>590198</v>
      </c>
      <c r="D73" s="146">
        <f t="shared" si="10"/>
        <v>125975</v>
      </c>
      <c r="E73" s="146">
        <f t="shared" si="10"/>
        <v>122746</v>
      </c>
      <c r="F73" s="146">
        <f t="shared" si="10"/>
        <v>21312</v>
      </c>
      <c r="G73" s="146">
        <f t="shared" si="10"/>
        <v>17560</v>
      </c>
      <c r="H73" s="146">
        <f t="shared" si="10"/>
        <v>92514</v>
      </c>
      <c r="I73" s="146">
        <f t="shared" si="10"/>
        <v>83740</v>
      </c>
      <c r="J73" s="146">
        <f t="shared" si="10"/>
        <v>27955</v>
      </c>
      <c r="K73" s="146">
        <f t="shared" si="10"/>
        <v>30103</v>
      </c>
      <c r="L73" s="146">
        <f t="shared" si="10"/>
        <v>62783</v>
      </c>
      <c r="M73" s="146">
        <f t="shared" si="10"/>
        <v>47121</v>
      </c>
      <c r="N73" s="146">
        <f t="shared" si="10"/>
        <v>29387</v>
      </c>
      <c r="O73" s="146">
        <f t="shared" si="10"/>
        <v>37453</v>
      </c>
      <c r="P73" s="146">
        <f t="shared" si="10"/>
        <v>240152</v>
      </c>
      <c r="Q73" s="146">
        <f t="shared" si="10"/>
        <v>251475</v>
      </c>
    </row>
    <row r="74" spans="1:78" ht="22.5" customHeight="1">
      <c r="A74" s="41"/>
      <c r="B74" s="42"/>
      <c r="C74" s="54"/>
      <c r="D74" s="42"/>
      <c r="E74" s="54"/>
      <c r="F74" s="42"/>
      <c r="G74" s="54"/>
      <c r="H74" s="42"/>
      <c r="I74" s="54"/>
      <c r="J74" s="42"/>
      <c r="K74" s="54"/>
      <c r="L74" s="42"/>
      <c r="M74" s="54"/>
      <c r="N74" s="42"/>
      <c r="O74" s="54"/>
      <c r="P74" s="42"/>
      <c r="Q74" s="54"/>
    </row>
    <row r="75" spans="1:78" ht="22.5" customHeight="1">
      <c r="A75" s="13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78" ht="22.5" customHeight="1">
      <c r="C76" s="32"/>
      <c r="D76" s="24"/>
      <c r="E76" s="32"/>
      <c r="F76" s="24"/>
      <c r="G76" s="32"/>
      <c r="H76" s="24"/>
      <c r="I76" s="32"/>
      <c r="J76" s="24"/>
    </row>
    <row r="77" spans="1:78" ht="22.5" customHeight="1">
      <c r="C77" s="32"/>
      <c r="D77" s="24"/>
      <c r="E77" s="32"/>
      <c r="F77" s="24"/>
      <c r="G77" s="32"/>
      <c r="H77" s="24"/>
      <c r="I77" s="32"/>
      <c r="J77" s="24"/>
    </row>
    <row r="78" spans="1:78" ht="22.5" customHeight="1">
      <c r="C78" s="32"/>
      <c r="D78" s="24"/>
      <c r="E78" s="32"/>
      <c r="F78" s="24"/>
      <c r="G78" s="32"/>
      <c r="H78" s="24"/>
      <c r="I78" s="32"/>
      <c r="J78" s="24"/>
    </row>
    <row r="79" spans="1:78" ht="22.5" customHeight="1">
      <c r="C79" s="32"/>
      <c r="D79" s="24"/>
      <c r="E79" s="32"/>
      <c r="F79" s="24"/>
      <c r="G79" s="32"/>
      <c r="H79" s="24"/>
      <c r="I79" s="32"/>
      <c r="J79" s="24"/>
    </row>
    <row r="80" spans="1:78" ht="22.5" customHeight="1">
      <c r="C80" s="32"/>
      <c r="D80" s="24"/>
      <c r="E80" s="32"/>
      <c r="F80" s="24"/>
      <c r="G80" s="32"/>
      <c r="H80" s="24"/>
      <c r="I80" s="32"/>
      <c r="J80" s="24"/>
    </row>
    <row r="81" spans="3:10" ht="22.5" customHeight="1">
      <c r="C81" s="32"/>
      <c r="D81" s="24"/>
      <c r="E81" s="32"/>
      <c r="F81" s="24"/>
      <c r="G81" s="32"/>
      <c r="H81" s="24"/>
      <c r="I81" s="32"/>
      <c r="J81" s="24"/>
    </row>
    <row r="82" spans="3:10" ht="22.5" customHeight="1">
      <c r="C82" s="32"/>
      <c r="D82" s="24"/>
      <c r="E82" s="32"/>
      <c r="F82" s="24"/>
      <c r="G82" s="32"/>
      <c r="H82" s="24"/>
      <c r="I82" s="32"/>
      <c r="J82" s="24"/>
    </row>
    <row r="83" spans="3:10" ht="22.5" customHeight="1">
      <c r="C83" s="32"/>
      <c r="D83" s="24"/>
      <c r="E83" s="32"/>
      <c r="F83" s="24"/>
      <c r="G83" s="32"/>
      <c r="H83" s="24"/>
      <c r="I83" s="32"/>
      <c r="J83" s="24"/>
    </row>
    <row r="84" spans="3:10" ht="22.5" customHeight="1">
      <c r="C84" s="32"/>
      <c r="D84" s="24"/>
      <c r="E84" s="32"/>
      <c r="F84" s="24"/>
      <c r="G84" s="32"/>
      <c r="H84" s="24"/>
      <c r="I84" s="32"/>
      <c r="J84" s="24"/>
    </row>
    <row r="85" spans="3:10" ht="22.5" customHeight="1"/>
    <row r="86" spans="3:10" ht="22.5" customHeight="1"/>
  </sheetData>
  <mergeCells count="48">
    <mergeCell ref="A3:Q3"/>
    <mergeCell ref="A4:A8"/>
    <mergeCell ref="D4:Q5"/>
    <mergeCell ref="F6:G6"/>
    <mergeCell ref="H6:I6"/>
    <mergeCell ref="B4:C6"/>
    <mergeCell ref="B7:Q7"/>
    <mergeCell ref="N6:O6"/>
    <mergeCell ref="J6:K6"/>
    <mergeCell ref="P6:Q6"/>
    <mergeCell ref="A44:Q44"/>
    <mergeCell ref="D6:E6"/>
    <mergeCell ref="L6:M6"/>
    <mergeCell ref="A18:Q18"/>
    <mergeCell ref="A19:A23"/>
    <mergeCell ref="B19:C21"/>
    <mergeCell ref="D19:Q20"/>
    <mergeCell ref="B22:Q22"/>
    <mergeCell ref="J21:K21"/>
    <mergeCell ref="L21:M21"/>
    <mergeCell ref="N21:O21"/>
    <mergeCell ref="P21:Q21"/>
    <mergeCell ref="D21:E21"/>
    <mergeCell ref="F21:G21"/>
    <mergeCell ref="H21:I21"/>
    <mergeCell ref="A58:A62"/>
    <mergeCell ref="B58:C60"/>
    <mergeCell ref="D58:Q59"/>
    <mergeCell ref="B61:Q61"/>
    <mergeCell ref="P60:Q60"/>
    <mergeCell ref="L60:M60"/>
    <mergeCell ref="N60:O60"/>
    <mergeCell ref="D60:E60"/>
    <mergeCell ref="F60:G60"/>
    <mergeCell ref="H60:I60"/>
    <mergeCell ref="J60:K60"/>
    <mergeCell ref="A57:Q57"/>
    <mergeCell ref="B48:Q48"/>
    <mergeCell ref="P47:Q47"/>
    <mergeCell ref="A45:A49"/>
    <mergeCell ref="B45:C47"/>
    <mergeCell ref="D45:Q46"/>
    <mergeCell ref="D47:E47"/>
    <mergeCell ref="F47:G47"/>
    <mergeCell ref="H47:I47"/>
    <mergeCell ref="J47:K47"/>
    <mergeCell ref="L47:M47"/>
    <mergeCell ref="N47:O47"/>
  </mergeCells>
  <phoneticPr fontId="0" type="noConversion"/>
  <printOptions horizontalCentered="1"/>
  <pageMargins left="0" right="0.19685039370078741" top="0.98425196850393704" bottom="0.59055118110236227" header="0.59055118110236227" footer="0"/>
  <pageSetup paperSize="9" scale="29" orientation="landscape" r:id="rId1"/>
  <headerFooter alignWithMargins="0"/>
  <rowBreaks count="1" manualBreakCount="1">
    <brk id="5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2"/>
  <sheetViews>
    <sheetView topLeftCell="F1" zoomScale="80" zoomScaleNormal="80" workbookViewId="0">
      <pane ySplit="1" topLeftCell="A56" activePane="bottomLeft" state="frozenSplit"/>
      <selection pane="bottomLeft" sqref="A1:U74"/>
    </sheetView>
  </sheetViews>
  <sheetFormatPr defaultRowHeight="12.75"/>
  <cols>
    <col min="1" max="1" width="21.7109375" style="26" customWidth="1"/>
    <col min="2" max="2" width="12.7109375" style="30" customWidth="1"/>
    <col min="3" max="3" width="12.7109375" style="53" customWidth="1"/>
    <col min="4" max="4" width="12.7109375" style="30" customWidth="1"/>
    <col min="5" max="5" width="12.7109375" style="53" customWidth="1"/>
    <col min="6" max="6" width="12.7109375" style="30" customWidth="1"/>
    <col min="7" max="7" width="12.7109375" style="53" customWidth="1"/>
    <col min="8" max="8" width="12.7109375" style="30" customWidth="1"/>
    <col min="9" max="9" width="12.7109375" style="53" customWidth="1"/>
    <col min="10" max="10" width="12.7109375" style="30" customWidth="1"/>
    <col min="11" max="11" width="12.7109375" style="53" customWidth="1"/>
    <col min="12" max="12" width="12.7109375" style="30" customWidth="1"/>
    <col min="13" max="13" width="12.7109375" style="53" customWidth="1"/>
    <col min="14" max="14" width="12.7109375" style="30" customWidth="1"/>
    <col min="15" max="15" width="12.7109375" style="53" customWidth="1"/>
    <col min="16" max="16" width="12.7109375" style="30" customWidth="1"/>
    <col min="17" max="17" width="12.7109375" style="53" customWidth="1"/>
    <col min="18" max="18" width="12.7109375" style="30" customWidth="1"/>
    <col min="19" max="19" width="12.7109375" style="53" customWidth="1"/>
    <col min="20" max="20" width="12.7109375" style="30" customWidth="1"/>
    <col min="21" max="21" width="12.7109375" style="53" customWidth="1"/>
    <col min="22" max="16384" width="9.140625" style="24"/>
  </cols>
  <sheetData>
    <row r="1" spans="1:21" s="28" customFormat="1" ht="21" customHeight="1">
      <c r="A1" s="195" t="s">
        <v>157</v>
      </c>
      <c r="B1" s="27"/>
      <c r="C1" s="52"/>
      <c r="D1" s="27"/>
      <c r="E1" s="52"/>
      <c r="F1" s="27"/>
      <c r="G1" s="52"/>
      <c r="H1" s="27"/>
      <c r="I1" s="52"/>
      <c r="J1" s="27"/>
      <c r="K1" s="52"/>
      <c r="L1" s="27"/>
      <c r="M1" s="52"/>
      <c r="N1" s="27"/>
      <c r="O1" s="52"/>
      <c r="P1" s="27"/>
      <c r="Q1" s="52"/>
      <c r="R1" s="27"/>
      <c r="S1" s="52"/>
      <c r="T1" s="27"/>
      <c r="U1" s="52"/>
    </row>
    <row r="2" spans="1:21" s="1" customFormat="1" ht="22.5" customHeight="1">
      <c r="A2" s="25" t="s">
        <v>74</v>
      </c>
      <c r="B2" s="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s="4" customFormat="1" ht="31.5" customHeight="1">
      <c r="A3" s="189" t="s">
        <v>75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</row>
    <row r="4" spans="1:21" s="5" customFormat="1" ht="24" customHeight="1">
      <c r="A4" s="187" t="s">
        <v>118</v>
      </c>
      <c r="B4" s="182" t="s">
        <v>151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</row>
    <row r="5" spans="1:21" s="5" customFormat="1" ht="29.25" customHeight="1">
      <c r="A5" s="187"/>
      <c r="B5" s="182" t="s">
        <v>76</v>
      </c>
      <c r="C5" s="182"/>
      <c r="D5" s="182"/>
      <c r="E5" s="182"/>
      <c r="F5" s="182"/>
      <c r="G5" s="182"/>
      <c r="H5" s="182"/>
      <c r="I5" s="182"/>
      <c r="J5" s="182" t="s">
        <v>77</v>
      </c>
      <c r="K5" s="182"/>
      <c r="L5" s="182"/>
      <c r="M5" s="182"/>
      <c r="N5" s="182"/>
      <c r="O5" s="182"/>
      <c r="P5" s="182"/>
      <c r="Q5" s="182"/>
      <c r="R5" s="182"/>
      <c r="S5" s="182"/>
      <c r="T5" s="182" t="s">
        <v>78</v>
      </c>
      <c r="U5" s="182"/>
    </row>
    <row r="6" spans="1:21" s="5" customFormat="1" ht="41.25" customHeight="1">
      <c r="A6" s="187"/>
      <c r="B6" s="182" t="s">
        <v>43</v>
      </c>
      <c r="C6" s="182"/>
      <c r="D6" s="192" t="s">
        <v>110</v>
      </c>
      <c r="E6" s="192"/>
      <c r="F6" s="182" t="s">
        <v>79</v>
      </c>
      <c r="G6" s="182"/>
      <c r="H6" s="182" t="s">
        <v>80</v>
      </c>
      <c r="I6" s="182"/>
      <c r="J6" s="182" t="s">
        <v>43</v>
      </c>
      <c r="K6" s="182"/>
      <c r="L6" s="192" t="s">
        <v>110</v>
      </c>
      <c r="M6" s="192"/>
      <c r="N6" s="192" t="s">
        <v>111</v>
      </c>
      <c r="O6" s="192"/>
      <c r="P6" s="182" t="s">
        <v>81</v>
      </c>
      <c r="Q6" s="182"/>
      <c r="R6" s="182" t="s">
        <v>82</v>
      </c>
      <c r="S6" s="182"/>
      <c r="T6" s="182"/>
      <c r="U6" s="182"/>
    </row>
    <row r="7" spans="1:21" s="5" customFormat="1" ht="23.25" customHeight="1">
      <c r="A7" s="187"/>
      <c r="B7" s="182" t="s">
        <v>83</v>
      </c>
      <c r="C7" s="182"/>
      <c r="D7" s="182"/>
      <c r="E7" s="182"/>
      <c r="F7" s="182"/>
      <c r="G7" s="182"/>
      <c r="H7" s="182"/>
      <c r="I7" s="182"/>
      <c r="J7" s="193" t="s">
        <v>83</v>
      </c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</row>
    <row r="8" spans="1:21" s="12" customFormat="1" ht="18.75" customHeight="1">
      <c r="A8" s="187"/>
      <c r="B8" s="59">
        <v>2014</v>
      </c>
      <c r="C8" s="59">
        <v>2015</v>
      </c>
      <c r="D8" s="59">
        <v>2014</v>
      </c>
      <c r="E8" s="59">
        <v>2015</v>
      </c>
      <c r="F8" s="59">
        <v>2014</v>
      </c>
      <c r="G8" s="59">
        <v>2015</v>
      </c>
      <c r="H8" s="59">
        <v>2014</v>
      </c>
      <c r="I8" s="59">
        <v>2015</v>
      </c>
      <c r="J8" s="59">
        <v>2014</v>
      </c>
      <c r="K8" s="59">
        <v>2015</v>
      </c>
      <c r="L8" s="59">
        <v>2014</v>
      </c>
      <c r="M8" s="59">
        <v>2015</v>
      </c>
      <c r="N8" s="59">
        <v>2014</v>
      </c>
      <c r="O8" s="59">
        <v>2015</v>
      </c>
      <c r="P8" s="59">
        <v>2014</v>
      </c>
      <c r="Q8" s="59">
        <v>2015</v>
      </c>
      <c r="R8" s="59">
        <v>2014</v>
      </c>
      <c r="S8" s="59">
        <v>2015</v>
      </c>
      <c r="T8" s="59">
        <v>2014</v>
      </c>
      <c r="U8" s="59">
        <v>2015</v>
      </c>
    </row>
    <row r="9" spans="1:21" s="62" customFormat="1" ht="12" customHeight="1">
      <c r="A9" s="60">
        <v>1</v>
      </c>
      <c r="B9" s="63">
        <v>2</v>
      </c>
      <c r="C9" s="63">
        <v>3</v>
      </c>
      <c r="D9" s="60">
        <v>4</v>
      </c>
      <c r="E9" s="63">
        <v>5</v>
      </c>
      <c r="F9" s="63">
        <v>6</v>
      </c>
      <c r="G9" s="60">
        <v>7</v>
      </c>
      <c r="H9" s="63">
        <v>8</v>
      </c>
      <c r="I9" s="63">
        <v>9</v>
      </c>
      <c r="J9" s="60">
        <v>10</v>
      </c>
      <c r="K9" s="63">
        <v>11</v>
      </c>
      <c r="L9" s="63">
        <v>12</v>
      </c>
      <c r="M9" s="60">
        <v>13</v>
      </c>
      <c r="N9" s="63">
        <v>14</v>
      </c>
      <c r="O9" s="63">
        <v>15</v>
      </c>
      <c r="P9" s="60">
        <v>16</v>
      </c>
      <c r="Q9" s="63">
        <v>17</v>
      </c>
      <c r="R9" s="63">
        <v>18</v>
      </c>
      <c r="S9" s="60">
        <v>19</v>
      </c>
      <c r="T9" s="63">
        <v>20</v>
      </c>
      <c r="U9" s="63">
        <v>21</v>
      </c>
    </row>
    <row r="10" spans="1:21" s="5" customFormat="1" ht="19.5" customHeight="1">
      <c r="A10" s="9" t="s">
        <v>119</v>
      </c>
      <c r="B10" s="10">
        <f>D10+F10+H10</f>
        <v>1132802</v>
      </c>
      <c r="C10" s="148">
        <v>1578706</v>
      </c>
      <c r="D10" s="10">
        <v>18658</v>
      </c>
      <c r="E10" s="148">
        <v>28114</v>
      </c>
      <c r="F10" s="10">
        <v>844313</v>
      </c>
      <c r="G10" s="148">
        <v>1184118</v>
      </c>
      <c r="H10" s="10">
        <v>269831</v>
      </c>
      <c r="I10" s="148">
        <v>366474</v>
      </c>
      <c r="J10" s="10">
        <f>L10+N10+P10+R10</f>
        <v>295137</v>
      </c>
      <c r="K10" s="148">
        <v>304265</v>
      </c>
      <c r="L10" s="10">
        <v>4437</v>
      </c>
      <c r="M10" s="148">
        <v>8963</v>
      </c>
      <c r="N10" s="10">
        <v>191426</v>
      </c>
      <c r="O10" s="148">
        <v>161517</v>
      </c>
      <c r="P10" s="10">
        <v>65945</v>
      </c>
      <c r="Q10" s="148">
        <v>117056</v>
      </c>
      <c r="R10" s="10">
        <v>33329</v>
      </c>
      <c r="S10" s="148">
        <v>16728</v>
      </c>
      <c r="T10" s="10">
        <f t="shared" ref="T10:U14" si="0">B10+J10</f>
        <v>1427939</v>
      </c>
      <c r="U10" s="148">
        <f t="shared" si="0"/>
        <v>1882971</v>
      </c>
    </row>
    <row r="11" spans="1:21" s="4" customFormat="1" ht="19.5" customHeight="1">
      <c r="A11" s="9" t="s">
        <v>120</v>
      </c>
      <c r="B11" s="10">
        <f>D11+F11+H11</f>
        <v>258218</v>
      </c>
      <c r="C11" s="148">
        <v>200312</v>
      </c>
      <c r="D11" s="145">
        <v>2490</v>
      </c>
      <c r="E11" s="148">
        <v>2902</v>
      </c>
      <c r="F11" s="145">
        <v>232816</v>
      </c>
      <c r="G11" s="148">
        <v>155924</v>
      </c>
      <c r="H11" s="145">
        <v>22912</v>
      </c>
      <c r="I11" s="148">
        <v>41486</v>
      </c>
      <c r="J11" s="10">
        <f>L11+N11+P11+R11</f>
        <v>215562</v>
      </c>
      <c r="K11" s="148">
        <v>218038</v>
      </c>
      <c r="L11" s="145">
        <v>479</v>
      </c>
      <c r="M11" s="148">
        <v>3104</v>
      </c>
      <c r="N11" s="145">
        <v>163812</v>
      </c>
      <c r="O11" s="148">
        <v>172792</v>
      </c>
      <c r="P11" s="145">
        <v>38138</v>
      </c>
      <c r="Q11" s="148">
        <v>37667</v>
      </c>
      <c r="R11" s="145">
        <v>13133</v>
      </c>
      <c r="S11" s="148">
        <v>4476</v>
      </c>
      <c r="T11" s="10">
        <f t="shared" si="0"/>
        <v>473780</v>
      </c>
      <c r="U11" s="148">
        <f t="shared" si="0"/>
        <v>418350</v>
      </c>
    </row>
    <row r="12" spans="1:21" s="6" customFormat="1" ht="19.5" customHeight="1">
      <c r="A12" s="8" t="s">
        <v>20</v>
      </c>
      <c r="B12" s="10">
        <f>D12+F12+H12</f>
        <v>1381298</v>
      </c>
      <c r="C12" s="148">
        <v>1258243</v>
      </c>
      <c r="D12" s="145">
        <v>28829</v>
      </c>
      <c r="E12" s="148">
        <v>19657</v>
      </c>
      <c r="F12" s="145">
        <v>1227858</v>
      </c>
      <c r="G12" s="148">
        <v>1118828</v>
      </c>
      <c r="H12" s="145">
        <v>124611</v>
      </c>
      <c r="I12" s="148">
        <v>119451</v>
      </c>
      <c r="J12" s="10">
        <f>L12+N12+P12+R12</f>
        <v>718147</v>
      </c>
      <c r="K12" s="148">
        <v>777222</v>
      </c>
      <c r="L12" s="145">
        <v>61500</v>
      </c>
      <c r="M12" s="148">
        <v>14880</v>
      </c>
      <c r="N12" s="145">
        <v>492293</v>
      </c>
      <c r="O12" s="148">
        <v>624704</v>
      </c>
      <c r="P12" s="145">
        <v>152257</v>
      </c>
      <c r="Q12" s="148">
        <v>117141</v>
      </c>
      <c r="R12" s="145">
        <v>12097</v>
      </c>
      <c r="S12" s="148">
        <v>20497</v>
      </c>
      <c r="T12" s="10">
        <f t="shared" si="0"/>
        <v>2099445</v>
      </c>
      <c r="U12" s="148">
        <f t="shared" si="0"/>
        <v>2035465</v>
      </c>
    </row>
    <row r="13" spans="1:21" s="1" customFormat="1" ht="19.5" customHeight="1">
      <c r="A13" s="8" t="s">
        <v>103</v>
      </c>
      <c r="B13" s="10">
        <f>D13+F13+H13</f>
        <v>309581</v>
      </c>
      <c r="C13" s="148">
        <v>320261</v>
      </c>
      <c r="D13" s="145">
        <v>12518</v>
      </c>
      <c r="E13" s="148">
        <v>10993</v>
      </c>
      <c r="F13" s="145">
        <v>285553</v>
      </c>
      <c r="G13" s="148">
        <v>289694</v>
      </c>
      <c r="H13" s="145">
        <v>11510</v>
      </c>
      <c r="I13" s="148">
        <v>19574</v>
      </c>
      <c r="J13" s="10">
        <f>L13+N13+P13+R13</f>
        <v>81629</v>
      </c>
      <c r="K13" s="148">
        <v>186717</v>
      </c>
      <c r="L13" s="145">
        <v>1924</v>
      </c>
      <c r="M13" s="148">
        <v>6382</v>
      </c>
      <c r="N13" s="145">
        <v>71164</v>
      </c>
      <c r="O13" s="148">
        <v>156696</v>
      </c>
      <c r="P13" s="145">
        <v>7591</v>
      </c>
      <c r="Q13" s="148">
        <v>8040</v>
      </c>
      <c r="R13" s="145">
        <v>950</v>
      </c>
      <c r="S13" s="148">
        <v>15599</v>
      </c>
      <c r="T13" s="10">
        <f t="shared" si="0"/>
        <v>391210</v>
      </c>
      <c r="U13" s="148">
        <f t="shared" si="0"/>
        <v>506978</v>
      </c>
    </row>
    <row r="14" spans="1:21" s="1" customFormat="1" ht="19.5" customHeight="1">
      <c r="A14" s="8" t="s">
        <v>102</v>
      </c>
      <c r="B14" s="10">
        <f>D14+F14+H14</f>
        <v>690633</v>
      </c>
      <c r="C14" s="148">
        <v>645689</v>
      </c>
      <c r="D14" s="145">
        <v>14577</v>
      </c>
      <c r="E14" s="148">
        <v>34478</v>
      </c>
      <c r="F14" s="145">
        <v>668719</v>
      </c>
      <c r="G14" s="148">
        <v>503279</v>
      </c>
      <c r="H14" s="145">
        <v>7337</v>
      </c>
      <c r="I14" s="148">
        <v>108060</v>
      </c>
      <c r="J14" s="10">
        <f>L14+N14+P14+R14</f>
        <v>149266</v>
      </c>
      <c r="K14" s="148">
        <v>170898</v>
      </c>
      <c r="L14" s="145">
        <v>12133</v>
      </c>
      <c r="M14" s="148">
        <v>3091</v>
      </c>
      <c r="N14" s="145">
        <v>118029</v>
      </c>
      <c r="O14" s="148">
        <v>133397</v>
      </c>
      <c r="P14" s="145">
        <v>5982</v>
      </c>
      <c r="Q14" s="148">
        <v>16000</v>
      </c>
      <c r="R14" s="145">
        <v>13122</v>
      </c>
      <c r="S14" s="148">
        <v>18410</v>
      </c>
      <c r="T14" s="10">
        <f t="shared" si="0"/>
        <v>839899</v>
      </c>
      <c r="U14" s="148">
        <f t="shared" si="0"/>
        <v>816587</v>
      </c>
    </row>
    <row r="15" spans="1:21" s="1" customFormat="1" ht="21.75" customHeight="1">
      <c r="A15" s="50" t="s">
        <v>29</v>
      </c>
      <c r="B15" s="146">
        <f>SUM(B10:B14)</f>
        <v>3772532</v>
      </c>
      <c r="C15" s="146">
        <f t="shared" ref="C15:T15" si="1">SUM(C10:C14)</f>
        <v>4003211</v>
      </c>
      <c r="D15" s="146">
        <f t="shared" si="1"/>
        <v>77072</v>
      </c>
      <c r="E15" s="146">
        <f t="shared" si="1"/>
        <v>96144</v>
      </c>
      <c r="F15" s="146">
        <f t="shared" si="1"/>
        <v>3259259</v>
      </c>
      <c r="G15" s="146">
        <f t="shared" si="1"/>
        <v>3251843</v>
      </c>
      <c r="H15" s="146">
        <f t="shared" si="1"/>
        <v>436201</v>
      </c>
      <c r="I15" s="146">
        <f t="shared" si="1"/>
        <v>655045</v>
      </c>
      <c r="J15" s="146">
        <f t="shared" si="1"/>
        <v>1459741</v>
      </c>
      <c r="K15" s="146">
        <f t="shared" si="1"/>
        <v>1657140</v>
      </c>
      <c r="L15" s="146">
        <f t="shared" si="1"/>
        <v>80473</v>
      </c>
      <c r="M15" s="146">
        <f t="shared" si="1"/>
        <v>36420</v>
      </c>
      <c r="N15" s="146">
        <f t="shared" si="1"/>
        <v>1036724</v>
      </c>
      <c r="O15" s="146">
        <f t="shared" si="1"/>
        <v>1249106</v>
      </c>
      <c r="P15" s="146">
        <f t="shared" si="1"/>
        <v>269913</v>
      </c>
      <c r="Q15" s="146">
        <f t="shared" si="1"/>
        <v>295904</v>
      </c>
      <c r="R15" s="146">
        <f t="shared" si="1"/>
        <v>72631</v>
      </c>
      <c r="S15" s="146">
        <f t="shared" si="1"/>
        <v>75710</v>
      </c>
      <c r="T15" s="146">
        <f t="shared" si="1"/>
        <v>5232273</v>
      </c>
      <c r="U15" s="146">
        <f>SUM(U10:U14)</f>
        <v>5660351</v>
      </c>
    </row>
    <row r="16" spans="1:21" s="1" customFormat="1" ht="19.5" customHeight="1">
      <c r="A16" s="191" t="s">
        <v>84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s="1" customFormat="1" ht="19.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s="1" customFormat="1" ht="22.5" customHeight="1">
      <c r="A18" s="25" t="s">
        <v>144</v>
      </c>
      <c r="B18" s="2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s="4" customFormat="1" ht="31.5" customHeight="1">
      <c r="A19" s="189" t="s">
        <v>85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</row>
    <row r="20" spans="1:21" s="5" customFormat="1" ht="23.25" customHeight="1">
      <c r="A20" s="187" t="s">
        <v>30</v>
      </c>
      <c r="B20" s="182" t="s">
        <v>151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</row>
    <row r="21" spans="1:21" s="5" customFormat="1" ht="29.25" customHeight="1">
      <c r="A21" s="187"/>
      <c r="B21" s="182" t="s">
        <v>76</v>
      </c>
      <c r="C21" s="182"/>
      <c r="D21" s="182"/>
      <c r="E21" s="182"/>
      <c r="F21" s="182"/>
      <c r="G21" s="182"/>
      <c r="H21" s="182"/>
      <c r="I21" s="182"/>
      <c r="J21" s="182" t="s">
        <v>77</v>
      </c>
      <c r="K21" s="182"/>
      <c r="L21" s="182"/>
      <c r="M21" s="182"/>
      <c r="N21" s="182"/>
      <c r="O21" s="182"/>
      <c r="P21" s="182"/>
      <c r="Q21" s="182"/>
      <c r="R21" s="182"/>
      <c r="S21" s="182"/>
      <c r="T21" s="182" t="s">
        <v>78</v>
      </c>
      <c r="U21" s="182"/>
    </row>
    <row r="22" spans="1:21" s="5" customFormat="1" ht="42" customHeight="1">
      <c r="A22" s="187"/>
      <c r="B22" s="182" t="s">
        <v>43</v>
      </c>
      <c r="C22" s="182"/>
      <c r="D22" s="192" t="s">
        <v>110</v>
      </c>
      <c r="E22" s="192"/>
      <c r="F22" s="182" t="s">
        <v>79</v>
      </c>
      <c r="G22" s="182"/>
      <c r="H22" s="182" t="s">
        <v>80</v>
      </c>
      <c r="I22" s="182"/>
      <c r="J22" s="182" t="s">
        <v>43</v>
      </c>
      <c r="K22" s="182"/>
      <c r="L22" s="192" t="s">
        <v>110</v>
      </c>
      <c r="M22" s="192"/>
      <c r="N22" s="192" t="s">
        <v>111</v>
      </c>
      <c r="O22" s="192"/>
      <c r="P22" s="182" t="s">
        <v>81</v>
      </c>
      <c r="Q22" s="182"/>
      <c r="R22" s="182" t="s">
        <v>82</v>
      </c>
      <c r="S22" s="182"/>
      <c r="T22" s="182"/>
      <c r="U22" s="182"/>
    </row>
    <row r="23" spans="1:21" s="5" customFormat="1" ht="23.25" customHeight="1">
      <c r="A23" s="187"/>
      <c r="B23" s="182" t="s">
        <v>83</v>
      </c>
      <c r="C23" s="182"/>
      <c r="D23" s="182"/>
      <c r="E23" s="182"/>
      <c r="F23" s="182"/>
      <c r="G23" s="182"/>
      <c r="H23" s="182"/>
      <c r="I23" s="182"/>
      <c r="J23" s="193" t="s">
        <v>83</v>
      </c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</row>
    <row r="24" spans="1:21" s="12" customFormat="1" ht="18.75" customHeight="1">
      <c r="A24" s="187"/>
      <c r="B24" s="59">
        <v>2014</v>
      </c>
      <c r="C24" s="59">
        <v>2015</v>
      </c>
      <c r="D24" s="59">
        <v>2014</v>
      </c>
      <c r="E24" s="59">
        <v>2015</v>
      </c>
      <c r="F24" s="59">
        <v>2014</v>
      </c>
      <c r="G24" s="59">
        <v>2015</v>
      </c>
      <c r="H24" s="59">
        <v>2014</v>
      </c>
      <c r="I24" s="59">
        <v>2015</v>
      </c>
      <c r="J24" s="59">
        <v>2014</v>
      </c>
      <c r="K24" s="59">
        <v>2015</v>
      </c>
      <c r="L24" s="59">
        <v>2014</v>
      </c>
      <c r="M24" s="59">
        <v>2015</v>
      </c>
      <c r="N24" s="59">
        <v>2014</v>
      </c>
      <c r="O24" s="59">
        <v>2015</v>
      </c>
      <c r="P24" s="59">
        <v>2014</v>
      </c>
      <c r="Q24" s="59">
        <v>2015</v>
      </c>
      <c r="R24" s="59">
        <v>2014</v>
      </c>
      <c r="S24" s="59">
        <v>2015</v>
      </c>
      <c r="T24" s="59">
        <v>2014</v>
      </c>
      <c r="U24" s="59">
        <v>2015</v>
      </c>
    </row>
    <row r="25" spans="1:21" s="62" customFormat="1" ht="12" customHeight="1">
      <c r="A25" s="60">
        <v>1</v>
      </c>
      <c r="B25" s="63">
        <v>2</v>
      </c>
      <c r="C25" s="63">
        <v>3</v>
      </c>
      <c r="D25" s="60">
        <v>4</v>
      </c>
      <c r="E25" s="63">
        <v>5</v>
      </c>
      <c r="F25" s="63">
        <v>6</v>
      </c>
      <c r="G25" s="60">
        <v>7</v>
      </c>
      <c r="H25" s="63">
        <v>8</v>
      </c>
      <c r="I25" s="63">
        <v>9</v>
      </c>
      <c r="J25" s="60">
        <v>10</v>
      </c>
      <c r="K25" s="63">
        <v>11</v>
      </c>
      <c r="L25" s="63">
        <v>12</v>
      </c>
      <c r="M25" s="60">
        <v>13</v>
      </c>
      <c r="N25" s="63">
        <v>14</v>
      </c>
      <c r="O25" s="63">
        <v>15</v>
      </c>
      <c r="P25" s="60">
        <v>16</v>
      </c>
      <c r="Q25" s="63">
        <v>17</v>
      </c>
      <c r="R25" s="63">
        <v>18</v>
      </c>
      <c r="S25" s="60">
        <v>19</v>
      </c>
      <c r="T25" s="63">
        <v>20</v>
      </c>
      <c r="U25" s="63">
        <v>21</v>
      </c>
    </row>
    <row r="26" spans="1:21" s="5" customFormat="1" ht="19.5" customHeight="1">
      <c r="A26" s="19" t="s">
        <v>5</v>
      </c>
      <c r="B26" s="145">
        <f>D26+F26+H26</f>
        <v>239409</v>
      </c>
      <c r="C26" s="148">
        <v>363005</v>
      </c>
      <c r="D26" s="145">
        <v>5730</v>
      </c>
      <c r="E26" s="148">
        <v>4730</v>
      </c>
      <c r="F26" s="145">
        <v>193430</v>
      </c>
      <c r="G26" s="148">
        <v>310082</v>
      </c>
      <c r="H26" s="145">
        <v>40249</v>
      </c>
      <c r="I26" s="148">
        <v>48011</v>
      </c>
      <c r="J26" s="145">
        <f>L26+N26+P26+R26</f>
        <v>104619</v>
      </c>
      <c r="K26" s="148">
        <v>75856</v>
      </c>
      <c r="L26" s="73">
        <v>48946</v>
      </c>
      <c r="M26" s="148">
        <v>1792</v>
      </c>
      <c r="N26" s="145">
        <v>40743</v>
      </c>
      <c r="O26" s="148">
        <v>38714</v>
      </c>
      <c r="P26" s="145">
        <v>14827</v>
      </c>
      <c r="Q26" s="148">
        <v>31365</v>
      </c>
      <c r="R26" s="145">
        <v>103</v>
      </c>
      <c r="S26" s="148">
        <v>3985</v>
      </c>
      <c r="T26" s="145">
        <f>B26+J26</f>
        <v>344028</v>
      </c>
      <c r="U26" s="148">
        <f>C26+K26</f>
        <v>438861</v>
      </c>
    </row>
    <row r="27" spans="1:21" s="5" customFormat="1" ht="19.5" customHeight="1">
      <c r="A27" s="19" t="s">
        <v>6</v>
      </c>
      <c r="B27" s="145">
        <f t="shared" ref="B27:B41" si="2">D27+F27+H27</f>
        <v>216270</v>
      </c>
      <c r="C27" s="148">
        <v>96328</v>
      </c>
      <c r="D27" s="145">
        <v>24450</v>
      </c>
      <c r="E27" s="148">
        <v>3551</v>
      </c>
      <c r="F27" s="145">
        <v>176950</v>
      </c>
      <c r="G27" s="148">
        <v>87713</v>
      </c>
      <c r="H27" s="145">
        <v>14870</v>
      </c>
      <c r="I27" s="148">
        <v>5065</v>
      </c>
      <c r="J27" s="145">
        <f t="shared" ref="J27:J41" si="3">L27+N27+P27+R27</f>
        <v>28208</v>
      </c>
      <c r="K27" s="148">
        <v>78284</v>
      </c>
      <c r="L27" s="73">
        <v>393</v>
      </c>
      <c r="M27" s="148">
        <v>710</v>
      </c>
      <c r="N27" s="145">
        <v>26181</v>
      </c>
      <c r="O27" s="148">
        <v>69681</v>
      </c>
      <c r="P27" s="145">
        <v>1422</v>
      </c>
      <c r="Q27" s="148">
        <v>7598</v>
      </c>
      <c r="R27" s="145">
        <v>212</v>
      </c>
      <c r="S27" s="148">
        <v>296</v>
      </c>
      <c r="T27" s="145">
        <f t="shared" ref="T27:T41" si="4">B27+J27</f>
        <v>244478</v>
      </c>
      <c r="U27" s="148">
        <f t="shared" ref="U27:U41" si="5">C27+K27</f>
        <v>174612</v>
      </c>
    </row>
    <row r="28" spans="1:21" s="5" customFormat="1" ht="19.5" customHeight="1">
      <c r="A28" s="20" t="s">
        <v>7</v>
      </c>
      <c r="B28" s="145">
        <f t="shared" si="2"/>
        <v>126005</v>
      </c>
      <c r="C28" s="148">
        <v>64062</v>
      </c>
      <c r="D28" s="145">
        <v>2175</v>
      </c>
      <c r="E28" s="148">
        <v>3160</v>
      </c>
      <c r="F28" s="145">
        <v>99745</v>
      </c>
      <c r="G28" s="148">
        <v>55221</v>
      </c>
      <c r="H28" s="145">
        <v>24085</v>
      </c>
      <c r="I28" s="148">
        <v>5681</v>
      </c>
      <c r="J28" s="145">
        <f t="shared" si="3"/>
        <v>96816</v>
      </c>
      <c r="K28" s="148">
        <v>125489</v>
      </c>
      <c r="L28" s="73">
        <v>1773</v>
      </c>
      <c r="M28" s="148">
        <v>2355</v>
      </c>
      <c r="N28" s="145">
        <v>75220</v>
      </c>
      <c r="O28" s="148">
        <v>120677</v>
      </c>
      <c r="P28" s="145">
        <v>10327</v>
      </c>
      <c r="Q28" s="148">
        <v>2029</v>
      </c>
      <c r="R28" s="145">
        <v>9496</v>
      </c>
      <c r="S28" s="148">
        <v>429</v>
      </c>
      <c r="T28" s="145">
        <f t="shared" si="4"/>
        <v>222821</v>
      </c>
      <c r="U28" s="148">
        <f t="shared" si="5"/>
        <v>189551</v>
      </c>
    </row>
    <row r="29" spans="1:21" s="5" customFormat="1" ht="19.5" customHeight="1">
      <c r="A29" s="21" t="s">
        <v>9</v>
      </c>
      <c r="B29" s="145">
        <f t="shared" si="2"/>
        <v>130307</v>
      </c>
      <c r="C29" s="148">
        <v>116782</v>
      </c>
      <c r="D29" s="145">
        <v>1763</v>
      </c>
      <c r="E29" s="148">
        <v>2836</v>
      </c>
      <c r="F29" s="145">
        <v>104131</v>
      </c>
      <c r="G29" s="148">
        <v>101903</v>
      </c>
      <c r="H29" s="145">
        <v>24413</v>
      </c>
      <c r="I29" s="148">
        <v>12043</v>
      </c>
      <c r="J29" s="145">
        <f t="shared" si="3"/>
        <v>153907</v>
      </c>
      <c r="K29" s="148">
        <v>156247</v>
      </c>
      <c r="L29" s="73">
        <v>1229</v>
      </c>
      <c r="M29" s="148">
        <v>1473</v>
      </c>
      <c r="N29" s="145">
        <v>119003</v>
      </c>
      <c r="O29" s="148">
        <v>135228</v>
      </c>
      <c r="P29" s="145">
        <v>24632</v>
      </c>
      <c r="Q29" s="148">
        <v>19423</v>
      </c>
      <c r="R29" s="145">
        <v>9043</v>
      </c>
      <c r="S29" s="148">
        <v>123</v>
      </c>
      <c r="T29" s="145">
        <f t="shared" si="4"/>
        <v>284214</v>
      </c>
      <c r="U29" s="148">
        <f t="shared" si="5"/>
        <v>273029</v>
      </c>
    </row>
    <row r="30" spans="1:21" s="5" customFormat="1" ht="19.5" customHeight="1">
      <c r="A30" s="21" t="s">
        <v>8</v>
      </c>
      <c r="B30" s="145">
        <f t="shared" si="2"/>
        <v>113384</v>
      </c>
      <c r="C30" s="148">
        <v>241889</v>
      </c>
      <c r="D30" s="145">
        <v>835</v>
      </c>
      <c r="E30" s="148">
        <v>5054</v>
      </c>
      <c r="F30" s="145">
        <v>74398</v>
      </c>
      <c r="G30" s="148">
        <v>211752</v>
      </c>
      <c r="H30" s="145">
        <v>38151</v>
      </c>
      <c r="I30" s="148">
        <v>24957</v>
      </c>
      <c r="J30" s="145">
        <f t="shared" si="3"/>
        <v>42992</v>
      </c>
      <c r="K30" s="148">
        <v>48137</v>
      </c>
      <c r="L30" s="73">
        <v>4176</v>
      </c>
      <c r="M30" s="148">
        <v>2739</v>
      </c>
      <c r="N30" s="145">
        <v>38318</v>
      </c>
      <c r="O30" s="148">
        <v>38830</v>
      </c>
      <c r="P30" s="145">
        <v>155</v>
      </c>
      <c r="Q30" s="148">
        <v>4999</v>
      </c>
      <c r="R30" s="145">
        <v>343</v>
      </c>
      <c r="S30" s="148">
        <v>1570</v>
      </c>
      <c r="T30" s="145">
        <f t="shared" si="4"/>
        <v>156376</v>
      </c>
      <c r="U30" s="148">
        <f t="shared" si="5"/>
        <v>290026</v>
      </c>
    </row>
    <row r="31" spans="1:21" s="5" customFormat="1" ht="19.5" customHeight="1">
      <c r="A31" s="19" t="s">
        <v>10</v>
      </c>
      <c r="B31" s="145">
        <f t="shared" si="2"/>
        <v>595785</v>
      </c>
      <c r="C31" s="148">
        <v>518749</v>
      </c>
      <c r="D31" s="145">
        <v>7215</v>
      </c>
      <c r="E31" s="148">
        <v>12441</v>
      </c>
      <c r="F31" s="145">
        <v>564062</v>
      </c>
      <c r="G31" s="148">
        <v>451236</v>
      </c>
      <c r="H31" s="145">
        <v>24508</v>
      </c>
      <c r="I31" s="148">
        <v>55071</v>
      </c>
      <c r="J31" s="145">
        <f t="shared" si="3"/>
        <v>172866</v>
      </c>
      <c r="K31" s="148">
        <v>158467</v>
      </c>
      <c r="L31" s="73">
        <v>3994</v>
      </c>
      <c r="M31" s="148">
        <v>3012</v>
      </c>
      <c r="N31" s="145">
        <v>148982</v>
      </c>
      <c r="O31" s="148">
        <v>118850</v>
      </c>
      <c r="P31" s="145">
        <v>16023</v>
      </c>
      <c r="Q31" s="148">
        <v>21894</v>
      </c>
      <c r="R31" s="145">
        <v>3867</v>
      </c>
      <c r="S31" s="148">
        <v>14709</v>
      </c>
      <c r="T31" s="145">
        <f t="shared" si="4"/>
        <v>768651</v>
      </c>
      <c r="U31" s="148">
        <f t="shared" si="5"/>
        <v>677216</v>
      </c>
    </row>
    <row r="32" spans="1:21" s="5" customFormat="1" ht="19.5" customHeight="1">
      <c r="A32" s="19" t="s">
        <v>11</v>
      </c>
      <c r="B32" s="145">
        <f t="shared" si="2"/>
        <v>498631</v>
      </c>
      <c r="C32" s="148">
        <v>538652</v>
      </c>
      <c r="D32" s="145">
        <v>4024</v>
      </c>
      <c r="E32" s="148">
        <v>10486</v>
      </c>
      <c r="F32" s="145">
        <v>423038</v>
      </c>
      <c r="G32" s="148">
        <v>453186</v>
      </c>
      <c r="H32" s="145">
        <v>71569</v>
      </c>
      <c r="I32" s="148">
        <v>74981</v>
      </c>
      <c r="J32" s="145">
        <f t="shared" si="3"/>
        <v>180108</v>
      </c>
      <c r="K32" s="148">
        <v>232307</v>
      </c>
      <c r="L32" s="73">
        <v>11485</v>
      </c>
      <c r="M32" s="148">
        <v>5791</v>
      </c>
      <c r="N32" s="145">
        <v>85053</v>
      </c>
      <c r="O32" s="148">
        <v>118140</v>
      </c>
      <c r="P32" s="145">
        <v>56414</v>
      </c>
      <c r="Q32" s="148">
        <v>105590</v>
      </c>
      <c r="R32" s="145">
        <v>27156</v>
      </c>
      <c r="S32" s="148">
        <v>2785</v>
      </c>
      <c r="T32" s="145">
        <f t="shared" si="4"/>
        <v>678739</v>
      </c>
      <c r="U32" s="148">
        <f t="shared" si="5"/>
        <v>770959</v>
      </c>
    </row>
    <row r="33" spans="1:21" s="5" customFormat="1" ht="19.5" customHeight="1">
      <c r="A33" s="19" t="s">
        <v>12</v>
      </c>
      <c r="B33" s="145">
        <f t="shared" si="2"/>
        <v>105309</v>
      </c>
      <c r="C33" s="148">
        <v>114072</v>
      </c>
      <c r="D33" s="145">
        <v>979</v>
      </c>
      <c r="E33" s="148">
        <v>1475</v>
      </c>
      <c r="F33" s="145">
        <v>98214</v>
      </c>
      <c r="G33" s="148">
        <v>103488</v>
      </c>
      <c r="H33" s="145">
        <v>6116</v>
      </c>
      <c r="I33" s="148">
        <v>9109</v>
      </c>
      <c r="J33" s="145">
        <f t="shared" si="3"/>
        <v>30692</v>
      </c>
      <c r="K33" s="148">
        <v>30624</v>
      </c>
      <c r="L33" s="73">
        <v>301</v>
      </c>
      <c r="M33" s="148">
        <v>954</v>
      </c>
      <c r="N33" s="145">
        <v>15213</v>
      </c>
      <c r="O33" s="148">
        <v>26458</v>
      </c>
      <c r="P33" s="145">
        <v>14455</v>
      </c>
      <c r="Q33" s="148">
        <v>2598</v>
      </c>
      <c r="R33" s="145">
        <v>723</v>
      </c>
      <c r="S33" s="148">
        <v>614</v>
      </c>
      <c r="T33" s="145">
        <f t="shared" si="4"/>
        <v>136001</v>
      </c>
      <c r="U33" s="148">
        <f t="shared" si="5"/>
        <v>144696</v>
      </c>
    </row>
    <row r="34" spans="1:21" s="5" customFormat="1" ht="19.5" customHeight="1">
      <c r="A34" s="19" t="s">
        <v>14</v>
      </c>
      <c r="B34" s="145">
        <f t="shared" si="2"/>
        <v>77781</v>
      </c>
      <c r="C34" s="148">
        <v>133524</v>
      </c>
      <c r="D34" s="145">
        <v>1509</v>
      </c>
      <c r="E34" s="148">
        <v>25909</v>
      </c>
      <c r="F34" s="145">
        <v>70396</v>
      </c>
      <c r="G34" s="148">
        <v>98751</v>
      </c>
      <c r="H34" s="145">
        <v>5876</v>
      </c>
      <c r="I34" s="148">
        <v>8863</v>
      </c>
      <c r="J34" s="145">
        <f t="shared" si="3"/>
        <v>70984</v>
      </c>
      <c r="K34" s="148">
        <v>77700</v>
      </c>
      <c r="L34" s="73">
        <v>559</v>
      </c>
      <c r="M34" s="148">
        <v>1512</v>
      </c>
      <c r="N34" s="145">
        <v>48149</v>
      </c>
      <c r="O34" s="148">
        <v>63485</v>
      </c>
      <c r="P34" s="145">
        <v>21084</v>
      </c>
      <c r="Q34" s="148">
        <v>10879</v>
      </c>
      <c r="R34" s="145">
        <v>1192</v>
      </c>
      <c r="S34" s="148">
        <v>1824</v>
      </c>
      <c r="T34" s="145">
        <f t="shared" si="4"/>
        <v>148765</v>
      </c>
      <c r="U34" s="148">
        <f t="shared" si="5"/>
        <v>211224</v>
      </c>
    </row>
    <row r="35" spans="1:21" s="5" customFormat="1" ht="19.5" customHeight="1">
      <c r="A35" s="19" t="s">
        <v>13</v>
      </c>
      <c r="B35" s="145">
        <f t="shared" si="2"/>
        <v>22509</v>
      </c>
      <c r="C35" s="148">
        <v>32439</v>
      </c>
      <c r="D35" s="145">
        <v>333</v>
      </c>
      <c r="E35" s="148">
        <v>611</v>
      </c>
      <c r="F35" s="145">
        <v>18482</v>
      </c>
      <c r="G35" s="148">
        <v>25695</v>
      </c>
      <c r="H35" s="145">
        <v>3694</v>
      </c>
      <c r="I35" s="148">
        <v>6134</v>
      </c>
      <c r="J35" s="145">
        <f t="shared" si="3"/>
        <v>20070</v>
      </c>
      <c r="K35" s="148">
        <v>31649</v>
      </c>
      <c r="L35" s="73">
        <v>260</v>
      </c>
      <c r="M35" s="148">
        <v>2403</v>
      </c>
      <c r="N35" s="145">
        <v>6402</v>
      </c>
      <c r="O35" s="148">
        <v>15767</v>
      </c>
      <c r="P35" s="145">
        <v>12966</v>
      </c>
      <c r="Q35" s="148">
        <v>13263</v>
      </c>
      <c r="R35" s="145">
        <v>442</v>
      </c>
      <c r="S35" s="148">
        <v>216</v>
      </c>
      <c r="T35" s="145">
        <f t="shared" si="4"/>
        <v>42579</v>
      </c>
      <c r="U35" s="148">
        <f t="shared" si="5"/>
        <v>64088</v>
      </c>
    </row>
    <row r="36" spans="1:21" s="5" customFormat="1" ht="19.5" customHeight="1">
      <c r="A36" s="19" t="s">
        <v>15</v>
      </c>
      <c r="B36" s="145">
        <f t="shared" si="2"/>
        <v>129317</v>
      </c>
      <c r="C36" s="148">
        <v>210050</v>
      </c>
      <c r="D36" s="145">
        <v>2639</v>
      </c>
      <c r="E36" s="148">
        <v>3375</v>
      </c>
      <c r="F36" s="145">
        <v>101096</v>
      </c>
      <c r="G36" s="148">
        <v>154176</v>
      </c>
      <c r="H36" s="145">
        <v>25582</v>
      </c>
      <c r="I36" s="148">
        <v>52499</v>
      </c>
      <c r="J36" s="145">
        <f t="shared" si="3"/>
        <v>66070</v>
      </c>
      <c r="K36" s="148">
        <v>196037</v>
      </c>
      <c r="L36" s="73">
        <v>2092</v>
      </c>
      <c r="M36" s="148">
        <v>3753</v>
      </c>
      <c r="N36" s="145">
        <v>37936</v>
      </c>
      <c r="O36" s="148">
        <v>168177</v>
      </c>
      <c r="P36" s="145">
        <v>19409</v>
      </c>
      <c r="Q36" s="148">
        <v>6740</v>
      </c>
      <c r="R36" s="145">
        <v>6633</v>
      </c>
      <c r="S36" s="148">
        <v>17367</v>
      </c>
      <c r="T36" s="145">
        <f t="shared" si="4"/>
        <v>195387</v>
      </c>
      <c r="U36" s="148">
        <f t="shared" si="5"/>
        <v>406087</v>
      </c>
    </row>
    <row r="37" spans="1:21" s="5" customFormat="1" ht="19.5" customHeight="1">
      <c r="A37" s="19" t="s">
        <v>16</v>
      </c>
      <c r="B37" s="145">
        <f t="shared" si="2"/>
        <v>659775</v>
      </c>
      <c r="C37" s="148">
        <v>695070</v>
      </c>
      <c r="D37" s="145">
        <v>7493</v>
      </c>
      <c r="E37" s="148">
        <v>8815</v>
      </c>
      <c r="F37" s="145">
        <v>569130</v>
      </c>
      <c r="G37" s="148">
        <v>604089</v>
      </c>
      <c r="H37" s="145">
        <v>83152</v>
      </c>
      <c r="I37" s="148">
        <v>82166</v>
      </c>
      <c r="J37" s="145">
        <f t="shared" si="3"/>
        <v>119888</v>
      </c>
      <c r="K37" s="148">
        <v>112410</v>
      </c>
      <c r="L37" s="73">
        <v>1831</v>
      </c>
      <c r="M37" s="148">
        <v>3667</v>
      </c>
      <c r="N37" s="145">
        <v>96027</v>
      </c>
      <c r="O37" s="148">
        <v>93941</v>
      </c>
      <c r="P37" s="145">
        <v>19548</v>
      </c>
      <c r="Q37" s="148">
        <v>12032</v>
      </c>
      <c r="R37" s="145">
        <v>2482</v>
      </c>
      <c r="S37" s="148">
        <v>2771</v>
      </c>
      <c r="T37" s="145">
        <f t="shared" si="4"/>
        <v>779663</v>
      </c>
      <c r="U37" s="148">
        <f t="shared" si="5"/>
        <v>807480</v>
      </c>
    </row>
    <row r="38" spans="1:21" s="5" customFormat="1" ht="19.5" customHeight="1">
      <c r="A38" s="19" t="s">
        <v>17</v>
      </c>
      <c r="B38" s="145">
        <f t="shared" si="2"/>
        <v>169449</v>
      </c>
      <c r="C38" s="148">
        <v>137246</v>
      </c>
      <c r="D38" s="145">
        <v>1279</v>
      </c>
      <c r="E38" s="148">
        <v>1738</v>
      </c>
      <c r="F38" s="145">
        <v>161396</v>
      </c>
      <c r="G38" s="148">
        <v>110292</v>
      </c>
      <c r="H38" s="145">
        <v>6774</v>
      </c>
      <c r="I38" s="148">
        <v>25216</v>
      </c>
      <c r="J38" s="145">
        <f t="shared" si="3"/>
        <v>75715</v>
      </c>
      <c r="K38" s="148">
        <v>59449</v>
      </c>
      <c r="L38" s="73">
        <v>1155</v>
      </c>
      <c r="M38" s="148">
        <v>839</v>
      </c>
      <c r="N38" s="145">
        <v>72028</v>
      </c>
      <c r="O38" s="148">
        <v>49001</v>
      </c>
      <c r="P38" s="145">
        <v>1902</v>
      </c>
      <c r="Q38" s="148">
        <v>7449</v>
      </c>
      <c r="R38" s="145">
        <v>630</v>
      </c>
      <c r="S38" s="148">
        <v>2160</v>
      </c>
      <c r="T38" s="145">
        <f t="shared" si="4"/>
        <v>245164</v>
      </c>
      <c r="U38" s="148">
        <f t="shared" si="5"/>
        <v>196695</v>
      </c>
    </row>
    <row r="39" spans="1:21" s="5" customFormat="1" ht="19.5" customHeight="1">
      <c r="A39" s="19" t="s">
        <v>105</v>
      </c>
      <c r="B39" s="145">
        <f t="shared" si="2"/>
        <v>554491</v>
      </c>
      <c r="C39" s="148">
        <v>612097</v>
      </c>
      <c r="D39" s="145">
        <v>8696</v>
      </c>
      <c r="E39" s="148">
        <v>8450</v>
      </c>
      <c r="F39" s="145">
        <v>504544</v>
      </c>
      <c r="G39" s="148">
        <v>388285</v>
      </c>
      <c r="H39" s="145">
        <v>41251</v>
      </c>
      <c r="I39" s="148">
        <v>215360</v>
      </c>
      <c r="J39" s="145">
        <f t="shared" si="3"/>
        <v>171730</v>
      </c>
      <c r="K39" s="148">
        <v>177825</v>
      </c>
      <c r="L39" s="73">
        <v>964</v>
      </c>
      <c r="M39" s="148">
        <v>2236</v>
      </c>
      <c r="N39" s="145">
        <v>134836</v>
      </c>
      <c r="O39" s="148">
        <v>117654</v>
      </c>
      <c r="P39" s="145">
        <v>26497</v>
      </c>
      <c r="Q39" s="148">
        <v>32282</v>
      </c>
      <c r="R39" s="145">
        <v>9433</v>
      </c>
      <c r="S39" s="148">
        <v>25652</v>
      </c>
      <c r="T39" s="145">
        <f t="shared" si="4"/>
        <v>726221</v>
      </c>
      <c r="U39" s="148">
        <f t="shared" si="5"/>
        <v>789922</v>
      </c>
    </row>
    <row r="40" spans="1:21" s="5" customFormat="1" ht="19.5" customHeight="1">
      <c r="A40" s="19" t="s">
        <v>18</v>
      </c>
      <c r="B40" s="145">
        <f t="shared" si="2"/>
        <v>64495</v>
      </c>
      <c r="C40" s="148">
        <v>51766</v>
      </c>
      <c r="D40" s="145">
        <v>7011</v>
      </c>
      <c r="E40" s="148">
        <v>1156</v>
      </c>
      <c r="F40" s="145">
        <v>42110</v>
      </c>
      <c r="G40" s="148">
        <v>36930</v>
      </c>
      <c r="H40" s="145">
        <v>15374</v>
      </c>
      <c r="I40" s="148">
        <v>13680</v>
      </c>
      <c r="J40" s="145">
        <f t="shared" si="3"/>
        <v>49697</v>
      </c>
      <c r="K40" s="148">
        <v>47245</v>
      </c>
      <c r="L40" s="73">
        <v>206</v>
      </c>
      <c r="M40" s="148">
        <v>722</v>
      </c>
      <c r="N40" s="145">
        <v>23423</v>
      </c>
      <c r="O40" s="148">
        <v>39730</v>
      </c>
      <c r="P40" s="145">
        <v>25983</v>
      </c>
      <c r="Q40" s="148">
        <v>6455</v>
      </c>
      <c r="R40" s="145">
        <v>85</v>
      </c>
      <c r="S40" s="148">
        <v>338</v>
      </c>
      <c r="T40" s="145">
        <f t="shared" si="4"/>
        <v>114192</v>
      </c>
      <c r="U40" s="148">
        <f t="shared" si="5"/>
        <v>99011</v>
      </c>
    </row>
    <row r="41" spans="1:21" s="5" customFormat="1" ht="19.5" customHeight="1">
      <c r="A41" s="19" t="s">
        <v>19</v>
      </c>
      <c r="B41" s="145">
        <f t="shared" si="2"/>
        <v>69615</v>
      </c>
      <c r="C41" s="148">
        <v>77480</v>
      </c>
      <c r="D41" s="145">
        <v>941</v>
      </c>
      <c r="E41" s="148">
        <v>2357</v>
      </c>
      <c r="F41" s="145">
        <v>58137</v>
      </c>
      <c r="G41" s="148">
        <v>59044</v>
      </c>
      <c r="H41" s="145">
        <v>10537</v>
      </c>
      <c r="I41" s="148">
        <v>16209</v>
      </c>
      <c r="J41" s="145">
        <f t="shared" si="3"/>
        <v>75380</v>
      </c>
      <c r="K41" s="148">
        <v>49414</v>
      </c>
      <c r="L41" s="73">
        <v>1109</v>
      </c>
      <c r="M41" s="148">
        <v>2462</v>
      </c>
      <c r="N41" s="145">
        <v>69209</v>
      </c>
      <c r="O41" s="148">
        <v>34773</v>
      </c>
      <c r="P41" s="145">
        <v>4270</v>
      </c>
      <c r="Q41" s="148">
        <v>11308</v>
      </c>
      <c r="R41" s="145">
        <v>792</v>
      </c>
      <c r="S41" s="148">
        <v>871</v>
      </c>
      <c r="T41" s="145">
        <f t="shared" si="4"/>
        <v>144995</v>
      </c>
      <c r="U41" s="148">
        <f t="shared" si="5"/>
        <v>126894</v>
      </c>
    </row>
    <row r="42" spans="1:21" s="5" customFormat="1" ht="19.5" customHeight="1">
      <c r="A42" s="51" t="s">
        <v>29</v>
      </c>
      <c r="B42" s="146">
        <f>SUM(B26:B41)</f>
        <v>3772532</v>
      </c>
      <c r="C42" s="146">
        <f t="shared" ref="C42:U42" si="6">SUM(C26:C41)</f>
        <v>4003211</v>
      </c>
      <c r="D42" s="146">
        <f t="shared" si="6"/>
        <v>77072</v>
      </c>
      <c r="E42" s="146">
        <f t="shared" si="6"/>
        <v>96144</v>
      </c>
      <c r="F42" s="146">
        <f t="shared" si="6"/>
        <v>3259259</v>
      </c>
      <c r="G42" s="146">
        <f t="shared" si="6"/>
        <v>3251843</v>
      </c>
      <c r="H42" s="146">
        <f t="shared" si="6"/>
        <v>436201</v>
      </c>
      <c r="I42" s="146">
        <f t="shared" si="6"/>
        <v>655045</v>
      </c>
      <c r="J42" s="146">
        <f t="shared" si="6"/>
        <v>1459742</v>
      </c>
      <c r="K42" s="146">
        <f t="shared" si="6"/>
        <v>1657140</v>
      </c>
      <c r="L42" s="146">
        <f t="shared" si="6"/>
        <v>80473</v>
      </c>
      <c r="M42" s="146">
        <f t="shared" si="6"/>
        <v>36420</v>
      </c>
      <c r="N42" s="146">
        <f t="shared" si="6"/>
        <v>1036723</v>
      </c>
      <c r="O42" s="146">
        <f t="shared" si="6"/>
        <v>1249106</v>
      </c>
      <c r="P42" s="146">
        <f t="shared" si="6"/>
        <v>269914</v>
      </c>
      <c r="Q42" s="146">
        <f t="shared" si="6"/>
        <v>295904</v>
      </c>
      <c r="R42" s="146">
        <f t="shared" si="6"/>
        <v>72632</v>
      </c>
      <c r="S42" s="146">
        <f t="shared" si="6"/>
        <v>75710</v>
      </c>
      <c r="T42" s="146">
        <f t="shared" si="6"/>
        <v>5232274</v>
      </c>
      <c r="U42" s="146">
        <f t="shared" si="6"/>
        <v>5660351</v>
      </c>
    </row>
    <row r="43" spans="1:21" s="1" customFormat="1" ht="19.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s="1" customFormat="1" ht="22.5" customHeight="1">
      <c r="A44" s="25" t="s">
        <v>145</v>
      </c>
      <c r="B44" s="2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" customFormat="1" ht="30.75" customHeight="1">
      <c r="A45" s="189" t="s">
        <v>86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</row>
    <row r="46" spans="1:21" s="5" customFormat="1" ht="23.25" customHeight="1">
      <c r="A46" s="187" t="s">
        <v>31</v>
      </c>
      <c r="B46" s="182" t="s">
        <v>151</v>
      </c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</row>
    <row r="47" spans="1:21" s="5" customFormat="1" ht="29.25" customHeight="1">
      <c r="A47" s="187"/>
      <c r="B47" s="182" t="s">
        <v>76</v>
      </c>
      <c r="C47" s="182"/>
      <c r="D47" s="182"/>
      <c r="E47" s="182"/>
      <c r="F47" s="182"/>
      <c r="G47" s="182"/>
      <c r="H47" s="182"/>
      <c r="I47" s="182"/>
      <c r="J47" s="182" t="s">
        <v>77</v>
      </c>
      <c r="K47" s="182"/>
      <c r="L47" s="182"/>
      <c r="M47" s="182"/>
      <c r="N47" s="182"/>
      <c r="O47" s="182"/>
      <c r="P47" s="182"/>
      <c r="Q47" s="182"/>
      <c r="R47" s="182"/>
      <c r="S47" s="182"/>
      <c r="T47" s="182" t="s">
        <v>78</v>
      </c>
      <c r="U47" s="182"/>
    </row>
    <row r="48" spans="1:21" s="5" customFormat="1" ht="41.25" customHeight="1">
      <c r="A48" s="187"/>
      <c r="B48" s="182" t="s">
        <v>43</v>
      </c>
      <c r="C48" s="182"/>
      <c r="D48" s="192" t="s">
        <v>110</v>
      </c>
      <c r="E48" s="192"/>
      <c r="F48" s="182" t="s">
        <v>79</v>
      </c>
      <c r="G48" s="182"/>
      <c r="H48" s="182" t="s">
        <v>80</v>
      </c>
      <c r="I48" s="182"/>
      <c r="J48" s="182" t="s">
        <v>43</v>
      </c>
      <c r="K48" s="182"/>
      <c r="L48" s="192" t="s">
        <v>110</v>
      </c>
      <c r="M48" s="192"/>
      <c r="N48" s="192" t="s">
        <v>111</v>
      </c>
      <c r="O48" s="192"/>
      <c r="P48" s="182" t="s">
        <v>81</v>
      </c>
      <c r="Q48" s="182"/>
      <c r="R48" s="182" t="s">
        <v>82</v>
      </c>
      <c r="S48" s="182"/>
      <c r="T48" s="182"/>
      <c r="U48" s="182"/>
    </row>
    <row r="49" spans="1:21" s="5" customFormat="1" ht="23.25" customHeight="1">
      <c r="A49" s="187"/>
      <c r="B49" s="182" t="s">
        <v>83</v>
      </c>
      <c r="C49" s="182"/>
      <c r="D49" s="182"/>
      <c r="E49" s="182"/>
      <c r="F49" s="182"/>
      <c r="G49" s="182"/>
      <c r="H49" s="182"/>
      <c r="I49" s="182"/>
      <c r="J49" s="193" t="s">
        <v>83</v>
      </c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</row>
    <row r="50" spans="1:21" s="12" customFormat="1" ht="18.75" customHeight="1">
      <c r="A50" s="187"/>
      <c r="B50" s="59">
        <v>2014</v>
      </c>
      <c r="C50" s="59">
        <v>2015</v>
      </c>
      <c r="D50" s="59">
        <v>2014</v>
      </c>
      <c r="E50" s="59">
        <v>2015</v>
      </c>
      <c r="F50" s="59">
        <v>2014</v>
      </c>
      <c r="G50" s="59">
        <v>2015</v>
      </c>
      <c r="H50" s="59">
        <v>2014</v>
      </c>
      <c r="I50" s="59">
        <v>2015</v>
      </c>
      <c r="J50" s="59">
        <v>2014</v>
      </c>
      <c r="K50" s="59">
        <v>2015</v>
      </c>
      <c r="L50" s="59">
        <v>2014</v>
      </c>
      <c r="M50" s="59">
        <v>2015</v>
      </c>
      <c r="N50" s="59">
        <v>2014</v>
      </c>
      <c r="O50" s="59">
        <v>2015</v>
      </c>
      <c r="P50" s="59">
        <v>2014</v>
      </c>
      <c r="Q50" s="59">
        <v>2015</v>
      </c>
      <c r="R50" s="59">
        <v>2014</v>
      </c>
      <c r="S50" s="59">
        <v>2015</v>
      </c>
      <c r="T50" s="59">
        <v>2014</v>
      </c>
      <c r="U50" s="59">
        <v>2015</v>
      </c>
    </row>
    <row r="51" spans="1:21" s="62" customFormat="1" ht="12" customHeight="1">
      <c r="A51" s="60">
        <v>1</v>
      </c>
      <c r="B51" s="63">
        <v>2</v>
      </c>
      <c r="C51" s="63">
        <v>3</v>
      </c>
      <c r="D51" s="60">
        <v>4</v>
      </c>
      <c r="E51" s="63">
        <v>5</v>
      </c>
      <c r="F51" s="63">
        <v>6</v>
      </c>
      <c r="G51" s="60">
        <v>7</v>
      </c>
      <c r="H51" s="63">
        <v>8</v>
      </c>
      <c r="I51" s="63">
        <v>9</v>
      </c>
      <c r="J51" s="60">
        <v>10</v>
      </c>
      <c r="K51" s="63">
        <v>11</v>
      </c>
      <c r="L51" s="63">
        <v>12</v>
      </c>
      <c r="M51" s="60">
        <v>13</v>
      </c>
      <c r="N51" s="63">
        <v>14</v>
      </c>
      <c r="O51" s="63">
        <v>15</v>
      </c>
      <c r="P51" s="60">
        <v>16</v>
      </c>
      <c r="Q51" s="63">
        <v>17</v>
      </c>
      <c r="R51" s="63">
        <v>18</v>
      </c>
      <c r="S51" s="60">
        <v>19</v>
      </c>
      <c r="T51" s="63">
        <v>20</v>
      </c>
      <c r="U51" s="63">
        <v>21</v>
      </c>
    </row>
    <row r="52" spans="1:21" s="5" customFormat="1" ht="19.5" customHeight="1">
      <c r="A52" s="19" t="s">
        <v>3</v>
      </c>
      <c r="B52" s="145">
        <f>D52+F52+H52</f>
        <v>1578782</v>
      </c>
      <c r="C52" s="148">
        <v>1754030</v>
      </c>
      <c r="D52" s="145">
        <v>44371</v>
      </c>
      <c r="E52" s="148">
        <v>26280</v>
      </c>
      <c r="F52" s="145">
        <v>1350615</v>
      </c>
      <c r="G52" s="148">
        <v>1382265</v>
      </c>
      <c r="H52" s="145">
        <v>183796</v>
      </c>
      <c r="I52" s="148">
        <v>345307</v>
      </c>
      <c r="J52" s="145">
        <f>L52+N52+P52+R52</f>
        <v>507860</v>
      </c>
      <c r="K52" s="148">
        <v>476934</v>
      </c>
      <c r="L52" s="145">
        <v>57067</v>
      </c>
      <c r="M52" s="148">
        <v>14402</v>
      </c>
      <c r="N52" s="145">
        <v>343266</v>
      </c>
      <c r="O52" s="148">
        <v>342880</v>
      </c>
      <c r="P52" s="145">
        <v>94506</v>
      </c>
      <c r="Q52" s="148">
        <v>84764</v>
      </c>
      <c r="R52" s="145">
        <v>13021</v>
      </c>
      <c r="S52" s="148">
        <v>34888</v>
      </c>
      <c r="T52" s="145">
        <f t="shared" ref="T52:U54" si="7">B52+J52</f>
        <v>2086642</v>
      </c>
      <c r="U52" s="148">
        <f t="shared" si="7"/>
        <v>2230964</v>
      </c>
    </row>
    <row r="53" spans="1:21" s="5" customFormat="1" ht="19.5" customHeight="1">
      <c r="A53" s="19" t="s">
        <v>4</v>
      </c>
      <c r="B53" s="145">
        <f>D53+F53+H53</f>
        <v>2160393</v>
      </c>
      <c r="C53" s="148">
        <v>2223875</v>
      </c>
      <c r="D53" s="145">
        <v>32274</v>
      </c>
      <c r="E53" s="148">
        <v>69729</v>
      </c>
      <c r="F53" s="145">
        <v>1889511</v>
      </c>
      <c r="G53" s="148">
        <v>1852715</v>
      </c>
      <c r="H53" s="145">
        <v>238608</v>
      </c>
      <c r="I53" s="148">
        <v>301430</v>
      </c>
      <c r="J53" s="145">
        <f>L53+N53+P53+R53</f>
        <v>931111</v>
      </c>
      <c r="K53" s="148">
        <v>1155463</v>
      </c>
      <c r="L53" s="145">
        <v>23193</v>
      </c>
      <c r="M53" s="148">
        <v>21581</v>
      </c>
      <c r="N53" s="145">
        <v>680926</v>
      </c>
      <c r="O53" s="148">
        <v>889215</v>
      </c>
      <c r="P53" s="145">
        <v>167501</v>
      </c>
      <c r="Q53" s="148">
        <v>204027</v>
      </c>
      <c r="R53" s="145">
        <v>59491</v>
      </c>
      <c r="S53" s="148">
        <v>40640</v>
      </c>
      <c r="T53" s="145">
        <f t="shared" si="7"/>
        <v>3091504</v>
      </c>
      <c r="U53" s="148">
        <f t="shared" si="7"/>
        <v>3379338</v>
      </c>
    </row>
    <row r="54" spans="1:21" s="5" customFormat="1" ht="19.5" customHeight="1">
      <c r="A54" s="19" t="s">
        <v>104</v>
      </c>
      <c r="B54" s="145">
        <f>D54+F54+H54</f>
        <v>33357</v>
      </c>
      <c r="C54" s="148">
        <v>25306</v>
      </c>
      <c r="D54" s="145">
        <v>427</v>
      </c>
      <c r="E54" s="148">
        <v>135</v>
      </c>
      <c r="F54" s="145">
        <v>19133</v>
      </c>
      <c r="G54" s="148">
        <v>16863</v>
      </c>
      <c r="H54" s="145">
        <v>13797</v>
      </c>
      <c r="I54" s="148">
        <v>8308</v>
      </c>
      <c r="J54" s="145">
        <f>L54+N54+P54+R54</f>
        <v>20771</v>
      </c>
      <c r="K54" s="148">
        <v>24743</v>
      </c>
      <c r="L54" s="145">
        <v>213</v>
      </c>
      <c r="M54" s="148">
        <v>437</v>
      </c>
      <c r="N54" s="145">
        <v>12531</v>
      </c>
      <c r="O54" s="148">
        <v>17011</v>
      </c>
      <c r="P54" s="145">
        <v>7907</v>
      </c>
      <c r="Q54" s="148">
        <v>7113</v>
      </c>
      <c r="R54" s="145">
        <v>120</v>
      </c>
      <c r="S54" s="148">
        <v>182</v>
      </c>
      <c r="T54" s="145">
        <f t="shared" si="7"/>
        <v>54128</v>
      </c>
      <c r="U54" s="148">
        <f t="shared" si="7"/>
        <v>50049</v>
      </c>
    </row>
    <row r="55" spans="1:21" s="5" customFormat="1" ht="19.5" customHeight="1">
      <c r="A55" s="51" t="s">
        <v>29</v>
      </c>
      <c r="B55" s="146">
        <f>SUM(B52:B54)</f>
        <v>3772532</v>
      </c>
      <c r="C55" s="146">
        <f t="shared" ref="C55:U55" si="8">SUM(C52:C54)</f>
        <v>4003211</v>
      </c>
      <c r="D55" s="146">
        <f t="shared" si="8"/>
        <v>77072</v>
      </c>
      <c r="E55" s="146">
        <f t="shared" si="8"/>
        <v>96144</v>
      </c>
      <c r="F55" s="146">
        <f t="shared" si="8"/>
        <v>3259259</v>
      </c>
      <c r="G55" s="146">
        <f t="shared" si="8"/>
        <v>3251843</v>
      </c>
      <c r="H55" s="146">
        <f t="shared" si="8"/>
        <v>436201</v>
      </c>
      <c r="I55" s="146">
        <f t="shared" si="8"/>
        <v>655045</v>
      </c>
      <c r="J55" s="146">
        <f t="shared" si="8"/>
        <v>1459742</v>
      </c>
      <c r="K55" s="146">
        <f t="shared" si="8"/>
        <v>1657140</v>
      </c>
      <c r="L55" s="146">
        <f t="shared" si="8"/>
        <v>80473</v>
      </c>
      <c r="M55" s="146">
        <f t="shared" si="8"/>
        <v>36420</v>
      </c>
      <c r="N55" s="146">
        <f t="shared" si="8"/>
        <v>1036723</v>
      </c>
      <c r="O55" s="146">
        <f t="shared" si="8"/>
        <v>1249106</v>
      </c>
      <c r="P55" s="146">
        <f t="shared" si="8"/>
        <v>269914</v>
      </c>
      <c r="Q55" s="146">
        <f t="shared" si="8"/>
        <v>295904</v>
      </c>
      <c r="R55" s="146">
        <f t="shared" si="8"/>
        <v>72632</v>
      </c>
      <c r="S55" s="146">
        <f t="shared" si="8"/>
        <v>75710</v>
      </c>
      <c r="T55" s="146">
        <f t="shared" si="8"/>
        <v>5232274</v>
      </c>
      <c r="U55" s="146">
        <f t="shared" si="8"/>
        <v>5660351</v>
      </c>
    </row>
    <row r="56" spans="1:21" s="1" customFormat="1" ht="19.5" customHeight="1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</row>
    <row r="57" spans="1:21" s="1" customFormat="1" ht="22.5" customHeight="1">
      <c r="A57" s="25" t="s">
        <v>146</v>
      </c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" customFormat="1" ht="30.75" customHeight="1">
      <c r="A58" s="189" t="s">
        <v>87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</row>
    <row r="59" spans="1:21" s="5" customFormat="1" ht="24" customHeight="1">
      <c r="A59" s="187" t="s">
        <v>32</v>
      </c>
      <c r="B59" s="182" t="s">
        <v>151</v>
      </c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</row>
    <row r="60" spans="1:21" s="5" customFormat="1" ht="29.25" customHeight="1">
      <c r="A60" s="187"/>
      <c r="B60" s="182" t="s">
        <v>76</v>
      </c>
      <c r="C60" s="182"/>
      <c r="D60" s="182"/>
      <c r="E60" s="182"/>
      <c r="F60" s="182"/>
      <c r="G60" s="182"/>
      <c r="H60" s="182"/>
      <c r="I60" s="182"/>
      <c r="J60" s="182" t="s">
        <v>77</v>
      </c>
      <c r="K60" s="182"/>
      <c r="L60" s="182"/>
      <c r="M60" s="182"/>
      <c r="N60" s="182"/>
      <c r="O60" s="182"/>
      <c r="P60" s="182"/>
      <c r="Q60" s="182"/>
      <c r="R60" s="182"/>
      <c r="S60" s="182"/>
      <c r="T60" s="182" t="s">
        <v>78</v>
      </c>
      <c r="U60" s="182"/>
    </row>
    <row r="61" spans="1:21" s="5" customFormat="1" ht="41.25" customHeight="1">
      <c r="A61" s="187"/>
      <c r="B61" s="182" t="s">
        <v>43</v>
      </c>
      <c r="C61" s="182"/>
      <c r="D61" s="192" t="s">
        <v>110</v>
      </c>
      <c r="E61" s="192"/>
      <c r="F61" s="182" t="s">
        <v>79</v>
      </c>
      <c r="G61" s="182"/>
      <c r="H61" s="182" t="s">
        <v>80</v>
      </c>
      <c r="I61" s="182"/>
      <c r="J61" s="182" t="s">
        <v>43</v>
      </c>
      <c r="K61" s="182"/>
      <c r="L61" s="192" t="s">
        <v>110</v>
      </c>
      <c r="M61" s="192"/>
      <c r="N61" s="192" t="s">
        <v>111</v>
      </c>
      <c r="O61" s="192"/>
      <c r="P61" s="182" t="s">
        <v>81</v>
      </c>
      <c r="Q61" s="182"/>
      <c r="R61" s="182" t="s">
        <v>82</v>
      </c>
      <c r="S61" s="182"/>
      <c r="T61" s="182"/>
      <c r="U61" s="182"/>
    </row>
    <row r="62" spans="1:21" s="5" customFormat="1" ht="23.25" customHeight="1">
      <c r="A62" s="187"/>
      <c r="B62" s="182" t="s">
        <v>83</v>
      </c>
      <c r="C62" s="182"/>
      <c r="D62" s="182"/>
      <c r="E62" s="182"/>
      <c r="F62" s="182"/>
      <c r="G62" s="182"/>
      <c r="H62" s="182"/>
      <c r="I62" s="182"/>
      <c r="J62" s="193" t="s">
        <v>83</v>
      </c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</row>
    <row r="63" spans="1:21" s="12" customFormat="1" ht="18.75" customHeight="1">
      <c r="A63" s="187"/>
      <c r="B63" s="59">
        <v>2014</v>
      </c>
      <c r="C63" s="59">
        <v>2015</v>
      </c>
      <c r="D63" s="59">
        <v>2014</v>
      </c>
      <c r="E63" s="59">
        <v>2015</v>
      </c>
      <c r="F63" s="59">
        <v>2014</v>
      </c>
      <c r="G63" s="59">
        <v>2015</v>
      </c>
      <c r="H63" s="59">
        <v>2014</v>
      </c>
      <c r="I63" s="59">
        <v>2015</v>
      </c>
      <c r="J63" s="59">
        <v>2014</v>
      </c>
      <c r="K63" s="59">
        <v>2015</v>
      </c>
      <c r="L63" s="59">
        <v>2014</v>
      </c>
      <c r="M63" s="59">
        <v>2015</v>
      </c>
      <c r="N63" s="59">
        <v>2014</v>
      </c>
      <c r="O63" s="59">
        <v>2015</v>
      </c>
      <c r="P63" s="59">
        <v>2014</v>
      </c>
      <c r="Q63" s="59">
        <v>2015</v>
      </c>
      <c r="R63" s="59">
        <v>2014</v>
      </c>
      <c r="S63" s="59">
        <v>2015</v>
      </c>
      <c r="T63" s="59">
        <v>2014</v>
      </c>
      <c r="U63" s="59">
        <v>2015</v>
      </c>
    </row>
    <row r="64" spans="1:21" s="62" customFormat="1" ht="12" customHeight="1">
      <c r="A64" s="60">
        <v>1</v>
      </c>
      <c r="B64" s="63">
        <v>2</v>
      </c>
      <c r="C64" s="63">
        <v>3</v>
      </c>
      <c r="D64" s="60">
        <v>4</v>
      </c>
      <c r="E64" s="63">
        <v>5</v>
      </c>
      <c r="F64" s="63">
        <v>6</v>
      </c>
      <c r="G64" s="60">
        <v>7</v>
      </c>
      <c r="H64" s="63">
        <v>8</v>
      </c>
      <c r="I64" s="63">
        <v>9</v>
      </c>
      <c r="J64" s="60">
        <v>10</v>
      </c>
      <c r="K64" s="63">
        <v>11</v>
      </c>
      <c r="L64" s="63">
        <v>12</v>
      </c>
      <c r="M64" s="60">
        <v>13</v>
      </c>
      <c r="N64" s="63">
        <v>14</v>
      </c>
      <c r="O64" s="63">
        <v>15</v>
      </c>
      <c r="P64" s="60">
        <v>16</v>
      </c>
      <c r="Q64" s="63">
        <v>17</v>
      </c>
      <c r="R64" s="63">
        <v>18</v>
      </c>
      <c r="S64" s="60">
        <v>19</v>
      </c>
      <c r="T64" s="63">
        <v>20</v>
      </c>
      <c r="U64" s="63">
        <v>21</v>
      </c>
    </row>
    <row r="65" spans="1:21" s="7" customFormat="1" ht="27" customHeight="1">
      <c r="A65" s="19" t="s">
        <v>28</v>
      </c>
      <c r="B65" s="145">
        <f>D65+F65+H65</f>
        <v>61901</v>
      </c>
      <c r="C65" s="148">
        <v>77198</v>
      </c>
      <c r="D65" s="145">
        <v>969</v>
      </c>
      <c r="E65" s="148">
        <v>2369</v>
      </c>
      <c r="F65" s="145">
        <v>52494</v>
      </c>
      <c r="G65" s="148">
        <v>58236</v>
      </c>
      <c r="H65" s="145">
        <v>8438</v>
      </c>
      <c r="I65" s="148">
        <v>16606</v>
      </c>
      <c r="J65" s="145">
        <f>L65+N65+P65+R65</f>
        <v>71254</v>
      </c>
      <c r="K65" s="148">
        <v>41066</v>
      </c>
      <c r="L65" s="145">
        <v>1109</v>
      </c>
      <c r="M65" s="148">
        <v>2028</v>
      </c>
      <c r="N65" s="145">
        <v>65277</v>
      </c>
      <c r="O65" s="148">
        <v>27052</v>
      </c>
      <c r="P65" s="145">
        <v>4150</v>
      </c>
      <c r="Q65" s="148">
        <v>11200</v>
      </c>
      <c r="R65" s="145">
        <v>718</v>
      </c>
      <c r="S65" s="148">
        <v>786</v>
      </c>
      <c r="T65" s="145">
        <f>B65+J65</f>
        <v>133155</v>
      </c>
      <c r="U65" s="148">
        <f>C65+K65</f>
        <v>118264</v>
      </c>
    </row>
    <row r="66" spans="1:21" s="7" customFormat="1" ht="27" customHeight="1">
      <c r="A66" s="19" t="s">
        <v>25</v>
      </c>
      <c r="B66" s="145">
        <f t="shared" ref="B66:B72" si="9">D66+F66+H66</f>
        <v>153735</v>
      </c>
      <c r="C66" s="148">
        <v>291314</v>
      </c>
      <c r="D66" s="145">
        <v>3466</v>
      </c>
      <c r="E66" s="148">
        <v>1400</v>
      </c>
      <c r="F66" s="145">
        <v>125806</v>
      </c>
      <c r="G66" s="148">
        <v>176634</v>
      </c>
      <c r="H66" s="145">
        <v>24463</v>
      </c>
      <c r="I66" s="148">
        <v>113281</v>
      </c>
      <c r="J66" s="145">
        <f t="shared" ref="J66:J72" si="10">L66+N66+P66+R66</f>
        <v>12422</v>
      </c>
      <c r="K66" s="148">
        <v>45063</v>
      </c>
      <c r="L66" s="145">
        <v>474</v>
      </c>
      <c r="M66" s="148">
        <v>1639</v>
      </c>
      <c r="N66" s="145">
        <v>10638</v>
      </c>
      <c r="O66" s="148">
        <v>41705</v>
      </c>
      <c r="P66" s="145">
        <v>211</v>
      </c>
      <c r="Q66" s="148">
        <v>476</v>
      </c>
      <c r="R66" s="145">
        <v>1099</v>
      </c>
      <c r="S66" s="148">
        <v>1244</v>
      </c>
      <c r="T66" s="145">
        <f t="shared" ref="T66:T72" si="11">B66+J66</f>
        <v>166157</v>
      </c>
      <c r="U66" s="148">
        <f t="shared" ref="U66:U73" si="12">C66+K66</f>
        <v>336377</v>
      </c>
    </row>
    <row r="67" spans="1:21" s="4" customFormat="1" ht="27" customHeight="1">
      <c r="A67" s="19" t="s">
        <v>26</v>
      </c>
      <c r="B67" s="145">
        <f t="shared" si="9"/>
        <v>656012</v>
      </c>
      <c r="C67" s="148">
        <v>789689</v>
      </c>
      <c r="D67" s="145">
        <v>7772</v>
      </c>
      <c r="E67" s="148">
        <v>11374</v>
      </c>
      <c r="F67" s="145">
        <v>594694</v>
      </c>
      <c r="G67" s="148">
        <v>689738</v>
      </c>
      <c r="H67" s="145">
        <v>53546</v>
      </c>
      <c r="I67" s="148">
        <v>88396</v>
      </c>
      <c r="J67" s="145">
        <f t="shared" si="10"/>
        <v>192339</v>
      </c>
      <c r="K67" s="148">
        <v>165981</v>
      </c>
      <c r="L67" s="145">
        <v>53630</v>
      </c>
      <c r="M67" s="148">
        <v>5948</v>
      </c>
      <c r="N67" s="145">
        <v>104472</v>
      </c>
      <c r="O67" s="148">
        <v>109484</v>
      </c>
      <c r="P67" s="145">
        <v>32643</v>
      </c>
      <c r="Q67" s="148">
        <v>42501</v>
      </c>
      <c r="R67" s="145">
        <v>1594</v>
      </c>
      <c r="S67" s="148">
        <v>8047</v>
      </c>
      <c r="T67" s="145">
        <f t="shared" si="11"/>
        <v>848351</v>
      </c>
      <c r="U67" s="148">
        <f t="shared" si="12"/>
        <v>955670</v>
      </c>
    </row>
    <row r="68" spans="1:21" s="5" customFormat="1" ht="27" customHeight="1">
      <c r="A68" s="19" t="s">
        <v>27</v>
      </c>
      <c r="B68" s="145">
        <f t="shared" si="9"/>
        <v>703023</v>
      </c>
      <c r="C68" s="148">
        <v>592125</v>
      </c>
      <c r="D68" s="145">
        <v>32160</v>
      </c>
      <c r="E68" s="148">
        <v>10976</v>
      </c>
      <c r="F68" s="145">
        <v>573551</v>
      </c>
      <c r="G68" s="148">
        <v>454114</v>
      </c>
      <c r="H68" s="145">
        <v>97312</v>
      </c>
      <c r="I68" s="148">
        <v>127024</v>
      </c>
      <c r="J68" s="145">
        <f t="shared" si="10"/>
        <v>231838</v>
      </c>
      <c r="K68" s="148">
        <v>224746</v>
      </c>
      <c r="L68" s="145">
        <v>1855</v>
      </c>
      <c r="M68" s="148">
        <v>4787</v>
      </c>
      <c r="N68" s="145">
        <v>162880</v>
      </c>
      <c r="O68" s="148">
        <v>164639</v>
      </c>
      <c r="P68" s="145">
        <v>57503</v>
      </c>
      <c r="Q68" s="148">
        <v>30588</v>
      </c>
      <c r="R68" s="145">
        <v>9600</v>
      </c>
      <c r="S68" s="148">
        <v>24733</v>
      </c>
      <c r="T68" s="145">
        <f t="shared" si="11"/>
        <v>934861</v>
      </c>
      <c r="U68" s="148">
        <f t="shared" si="12"/>
        <v>816871</v>
      </c>
    </row>
    <row r="69" spans="1:21" s="7" customFormat="1" ht="27" customHeight="1">
      <c r="A69" s="19" t="s">
        <v>24</v>
      </c>
      <c r="B69" s="145">
        <f t="shared" si="9"/>
        <v>198424</v>
      </c>
      <c r="C69" s="148">
        <v>306222</v>
      </c>
      <c r="D69" s="145">
        <v>5383</v>
      </c>
      <c r="E69" s="148">
        <v>6625</v>
      </c>
      <c r="F69" s="145">
        <v>154057</v>
      </c>
      <c r="G69" s="148">
        <v>242686</v>
      </c>
      <c r="H69" s="145">
        <v>38984</v>
      </c>
      <c r="I69" s="148">
        <v>56912</v>
      </c>
      <c r="J69" s="145">
        <f t="shared" si="10"/>
        <v>116420</v>
      </c>
      <c r="K69" s="148">
        <v>258599</v>
      </c>
      <c r="L69" s="145">
        <v>2370</v>
      </c>
      <c r="M69" s="148">
        <v>4222</v>
      </c>
      <c r="N69" s="145">
        <v>69819</v>
      </c>
      <c r="O69" s="148">
        <v>219651</v>
      </c>
      <c r="P69" s="145">
        <v>37324</v>
      </c>
      <c r="Q69" s="148">
        <v>16738</v>
      </c>
      <c r="R69" s="145">
        <v>6907</v>
      </c>
      <c r="S69" s="148">
        <v>17987</v>
      </c>
      <c r="T69" s="145">
        <f t="shared" si="11"/>
        <v>314844</v>
      </c>
      <c r="U69" s="148">
        <f t="shared" si="12"/>
        <v>564821</v>
      </c>
    </row>
    <row r="70" spans="1:21" s="5" customFormat="1" ht="27" customHeight="1">
      <c r="A70" s="22" t="s">
        <v>22</v>
      </c>
      <c r="B70" s="145">
        <f t="shared" si="9"/>
        <v>800554</v>
      </c>
      <c r="C70" s="148">
        <v>859400</v>
      </c>
      <c r="D70" s="145">
        <v>9057</v>
      </c>
      <c r="E70" s="148">
        <v>40836</v>
      </c>
      <c r="F70" s="145">
        <v>754482</v>
      </c>
      <c r="G70" s="148">
        <v>727691</v>
      </c>
      <c r="H70" s="145">
        <v>37015</v>
      </c>
      <c r="I70" s="148">
        <v>90872</v>
      </c>
      <c r="J70" s="145">
        <f t="shared" si="10"/>
        <v>278965</v>
      </c>
      <c r="K70" s="148">
        <v>285283</v>
      </c>
      <c r="L70" s="145">
        <v>5021</v>
      </c>
      <c r="M70" s="148">
        <v>4773</v>
      </c>
      <c r="N70" s="145">
        <v>229423</v>
      </c>
      <c r="O70" s="148">
        <v>218393</v>
      </c>
      <c r="P70" s="145">
        <v>39009</v>
      </c>
      <c r="Q70" s="148">
        <v>43303</v>
      </c>
      <c r="R70" s="145">
        <v>5512</v>
      </c>
      <c r="S70" s="148">
        <v>18814</v>
      </c>
      <c r="T70" s="145">
        <f t="shared" si="11"/>
        <v>1079519</v>
      </c>
      <c r="U70" s="148">
        <f t="shared" si="12"/>
        <v>1144683</v>
      </c>
    </row>
    <row r="71" spans="1:21" s="3" customFormat="1" ht="27" customHeight="1">
      <c r="A71" s="22" t="s">
        <v>21</v>
      </c>
      <c r="B71" s="145">
        <f t="shared" si="9"/>
        <v>356372</v>
      </c>
      <c r="C71" s="148">
        <v>307777</v>
      </c>
      <c r="D71" s="145">
        <v>3803</v>
      </c>
      <c r="E71" s="148">
        <v>5838</v>
      </c>
      <c r="F71" s="145">
        <v>315978</v>
      </c>
      <c r="G71" s="148">
        <v>252134</v>
      </c>
      <c r="H71" s="145">
        <v>36591</v>
      </c>
      <c r="I71" s="148">
        <v>49805</v>
      </c>
      <c r="J71" s="145">
        <f t="shared" si="10"/>
        <v>72728</v>
      </c>
      <c r="K71" s="148">
        <v>47572</v>
      </c>
      <c r="L71" s="145">
        <v>1398</v>
      </c>
      <c r="M71" s="148">
        <v>1690</v>
      </c>
      <c r="N71" s="145">
        <v>61109</v>
      </c>
      <c r="O71" s="148">
        <v>33972</v>
      </c>
      <c r="P71" s="145">
        <v>9182</v>
      </c>
      <c r="Q71" s="148">
        <v>11233</v>
      </c>
      <c r="R71" s="145">
        <v>1039</v>
      </c>
      <c r="S71" s="148">
        <v>678</v>
      </c>
      <c r="T71" s="145">
        <f t="shared" si="11"/>
        <v>429100</v>
      </c>
      <c r="U71" s="148">
        <f t="shared" si="12"/>
        <v>355349</v>
      </c>
    </row>
    <row r="72" spans="1:21" s="5" customFormat="1" ht="27" customHeight="1">
      <c r="A72" s="19" t="s">
        <v>23</v>
      </c>
      <c r="B72" s="145">
        <f t="shared" si="9"/>
        <v>809154</v>
      </c>
      <c r="C72" s="148">
        <v>754180</v>
      </c>
      <c r="D72" s="145">
        <v>14035</v>
      </c>
      <c r="E72" s="148">
        <v>16591</v>
      </c>
      <c r="F72" s="145">
        <v>669064</v>
      </c>
      <c r="G72" s="148">
        <v>633747</v>
      </c>
      <c r="H72" s="145">
        <v>126055</v>
      </c>
      <c r="I72" s="148">
        <v>103841</v>
      </c>
      <c r="J72" s="145">
        <f t="shared" si="10"/>
        <v>463005</v>
      </c>
      <c r="K72" s="148">
        <v>564087</v>
      </c>
      <c r="L72" s="145">
        <v>14403</v>
      </c>
      <c r="M72" s="148">
        <v>10896</v>
      </c>
      <c r="N72" s="145">
        <v>320574</v>
      </c>
      <c r="O72" s="148">
        <v>417199</v>
      </c>
      <c r="P72" s="145">
        <v>81985</v>
      </c>
      <c r="Q72" s="148">
        <v>132752</v>
      </c>
      <c r="R72" s="145">
        <v>46043</v>
      </c>
      <c r="S72" s="148">
        <v>3239</v>
      </c>
      <c r="T72" s="145">
        <f t="shared" si="11"/>
        <v>1272159</v>
      </c>
      <c r="U72" s="148">
        <f t="shared" si="12"/>
        <v>1318267</v>
      </c>
    </row>
    <row r="73" spans="1:21" s="5" customFormat="1" ht="27" customHeight="1">
      <c r="A73" s="19" t="s">
        <v>104</v>
      </c>
      <c r="B73" s="145">
        <f>B54</f>
        <v>33357</v>
      </c>
      <c r="C73" s="145">
        <f t="shared" ref="C73:T73" si="13">C54</f>
        <v>25306</v>
      </c>
      <c r="D73" s="145">
        <f t="shared" si="13"/>
        <v>427</v>
      </c>
      <c r="E73" s="145">
        <f t="shared" si="13"/>
        <v>135</v>
      </c>
      <c r="F73" s="145">
        <f t="shared" si="13"/>
        <v>19133</v>
      </c>
      <c r="G73" s="145">
        <f t="shared" si="13"/>
        <v>16863</v>
      </c>
      <c r="H73" s="145">
        <f t="shared" si="13"/>
        <v>13797</v>
      </c>
      <c r="I73" s="145">
        <f t="shared" si="13"/>
        <v>8308</v>
      </c>
      <c r="J73" s="145">
        <f t="shared" si="13"/>
        <v>20771</v>
      </c>
      <c r="K73" s="145">
        <f t="shared" si="13"/>
        <v>24743</v>
      </c>
      <c r="L73" s="145">
        <f t="shared" si="13"/>
        <v>213</v>
      </c>
      <c r="M73" s="145">
        <f t="shared" si="13"/>
        <v>437</v>
      </c>
      <c r="N73" s="145">
        <f t="shared" si="13"/>
        <v>12531</v>
      </c>
      <c r="O73" s="145">
        <f t="shared" si="13"/>
        <v>17011</v>
      </c>
      <c r="P73" s="145">
        <f t="shared" si="13"/>
        <v>7907</v>
      </c>
      <c r="Q73" s="145">
        <f t="shared" si="13"/>
        <v>7113</v>
      </c>
      <c r="R73" s="145">
        <f t="shared" si="13"/>
        <v>120</v>
      </c>
      <c r="S73" s="145">
        <f t="shared" si="13"/>
        <v>182</v>
      </c>
      <c r="T73" s="145">
        <f t="shared" si="13"/>
        <v>54128</v>
      </c>
      <c r="U73" s="148">
        <f t="shared" si="12"/>
        <v>50049</v>
      </c>
    </row>
    <row r="74" spans="1:21" s="3" customFormat="1" ht="27" customHeight="1">
      <c r="A74" s="55" t="s">
        <v>29</v>
      </c>
      <c r="B74" s="146">
        <f>SUM(B65:B73)</f>
        <v>3772532</v>
      </c>
      <c r="C74" s="146">
        <f>SUM(C65:C73)</f>
        <v>4003211</v>
      </c>
      <c r="D74" s="146">
        <f t="shared" ref="D74:T74" si="14">SUM(D65:D73)</f>
        <v>77072</v>
      </c>
      <c r="E74" s="146">
        <f>SUM(E65:E73)</f>
        <v>96144</v>
      </c>
      <c r="F74" s="146">
        <f t="shared" si="14"/>
        <v>3259259</v>
      </c>
      <c r="G74" s="146">
        <f>SUM(G65:G73)</f>
        <v>3251843</v>
      </c>
      <c r="H74" s="146">
        <f t="shared" si="14"/>
        <v>436201</v>
      </c>
      <c r="I74" s="146">
        <f>SUM(I65:I73)</f>
        <v>655045</v>
      </c>
      <c r="J74" s="146">
        <f t="shared" si="14"/>
        <v>1459742</v>
      </c>
      <c r="K74" s="146">
        <f>SUM(K65:K73)</f>
        <v>1657140</v>
      </c>
      <c r="L74" s="146">
        <f t="shared" si="14"/>
        <v>80473</v>
      </c>
      <c r="M74" s="146">
        <f>SUM(M65:M73)</f>
        <v>36420</v>
      </c>
      <c r="N74" s="146">
        <f t="shared" si="14"/>
        <v>1036723</v>
      </c>
      <c r="O74" s="146">
        <f>SUM(O65:O73)</f>
        <v>1249106</v>
      </c>
      <c r="P74" s="146">
        <f t="shared" si="14"/>
        <v>269914</v>
      </c>
      <c r="Q74" s="146">
        <f>SUM(Q65:Q73)</f>
        <v>295904</v>
      </c>
      <c r="R74" s="146">
        <f t="shared" si="14"/>
        <v>72632</v>
      </c>
      <c r="S74" s="146">
        <f>SUM(S65:S73)</f>
        <v>75710</v>
      </c>
      <c r="T74" s="146">
        <f t="shared" si="14"/>
        <v>5232274</v>
      </c>
      <c r="U74" s="146">
        <f>SUM(U65:U73)</f>
        <v>5660351</v>
      </c>
    </row>
    <row r="75" spans="1:21" s="1" customFormat="1" ht="31.5" customHeight="1">
      <c r="A75" s="191"/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</row>
    <row r="76" spans="1:21" ht="21" customHeight="1"/>
    <row r="77" spans="1:21" ht="21" customHeight="1">
      <c r="C77" s="32"/>
      <c r="D77" s="24"/>
      <c r="E77" s="32"/>
      <c r="F77" s="24"/>
      <c r="G77" s="32"/>
      <c r="H77" s="24"/>
      <c r="I77" s="32"/>
      <c r="J77" s="24"/>
      <c r="K77" s="32"/>
      <c r="L77" s="24"/>
    </row>
    <row r="78" spans="1:21" ht="21" customHeight="1">
      <c r="C78" s="32"/>
      <c r="D78" s="24"/>
      <c r="E78" s="32"/>
      <c r="F78" s="24"/>
      <c r="G78" s="32"/>
      <c r="H78" s="24"/>
      <c r="I78" s="32"/>
      <c r="J78" s="24"/>
      <c r="K78" s="32"/>
      <c r="L78" s="24"/>
    </row>
    <row r="79" spans="1:21" ht="21" customHeight="1">
      <c r="C79" s="32"/>
      <c r="D79" s="24"/>
      <c r="E79" s="32"/>
      <c r="F79" s="24"/>
      <c r="G79" s="32"/>
      <c r="H79" s="24"/>
      <c r="I79" s="32"/>
      <c r="J79" s="24"/>
      <c r="K79" s="32"/>
      <c r="L79" s="24"/>
    </row>
    <row r="80" spans="1:21" ht="21" customHeight="1">
      <c r="C80" s="32"/>
      <c r="D80" s="24"/>
      <c r="E80" s="32"/>
      <c r="F80" s="24"/>
      <c r="G80" s="32"/>
      <c r="H80" s="24"/>
      <c r="I80" s="32"/>
      <c r="J80" s="24"/>
      <c r="K80" s="32"/>
      <c r="L80" s="24"/>
    </row>
    <row r="81" spans="3:12" ht="21" customHeight="1">
      <c r="C81" s="32"/>
      <c r="D81" s="24"/>
      <c r="E81" s="32"/>
      <c r="F81" s="24"/>
      <c r="G81" s="32"/>
      <c r="H81" s="24"/>
      <c r="I81" s="32"/>
      <c r="J81" s="24"/>
      <c r="K81" s="32"/>
      <c r="L81" s="24"/>
    </row>
    <row r="82" spans="3:12" ht="21" customHeight="1">
      <c r="C82" s="32"/>
      <c r="D82" s="24"/>
      <c r="E82" s="32"/>
      <c r="F82" s="24"/>
      <c r="G82" s="32"/>
      <c r="H82" s="24"/>
      <c r="I82" s="32"/>
      <c r="J82" s="24"/>
      <c r="K82" s="32"/>
      <c r="L82" s="24"/>
    </row>
    <row r="83" spans="3:12" ht="21" customHeight="1">
      <c r="C83" s="32"/>
      <c r="D83" s="24"/>
      <c r="E83" s="32"/>
      <c r="F83" s="24"/>
      <c r="G83" s="32"/>
      <c r="H83" s="24"/>
      <c r="I83" s="32"/>
      <c r="J83" s="24"/>
      <c r="K83" s="32"/>
      <c r="L83" s="24"/>
    </row>
    <row r="84" spans="3:12" ht="21" customHeight="1">
      <c r="C84" s="32"/>
      <c r="D84" s="24"/>
      <c r="E84" s="32"/>
      <c r="F84" s="24"/>
      <c r="G84" s="32"/>
      <c r="H84" s="24"/>
      <c r="I84" s="32"/>
      <c r="J84" s="24"/>
      <c r="K84" s="32"/>
      <c r="L84" s="24"/>
    </row>
    <row r="85" spans="3:12" ht="21" customHeight="1"/>
    <row r="86" spans="3:12" ht="21" customHeight="1"/>
    <row r="87" spans="3:12" ht="21" customHeight="1"/>
    <row r="88" spans="3:12" ht="21" customHeight="1"/>
    <row r="89" spans="3:12" ht="21" customHeight="1"/>
    <row r="90" spans="3:12" ht="21" customHeight="1"/>
    <row r="91" spans="3:12" ht="21" customHeight="1"/>
    <row r="92" spans="3:12" ht="21" customHeight="1"/>
  </sheetData>
  <mergeCells count="71">
    <mergeCell ref="R48:S48"/>
    <mergeCell ref="B49:I49"/>
    <mergeCell ref="D48:E48"/>
    <mergeCell ref="T21:U22"/>
    <mergeCell ref="F22:G22"/>
    <mergeCell ref="P48:Q48"/>
    <mergeCell ref="L22:M22"/>
    <mergeCell ref="A45:U45"/>
    <mergeCell ref="R22:S22"/>
    <mergeCell ref="J22:K22"/>
    <mergeCell ref="A20:A24"/>
    <mergeCell ref="B22:C22"/>
    <mergeCell ref="J23:U23"/>
    <mergeCell ref="B47:I47"/>
    <mergeCell ref="B23:I23"/>
    <mergeCell ref="P22:Q22"/>
    <mergeCell ref="N22:O22"/>
    <mergeCell ref="J7:U7"/>
    <mergeCell ref="H22:I22"/>
    <mergeCell ref="B20:U20"/>
    <mergeCell ref="A19:U19"/>
    <mergeCell ref="B7:I7"/>
    <mergeCell ref="A16:U16"/>
    <mergeCell ref="B21:I21"/>
    <mergeCell ref="J21:S21"/>
    <mergeCell ref="A4:A8"/>
    <mergeCell ref="D22:E22"/>
    <mergeCell ref="A3:U3"/>
    <mergeCell ref="J5:S5"/>
    <mergeCell ref="B4:U4"/>
    <mergeCell ref="F6:G6"/>
    <mergeCell ref="H6:I6"/>
    <mergeCell ref="B5:I5"/>
    <mergeCell ref="R6:S6"/>
    <mergeCell ref="J6:K6"/>
    <mergeCell ref="N6:O6"/>
    <mergeCell ref="T5:U6"/>
    <mergeCell ref="P6:Q6"/>
    <mergeCell ref="B6:C6"/>
    <mergeCell ref="D6:E6"/>
    <mergeCell ref="L6:M6"/>
    <mergeCell ref="J48:K48"/>
    <mergeCell ref="B46:U46"/>
    <mergeCell ref="L48:M48"/>
    <mergeCell ref="T47:U48"/>
    <mergeCell ref="N61:O61"/>
    <mergeCell ref="A56:U56"/>
    <mergeCell ref="N48:O48"/>
    <mergeCell ref="B48:C48"/>
    <mergeCell ref="F48:G48"/>
    <mergeCell ref="H48:I48"/>
    <mergeCell ref="A59:A63"/>
    <mergeCell ref="L61:M61"/>
    <mergeCell ref="J60:S60"/>
    <mergeCell ref="J49:U49"/>
    <mergeCell ref="J47:S47"/>
    <mergeCell ref="A46:A50"/>
    <mergeCell ref="A75:U75"/>
    <mergeCell ref="A58:U58"/>
    <mergeCell ref="B62:I62"/>
    <mergeCell ref="T60:U61"/>
    <mergeCell ref="B61:C61"/>
    <mergeCell ref="F61:G61"/>
    <mergeCell ref="R61:S61"/>
    <mergeCell ref="P61:Q61"/>
    <mergeCell ref="D61:E61"/>
    <mergeCell ref="B60:I60"/>
    <mergeCell ref="J62:U62"/>
    <mergeCell ref="J61:K61"/>
    <mergeCell ref="H61:I61"/>
    <mergeCell ref="B59:U59"/>
  </mergeCells>
  <phoneticPr fontId="0" type="noConversion"/>
  <printOptions horizontalCentered="1"/>
  <pageMargins left="0.7" right="0.7" top="0.75" bottom="0.75" header="0.3" footer="0.3"/>
  <pageSetup paperSize="9"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zoomScale="80" zoomScaleNormal="80" workbookViewId="0">
      <pane ySplit="1" topLeftCell="A55" activePane="bottomLeft" state="frozenSplit"/>
      <selection pane="bottomLeft" sqref="A1:K73"/>
    </sheetView>
  </sheetViews>
  <sheetFormatPr defaultRowHeight="12.75"/>
  <cols>
    <col min="1" max="1" width="21.85546875" style="26" customWidth="1"/>
    <col min="2" max="2" width="12.7109375" style="30" customWidth="1"/>
    <col min="3" max="3" width="12.7109375" style="53" customWidth="1"/>
    <col min="4" max="4" width="12.7109375" style="30" customWidth="1"/>
    <col min="5" max="5" width="12.7109375" style="53" customWidth="1"/>
    <col min="6" max="6" width="12.7109375" style="30" customWidth="1"/>
    <col min="7" max="7" width="12.7109375" style="53" customWidth="1"/>
    <col min="8" max="8" width="12.7109375" style="30" customWidth="1"/>
    <col min="9" max="9" width="12.7109375" style="53" customWidth="1"/>
    <col min="10" max="10" width="12.7109375" style="30" customWidth="1"/>
    <col min="11" max="11" width="12.7109375" style="53" customWidth="1"/>
    <col min="12" max="15" width="9.140625" style="24"/>
    <col min="16" max="16" width="51.28515625" style="24" customWidth="1"/>
    <col min="17" max="16384" width="9.140625" style="24"/>
  </cols>
  <sheetData>
    <row r="1" spans="1:11" s="28" customFormat="1" ht="21" customHeight="1">
      <c r="A1" s="195" t="s">
        <v>158</v>
      </c>
      <c r="B1" s="27"/>
      <c r="C1" s="52"/>
      <c r="D1" s="27"/>
      <c r="E1" s="52"/>
      <c r="F1" s="27"/>
      <c r="G1" s="52"/>
      <c r="H1" s="27"/>
      <c r="I1" s="52"/>
      <c r="J1" s="27"/>
      <c r="K1" s="52"/>
    </row>
    <row r="2" spans="1:11" s="1" customFormat="1" ht="22.5" customHeight="1">
      <c r="A2" s="25" t="s">
        <v>88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4" customFormat="1" ht="31.5" customHeight="1">
      <c r="A3" s="188" t="s">
        <v>89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s="5" customFormat="1" ht="23.25" customHeight="1">
      <c r="A4" s="187" t="s">
        <v>118</v>
      </c>
      <c r="B4" s="181" t="s">
        <v>152</v>
      </c>
      <c r="C4" s="181"/>
      <c r="D4" s="181"/>
      <c r="E4" s="181"/>
      <c r="F4" s="181"/>
      <c r="G4" s="181"/>
      <c r="H4" s="181"/>
      <c r="I4" s="181"/>
      <c r="J4" s="181"/>
      <c r="K4" s="181"/>
    </row>
    <row r="5" spans="1:11" s="5" customFormat="1" ht="28.5" customHeight="1">
      <c r="A5" s="187"/>
      <c r="B5" s="182" t="s">
        <v>90</v>
      </c>
      <c r="C5" s="182"/>
      <c r="D5" s="193" t="s">
        <v>91</v>
      </c>
      <c r="E5" s="193"/>
      <c r="F5" s="193"/>
      <c r="G5" s="193"/>
      <c r="H5" s="193" t="s">
        <v>92</v>
      </c>
      <c r="I5" s="193"/>
      <c r="J5" s="194" t="s">
        <v>93</v>
      </c>
      <c r="K5" s="194"/>
    </row>
    <row r="6" spans="1:11" s="5" customFormat="1" ht="41.25" customHeight="1">
      <c r="A6" s="187"/>
      <c r="B6" s="182"/>
      <c r="C6" s="182"/>
      <c r="D6" s="182" t="s">
        <v>94</v>
      </c>
      <c r="E6" s="182"/>
      <c r="F6" s="182" t="s">
        <v>95</v>
      </c>
      <c r="G6" s="182"/>
      <c r="H6" s="193"/>
      <c r="I6" s="193"/>
      <c r="J6" s="194"/>
      <c r="K6" s="194"/>
    </row>
    <row r="7" spans="1:11" s="5" customFormat="1" ht="23.25" customHeight="1">
      <c r="A7" s="187"/>
      <c r="B7" s="194" t="s">
        <v>83</v>
      </c>
      <c r="C7" s="194"/>
      <c r="D7" s="194"/>
      <c r="E7" s="194"/>
      <c r="F7" s="194"/>
      <c r="G7" s="194"/>
      <c r="H7" s="194"/>
      <c r="I7" s="194"/>
      <c r="J7" s="194"/>
      <c r="K7" s="194"/>
    </row>
    <row r="8" spans="1:11" s="12" customFormat="1" ht="18.75" customHeight="1">
      <c r="A8" s="187"/>
      <c r="B8" s="59">
        <v>2014</v>
      </c>
      <c r="C8" s="59">
        <v>2015</v>
      </c>
      <c r="D8" s="59">
        <v>2014</v>
      </c>
      <c r="E8" s="59">
        <v>2015</v>
      </c>
      <c r="F8" s="59">
        <v>2014</v>
      </c>
      <c r="G8" s="59">
        <v>2015</v>
      </c>
      <c r="H8" s="59">
        <v>2014</v>
      </c>
      <c r="I8" s="59">
        <v>2015</v>
      </c>
      <c r="J8" s="59">
        <v>2014</v>
      </c>
      <c r="K8" s="59">
        <v>2015</v>
      </c>
    </row>
    <row r="9" spans="1:11" s="62" customFormat="1" ht="12" customHeight="1">
      <c r="A9" s="60">
        <v>1</v>
      </c>
      <c r="B9" s="63">
        <v>2</v>
      </c>
      <c r="C9" s="60">
        <v>3</v>
      </c>
      <c r="D9" s="63">
        <v>4</v>
      </c>
      <c r="E9" s="60">
        <v>5</v>
      </c>
      <c r="F9" s="63">
        <v>6</v>
      </c>
      <c r="G9" s="60">
        <v>7</v>
      </c>
      <c r="H9" s="63">
        <v>8</v>
      </c>
      <c r="I9" s="60">
        <v>9</v>
      </c>
      <c r="J9" s="63">
        <v>10</v>
      </c>
      <c r="K9" s="60">
        <v>11</v>
      </c>
    </row>
    <row r="10" spans="1:11" s="5" customFormat="1" ht="19.5" customHeight="1">
      <c r="A10" s="9" t="s">
        <v>119</v>
      </c>
      <c r="B10" s="10">
        <v>638925</v>
      </c>
      <c r="C10" s="148">
        <v>886057</v>
      </c>
      <c r="D10" s="10">
        <v>55790</v>
      </c>
      <c r="E10" s="148">
        <v>125161</v>
      </c>
      <c r="F10" s="10">
        <v>109805</v>
      </c>
      <c r="G10" s="148">
        <v>60694</v>
      </c>
      <c r="H10" s="10">
        <v>389451</v>
      </c>
      <c r="I10" s="148">
        <v>468043</v>
      </c>
      <c r="J10" s="10">
        <v>226991</v>
      </c>
      <c r="K10" s="148">
        <v>343486</v>
      </c>
    </row>
    <row r="11" spans="1:11" s="4" customFormat="1" ht="19.5" customHeight="1">
      <c r="A11" s="9" t="s">
        <v>120</v>
      </c>
      <c r="B11" s="145">
        <v>145074</v>
      </c>
      <c r="C11" s="148">
        <v>130025</v>
      </c>
      <c r="D11" s="145">
        <v>6277</v>
      </c>
      <c r="E11" s="148">
        <v>78341</v>
      </c>
      <c r="F11" s="145">
        <v>120198</v>
      </c>
      <c r="G11" s="148">
        <v>27661</v>
      </c>
      <c r="H11" s="145">
        <v>109468</v>
      </c>
      <c r="I11" s="148">
        <v>165928</v>
      </c>
      <c r="J11" s="145">
        <v>93592</v>
      </c>
      <c r="K11" s="148">
        <v>85956</v>
      </c>
    </row>
    <row r="12" spans="1:11" s="6" customFormat="1" ht="19.5" customHeight="1">
      <c r="A12" s="8" t="s">
        <v>20</v>
      </c>
      <c r="B12" s="145">
        <v>1028422</v>
      </c>
      <c r="C12" s="148">
        <v>687279</v>
      </c>
      <c r="D12" s="145">
        <v>46848</v>
      </c>
      <c r="E12" s="148">
        <v>153173</v>
      </c>
      <c r="F12" s="145">
        <v>181795</v>
      </c>
      <c r="G12" s="148">
        <v>206723</v>
      </c>
      <c r="H12" s="145">
        <v>650809</v>
      </c>
      <c r="I12" s="148">
        <v>792823</v>
      </c>
      <c r="J12" s="145">
        <v>184806</v>
      </c>
      <c r="K12" s="148">
        <v>194915</v>
      </c>
    </row>
    <row r="13" spans="1:11" s="1" customFormat="1" ht="19.5" customHeight="1">
      <c r="A13" s="8" t="s">
        <v>103</v>
      </c>
      <c r="B13" s="145">
        <v>175945</v>
      </c>
      <c r="C13" s="148">
        <v>218855</v>
      </c>
      <c r="D13" s="145">
        <v>23189</v>
      </c>
      <c r="E13" s="148">
        <v>9613</v>
      </c>
      <c r="F13" s="145">
        <v>46217</v>
      </c>
      <c r="G13" s="148">
        <v>65983</v>
      </c>
      <c r="H13" s="145">
        <v>166855</v>
      </c>
      <c r="I13" s="148">
        <v>180763</v>
      </c>
      <c r="J13" s="145">
        <v>17473</v>
      </c>
      <c r="K13" s="148">
        <v>31305</v>
      </c>
    </row>
    <row r="14" spans="1:11" s="1" customFormat="1" ht="19.5" customHeight="1">
      <c r="A14" s="8" t="s">
        <v>102</v>
      </c>
      <c r="B14" s="145">
        <v>451449</v>
      </c>
      <c r="C14" s="148">
        <v>373984</v>
      </c>
      <c r="D14" s="145">
        <v>4817</v>
      </c>
      <c r="E14" s="148">
        <v>9325</v>
      </c>
      <c r="F14" s="145">
        <v>84995</v>
      </c>
      <c r="G14" s="148">
        <v>103779</v>
      </c>
      <c r="H14" s="145">
        <v>249696</v>
      </c>
      <c r="I14" s="148">
        <v>249648</v>
      </c>
      <c r="J14" s="145">
        <v>54895</v>
      </c>
      <c r="K14" s="148">
        <v>85062</v>
      </c>
    </row>
    <row r="15" spans="1:11" s="1" customFormat="1" ht="19.5" customHeight="1">
      <c r="A15" s="50" t="s">
        <v>29</v>
      </c>
      <c r="B15" s="146">
        <f>SUM(B10:B14)</f>
        <v>2439815</v>
      </c>
      <c r="C15" s="146">
        <f t="shared" ref="C15:K15" si="0">SUM(C10:C14)</f>
        <v>2296200</v>
      </c>
      <c r="D15" s="146">
        <f t="shared" si="0"/>
        <v>136921</v>
      </c>
      <c r="E15" s="146">
        <f t="shared" si="0"/>
        <v>375613</v>
      </c>
      <c r="F15" s="146">
        <f t="shared" si="0"/>
        <v>543010</v>
      </c>
      <c r="G15" s="146">
        <f t="shared" si="0"/>
        <v>464840</v>
      </c>
      <c r="H15" s="146">
        <f t="shared" si="0"/>
        <v>1566279</v>
      </c>
      <c r="I15" s="146">
        <f t="shared" si="0"/>
        <v>1857205</v>
      </c>
      <c r="J15" s="146">
        <f t="shared" si="0"/>
        <v>577757</v>
      </c>
      <c r="K15" s="146">
        <f t="shared" si="0"/>
        <v>740724</v>
      </c>
    </row>
    <row r="16" spans="1:11" s="1" customFormat="1" ht="19.5" customHeight="1">
      <c r="A16" s="13"/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s="1" customFormat="1" ht="22.5" customHeight="1">
      <c r="A17" s="25" t="s">
        <v>141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s="4" customFormat="1" ht="30.75" customHeight="1">
      <c r="A18" s="188" t="s">
        <v>96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</row>
    <row r="19" spans="1:11" s="5" customFormat="1" ht="24" customHeight="1">
      <c r="A19" s="187" t="s">
        <v>30</v>
      </c>
      <c r="B19" s="181" t="s">
        <v>152</v>
      </c>
      <c r="C19" s="181"/>
      <c r="D19" s="181"/>
      <c r="E19" s="181"/>
      <c r="F19" s="181"/>
      <c r="G19" s="181"/>
      <c r="H19" s="181"/>
      <c r="I19" s="181"/>
      <c r="J19" s="181"/>
      <c r="K19" s="181"/>
    </row>
    <row r="20" spans="1:11" s="5" customFormat="1" ht="29.25" customHeight="1">
      <c r="A20" s="187"/>
      <c r="B20" s="182" t="s">
        <v>90</v>
      </c>
      <c r="C20" s="182"/>
      <c r="D20" s="193" t="s">
        <v>91</v>
      </c>
      <c r="E20" s="193"/>
      <c r="F20" s="193"/>
      <c r="G20" s="193"/>
      <c r="H20" s="193" t="s">
        <v>92</v>
      </c>
      <c r="I20" s="193"/>
      <c r="J20" s="194" t="s">
        <v>93</v>
      </c>
      <c r="K20" s="194"/>
    </row>
    <row r="21" spans="1:11" s="5" customFormat="1" ht="42" customHeight="1">
      <c r="A21" s="187"/>
      <c r="B21" s="182"/>
      <c r="C21" s="182"/>
      <c r="D21" s="182" t="s">
        <v>94</v>
      </c>
      <c r="E21" s="182"/>
      <c r="F21" s="182" t="s">
        <v>95</v>
      </c>
      <c r="G21" s="182"/>
      <c r="H21" s="193"/>
      <c r="I21" s="193"/>
      <c r="J21" s="194"/>
      <c r="K21" s="194"/>
    </row>
    <row r="22" spans="1:11" s="5" customFormat="1" ht="23.25" customHeight="1">
      <c r="A22" s="187"/>
      <c r="B22" s="194" t="s">
        <v>83</v>
      </c>
      <c r="C22" s="194"/>
      <c r="D22" s="194"/>
      <c r="E22" s="194"/>
      <c r="F22" s="194"/>
      <c r="G22" s="194"/>
      <c r="H22" s="194"/>
      <c r="I22" s="194"/>
      <c r="J22" s="194"/>
      <c r="K22" s="194"/>
    </row>
    <row r="23" spans="1:11" s="12" customFormat="1" ht="18.75" customHeight="1">
      <c r="A23" s="187"/>
      <c r="B23" s="59">
        <v>2014</v>
      </c>
      <c r="C23" s="59">
        <v>2015</v>
      </c>
      <c r="D23" s="59">
        <v>2014</v>
      </c>
      <c r="E23" s="59">
        <v>2015</v>
      </c>
      <c r="F23" s="59">
        <v>2014</v>
      </c>
      <c r="G23" s="59">
        <v>2015</v>
      </c>
      <c r="H23" s="59">
        <v>2014</v>
      </c>
      <c r="I23" s="59">
        <v>2015</v>
      </c>
      <c r="J23" s="59">
        <v>2014</v>
      </c>
      <c r="K23" s="59">
        <v>2015</v>
      </c>
    </row>
    <row r="24" spans="1:11" s="62" customFormat="1" ht="12" customHeight="1">
      <c r="A24" s="60">
        <v>1</v>
      </c>
      <c r="B24" s="63">
        <v>2</v>
      </c>
      <c r="C24" s="60">
        <v>3</v>
      </c>
      <c r="D24" s="63">
        <v>4</v>
      </c>
      <c r="E24" s="60">
        <v>5</v>
      </c>
      <c r="F24" s="63">
        <v>6</v>
      </c>
      <c r="G24" s="60">
        <v>7</v>
      </c>
      <c r="H24" s="63">
        <v>8</v>
      </c>
      <c r="I24" s="60">
        <v>9</v>
      </c>
      <c r="J24" s="63">
        <v>10</v>
      </c>
      <c r="K24" s="60">
        <v>11</v>
      </c>
    </row>
    <row r="25" spans="1:11" s="5" customFormat="1" ht="19.5" customHeight="1">
      <c r="A25" s="19" t="s">
        <v>5</v>
      </c>
      <c r="B25" s="145">
        <v>147366</v>
      </c>
      <c r="C25" s="148">
        <v>221183</v>
      </c>
      <c r="D25" s="145">
        <v>8040</v>
      </c>
      <c r="E25" s="148">
        <v>19958</v>
      </c>
      <c r="F25" s="145">
        <v>22631</v>
      </c>
      <c r="G25" s="148">
        <v>42188</v>
      </c>
      <c r="H25" s="145">
        <v>85768</v>
      </c>
      <c r="I25" s="148">
        <v>118485</v>
      </c>
      <c r="J25" s="145">
        <v>81057</v>
      </c>
      <c r="K25" s="148">
        <v>37046</v>
      </c>
    </row>
    <row r="26" spans="1:11" s="5" customFormat="1" ht="19.5" customHeight="1">
      <c r="A26" s="19" t="s">
        <v>6</v>
      </c>
      <c r="B26" s="145">
        <v>234764</v>
      </c>
      <c r="C26" s="148">
        <v>58882</v>
      </c>
      <c r="D26" s="145">
        <v>0</v>
      </c>
      <c r="E26" s="148">
        <v>0</v>
      </c>
      <c r="F26" s="145">
        <v>16783</v>
      </c>
      <c r="G26" s="148">
        <v>28741</v>
      </c>
      <c r="H26" s="145">
        <v>23004</v>
      </c>
      <c r="I26" s="148">
        <v>72175</v>
      </c>
      <c r="J26" s="145">
        <v>7212</v>
      </c>
      <c r="K26" s="148">
        <v>14356</v>
      </c>
    </row>
    <row r="27" spans="1:11" s="5" customFormat="1" ht="19.5" customHeight="1">
      <c r="A27" s="20" t="s">
        <v>7</v>
      </c>
      <c r="B27" s="145">
        <v>45685</v>
      </c>
      <c r="C27" s="148">
        <v>58269</v>
      </c>
      <c r="D27" s="145">
        <v>3012</v>
      </c>
      <c r="E27" s="148">
        <v>18556</v>
      </c>
      <c r="F27" s="145">
        <v>38802</v>
      </c>
      <c r="G27" s="148">
        <v>19380</v>
      </c>
      <c r="H27" s="145">
        <v>77222</v>
      </c>
      <c r="I27" s="148">
        <v>76757</v>
      </c>
      <c r="J27" s="145">
        <v>61940</v>
      </c>
      <c r="K27" s="148">
        <v>16589</v>
      </c>
    </row>
    <row r="28" spans="1:11" s="5" customFormat="1" ht="19.5" customHeight="1">
      <c r="A28" s="21" t="s">
        <v>9</v>
      </c>
      <c r="B28" s="145">
        <v>96725</v>
      </c>
      <c r="C28" s="148">
        <v>66943</v>
      </c>
      <c r="D28" s="145">
        <v>22613</v>
      </c>
      <c r="E28" s="148">
        <v>74753</v>
      </c>
      <c r="F28" s="145">
        <v>79166</v>
      </c>
      <c r="G28" s="148">
        <v>24133</v>
      </c>
      <c r="H28" s="145">
        <v>50957</v>
      </c>
      <c r="I28" s="148">
        <v>144826</v>
      </c>
      <c r="J28" s="145">
        <v>34752</v>
      </c>
      <c r="K28" s="148">
        <v>37126</v>
      </c>
    </row>
    <row r="29" spans="1:11" s="5" customFormat="1" ht="19.5" customHeight="1">
      <c r="A29" s="21" t="s">
        <v>8</v>
      </c>
      <c r="B29" s="145">
        <v>34503</v>
      </c>
      <c r="C29" s="148">
        <v>60996</v>
      </c>
      <c r="D29" s="145">
        <v>0</v>
      </c>
      <c r="E29" s="148">
        <v>56341</v>
      </c>
      <c r="F29" s="145">
        <v>18528</v>
      </c>
      <c r="G29" s="148">
        <v>24542</v>
      </c>
      <c r="H29" s="145">
        <v>85900</v>
      </c>
      <c r="I29" s="148">
        <v>85787</v>
      </c>
      <c r="J29" s="145">
        <v>17469</v>
      </c>
      <c r="K29" s="148">
        <v>62358</v>
      </c>
    </row>
    <row r="30" spans="1:11" s="5" customFormat="1" ht="19.5" customHeight="1">
      <c r="A30" s="19" t="s">
        <v>10</v>
      </c>
      <c r="B30" s="145">
        <v>495942</v>
      </c>
      <c r="C30" s="148">
        <v>310077</v>
      </c>
      <c r="D30" s="145">
        <v>9314</v>
      </c>
      <c r="E30" s="148">
        <v>59829</v>
      </c>
      <c r="F30" s="145">
        <v>38388</v>
      </c>
      <c r="G30" s="148">
        <v>49206</v>
      </c>
      <c r="H30" s="145">
        <v>194382</v>
      </c>
      <c r="I30" s="148">
        <v>231296</v>
      </c>
      <c r="J30" s="145">
        <v>30657</v>
      </c>
      <c r="K30" s="148">
        <v>35025</v>
      </c>
    </row>
    <row r="31" spans="1:11" s="5" customFormat="1" ht="19.5" customHeight="1">
      <c r="A31" s="19" t="s">
        <v>11</v>
      </c>
      <c r="B31" s="145">
        <v>292722</v>
      </c>
      <c r="C31" s="148">
        <v>376957</v>
      </c>
      <c r="D31" s="145">
        <v>10308</v>
      </c>
      <c r="E31" s="148">
        <v>25173</v>
      </c>
      <c r="F31" s="145">
        <v>44101</v>
      </c>
      <c r="G31" s="148">
        <v>64172</v>
      </c>
      <c r="H31" s="145">
        <v>290941</v>
      </c>
      <c r="I31" s="148">
        <v>241203</v>
      </c>
      <c r="J31" s="145">
        <v>28861</v>
      </c>
      <c r="K31" s="148">
        <v>62280</v>
      </c>
    </row>
    <row r="32" spans="1:11" s="5" customFormat="1" ht="19.5" customHeight="1">
      <c r="A32" s="19" t="s">
        <v>12</v>
      </c>
      <c r="B32" s="145">
        <v>50259</v>
      </c>
      <c r="C32" s="148">
        <v>50707</v>
      </c>
      <c r="D32" s="145">
        <v>0</v>
      </c>
      <c r="E32" s="148">
        <v>2385</v>
      </c>
      <c r="F32" s="145">
        <v>27293</v>
      </c>
      <c r="G32" s="148">
        <v>20295</v>
      </c>
      <c r="H32" s="145">
        <v>55188</v>
      </c>
      <c r="I32" s="148">
        <v>59190</v>
      </c>
      <c r="J32" s="145">
        <v>2768</v>
      </c>
      <c r="K32" s="148">
        <v>11973</v>
      </c>
    </row>
    <row r="33" spans="1:11" s="5" customFormat="1" ht="19.5" customHeight="1">
      <c r="A33" s="19" t="s">
        <v>14</v>
      </c>
      <c r="B33" s="145">
        <v>60899</v>
      </c>
      <c r="C33" s="148">
        <v>97375</v>
      </c>
      <c r="D33" s="145">
        <v>1229</v>
      </c>
      <c r="E33" s="148">
        <v>4521</v>
      </c>
      <c r="F33" s="145">
        <v>18559</v>
      </c>
      <c r="G33" s="148">
        <v>12702</v>
      </c>
      <c r="H33" s="145">
        <v>63003</v>
      </c>
      <c r="I33" s="148">
        <v>56402</v>
      </c>
      <c r="J33" s="145">
        <v>5074</v>
      </c>
      <c r="K33" s="148">
        <v>39149</v>
      </c>
    </row>
    <row r="34" spans="1:11" s="5" customFormat="1" ht="19.5" customHeight="1">
      <c r="A34" s="19" t="s">
        <v>13</v>
      </c>
      <c r="B34" s="145">
        <v>21572</v>
      </c>
      <c r="C34" s="148">
        <v>27530</v>
      </c>
      <c r="D34" s="145">
        <v>0</v>
      </c>
      <c r="E34" s="148">
        <v>323</v>
      </c>
      <c r="F34" s="145">
        <v>1214</v>
      </c>
      <c r="G34" s="148">
        <v>8118</v>
      </c>
      <c r="H34" s="145">
        <v>19329</v>
      </c>
      <c r="I34" s="148">
        <v>28097</v>
      </c>
      <c r="J34" s="145">
        <v>465</v>
      </c>
      <c r="K34" s="148">
        <v>0</v>
      </c>
    </row>
    <row r="35" spans="1:11" s="5" customFormat="1" ht="19.5" customHeight="1">
      <c r="A35" s="19" t="s">
        <v>15</v>
      </c>
      <c r="B35" s="145">
        <v>72727</v>
      </c>
      <c r="C35" s="148">
        <v>140612</v>
      </c>
      <c r="D35" s="145">
        <v>22259</v>
      </c>
      <c r="E35" s="148">
        <v>13843</v>
      </c>
      <c r="F35" s="145">
        <v>50424</v>
      </c>
      <c r="G35" s="148">
        <v>34500</v>
      </c>
      <c r="H35" s="145">
        <v>47924</v>
      </c>
      <c r="I35" s="148">
        <v>177405</v>
      </c>
      <c r="J35" s="145">
        <v>2053</v>
      </c>
      <c r="K35" s="148">
        <v>39727</v>
      </c>
    </row>
    <row r="36" spans="1:11" s="5" customFormat="1" ht="19.5" customHeight="1">
      <c r="A36" s="19" t="s">
        <v>16</v>
      </c>
      <c r="B36" s="145">
        <v>255788</v>
      </c>
      <c r="C36" s="148">
        <v>252167</v>
      </c>
      <c r="D36" s="145">
        <v>15143</v>
      </c>
      <c r="E36" s="148">
        <v>43651</v>
      </c>
      <c r="F36" s="145">
        <v>62707</v>
      </c>
      <c r="G36" s="148">
        <v>42740</v>
      </c>
      <c r="H36" s="145">
        <v>310707</v>
      </c>
      <c r="I36" s="148">
        <v>324207</v>
      </c>
      <c r="J36" s="145">
        <v>135318</v>
      </c>
      <c r="K36" s="148">
        <v>144714</v>
      </c>
    </row>
    <row r="37" spans="1:11" s="5" customFormat="1" ht="19.5" customHeight="1">
      <c r="A37" s="19" t="s">
        <v>17</v>
      </c>
      <c r="B37" s="145">
        <v>113389</v>
      </c>
      <c r="C37" s="148">
        <v>91515</v>
      </c>
      <c r="D37" s="145">
        <v>617</v>
      </c>
      <c r="E37" s="148">
        <v>1538</v>
      </c>
      <c r="F37" s="145">
        <v>18853</v>
      </c>
      <c r="G37" s="148">
        <v>17578</v>
      </c>
      <c r="H37" s="145">
        <v>101877</v>
      </c>
      <c r="I37" s="148">
        <v>69296</v>
      </c>
      <c r="J37" s="145">
        <v>10430</v>
      </c>
      <c r="K37" s="148">
        <v>16964</v>
      </c>
    </row>
    <row r="38" spans="1:11" s="5" customFormat="1" ht="19.5" customHeight="1">
      <c r="A38" s="19" t="s">
        <v>105</v>
      </c>
      <c r="B38" s="145">
        <v>417048</v>
      </c>
      <c r="C38" s="148">
        <v>391677</v>
      </c>
      <c r="D38" s="145">
        <v>32568</v>
      </c>
      <c r="E38" s="148">
        <v>45395</v>
      </c>
      <c r="F38" s="145">
        <v>54424</v>
      </c>
      <c r="G38" s="148">
        <v>56442</v>
      </c>
      <c r="H38" s="145">
        <v>85904</v>
      </c>
      <c r="I38" s="148">
        <v>96545</v>
      </c>
      <c r="J38" s="145">
        <v>136457</v>
      </c>
      <c r="K38" s="148">
        <v>197432</v>
      </c>
    </row>
    <row r="39" spans="1:11" s="5" customFormat="1" ht="19.5" customHeight="1">
      <c r="A39" s="19" t="s">
        <v>18</v>
      </c>
      <c r="B39" s="145">
        <v>49759</v>
      </c>
      <c r="C39" s="148">
        <v>41341</v>
      </c>
      <c r="D39" s="145">
        <v>0</v>
      </c>
      <c r="E39" s="148">
        <v>8644</v>
      </c>
      <c r="F39" s="145">
        <v>7162</v>
      </c>
      <c r="G39" s="148">
        <v>1158</v>
      </c>
      <c r="H39" s="145">
        <v>50239</v>
      </c>
      <c r="I39" s="148">
        <v>35164</v>
      </c>
      <c r="J39" s="145">
        <v>7032</v>
      </c>
      <c r="K39" s="148">
        <v>12704</v>
      </c>
    </row>
    <row r="40" spans="1:11" s="5" customFormat="1" ht="19.5" customHeight="1">
      <c r="A40" s="19" t="s">
        <v>19</v>
      </c>
      <c r="B40" s="145">
        <v>50667</v>
      </c>
      <c r="C40" s="148">
        <v>49969</v>
      </c>
      <c r="D40" s="145">
        <v>11818</v>
      </c>
      <c r="E40" s="148">
        <v>703</v>
      </c>
      <c r="F40" s="145">
        <v>43975</v>
      </c>
      <c r="G40" s="148">
        <v>18945</v>
      </c>
      <c r="H40" s="145">
        <v>23934</v>
      </c>
      <c r="I40" s="148">
        <v>40370</v>
      </c>
      <c r="J40" s="145">
        <v>16212</v>
      </c>
      <c r="K40" s="148">
        <v>13281</v>
      </c>
    </row>
    <row r="41" spans="1:11" s="5" customFormat="1" ht="19.5" customHeight="1">
      <c r="A41" s="51" t="s">
        <v>29</v>
      </c>
      <c r="B41" s="146">
        <f>SUM(B25:B40)</f>
        <v>2439815</v>
      </c>
      <c r="C41" s="146">
        <f t="shared" ref="C41:K41" si="1">SUM(C25:C40)</f>
        <v>2296200</v>
      </c>
      <c r="D41" s="146">
        <f t="shared" si="1"/>
        <v>136921</v>
      </c>
      <c r="E41" s="146">
        <f t="shared" si="1"/>
        <v>375613</v>
      </c>
      <c r="F41" s="146">
        <f t="shared" si="1"/>
        <v>543010</v>
      </c>
      <c r="G41" s="146">
        <f t="shared" si="1"/>
        <v>464840</v>
      </c>
      <c r="H41" s="146">
        <f t="shared" si="1"/>
        <v>1566279</v>
      </c>
      <c r="I41" s="146">
        <f t="shared" si="1"/>
        <v>1857205</v>
      </c>
      <c r="J41" s="146">
        <f t="shared" si="1"/>
        <v>577757</v>
      </c>
      <c r="K41" s="146">
        <f t="shared" si="1"/>
        <v>740724</v>
      </c>
    </row>
    <row r="42" spans="1:11" s="1" customFormat="1" ht="19.5" customHeight="1">
      <c r="A42" s="13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s="1" customFormat="1" ht="22.5" customHeight="1">
      <c r="A43" s="25" t="s">
        <v>142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s="4" customFormat="1" ht="30.75" customHeight="1">
      <c r="A44" s="188" t="s">
        <v>97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</row>
    <row r="45" spans="1:11" s="5" customFormat="1" ht="24" customHeight="1">
      <c r="A45" s="187" t="s">
        <v>31</v>
      </c>
      <c r="B45" s="181" t="s">
        <v>152</v>
      </c>
      <c r="C45" s="181"/>
      <c r="D45" s="181"/>
      <c r="E45" s="181"/>
      <c r="F45" s="181"/>
      <c r="G45" s="181"/>
      <c r="H45" s="181"/>
      <c r="I45" s="181"/>
      <c r="J45" s="181"/>
      <c r="K45" s="181"/>
    </row>
    <row r="46" spans="1:11" s="5" customFormat="1" ht="28.5" customHeight="1">
      <c r="A46" s="187"/>
      <c r="B46" s="182" t="s">
        <v>90</v>
      </c>
      <c r="C46" s="182"/>
      <c r="D46" s="193" t="s">
        <v>91</v>
      </c>
      <c r="E46" s="193"/>
      <c r="F46" s="193"/>
      <c r="G46" s="193"/>
      <c r="H46" s="193" t="s">
        <v>92</v>
      </c>
      <c r="I46" s="193"/>
      <c r="J46" s="194" t="s">
        <v>93</v>
      </c>
      <c r="K46" s="194"/>
    </row>
    <row r="47" spans="1:11" s="5" customFormat="1" ht="41.25" customHeight="1">
      <c r="A47" s="187"/>
      <c r="B47" s="182"/>
      <c r="C47" s="182"/>
      <c r="D47" s="182" t="s">
        <v>94</v>
      </c>
      <c r="E47" s="182"/>
      <c r="F47" s="182" t="s">
        <v>95</v>
      </c>
      <c r="G47" s="182"/>
      <c r="H47" s="193"/>
      <c r="I47" s="193"/>
      <c r="J47" s="194"/>
      <c r="K47" s="194"/>
    </row>
    <row r="48" spans="1:11" s="5" customFormat="1" ht="23.25" customHeight="1">
      <c r="A48" s="187"/>
      <c r="B48" s="194" t="s">
        <v>83</v>
      </c>
      <c r="C48" s="194"/>
      <c r="D48" s="194"/>
      <c r="E48" s="194"/>
      <c r="F48" s="194"/>
      <c r="G48" s="194"/>
      <c r="H48" s="194"/>
      <c r="I48" s="194"/>
      <c r="J48" s="194"/>
      <c r="K48" s="194"/>
    </row>
    <row r="49" spans="1:11" s="12" customFormat="1" ht="18.75" customHeight="1">
      <c r="A49" s="187"/>
      <c r="B49" s="59">
        <v>2014</v>
      </c>
      <c r="C49" s="59">
        <v>2015</v>
      </c>
      <c r="D49" s="59">
        <v>2014</v>
      </c>
      <c r="E49" s="59">
        <v>2015</v>
      </c>
      <c r="F49" s="59">
        <v>2014</v>
      </c>
      <c r="G49" s="59">
        <v>2015</v>
      </c>
      <c r="H49" s="59">
        <v>2014</v>
      </c>
      <c r="I49" s="59">
        <v>2015</v>
      </c>
      <c r="J49" s="59">
        <v>2014</v>
      </c>
      <c r="K49" s="59">
        <v>2015</v>
      </c>
    </row>
    <row r="50" spans="1:11" s="62" customFormat="1" ht="12" customHeight="1">
      <c r="A50" s="60">
        <v>1</v>
      </c>
      <c r="B50" s="63">
        <v>2</v>
      </c>
      <c r="C50" s="60">
        <v>3</v>
      </c>
      <c r="D50" s="63">
        <v>4</v>
      </c>
      <c r="E50" s="60">
        <v>5</v>
      </c>
      <c r="F50" s="63">
        <v>6</v>
      </c>
      <c r="G50" s="60">
        <v>7</v>
      </c>
      <c r="H50" s="63">
        <v>8</v>
      </c>
      <c r="I50" s="60">
        <v>9</v>
      </c>
      <c r="J50" s="63">
        <v>10</v>
      </c>
      <c r="K50" s="60">
        <v>11</v>
      </c>
    </row>
    <row r="51" spans="1:11" s="5" customFormat="1" ht="19.5" customHeight="1">
      <c r="A51" s="19" t="s">
        <v>3</v>
      </c>
      <c r="B51" s="145">
        <v>1072381</v>
      </c>
      <c r="C51" s="148">
        <v>930473</v>
      </c>
      <c r="D51" s="145">
        <v>67485</v>
      </c>
      <c r="E51" s="148">
        <v>140059</v>
      </c>
      <c r="F51" s="145">
        <v>219938</v>
      </c>
      <c r="G51" s="148">
        <v>192100</v>
      </c>
      <c r="H51" s="145">
        <v>457778</v>
      </c>
      <c r="I51" s="148">
        <v>558598</v>
      </c>
      <c r="J51" s="145">
        <v>307268</v>
      </c>
      <c r="K51" s="148">
        <v>403529</v>
      </c>
    </row>
    <row r="52" spans="1:11" s="5" customFormat="1" ht="19.5" customHeight="1">
      <c r="A52" s="19" t="s">
        <v>4</v>
      </c>
      <c r="B52" s="145">
        <v>1346030</v>
      </c>
      <c r="C52" s="148">
        <v>1345461</v>
      </c>
      <c r="D52" s="145">
        <v>69436</v>
      </c>
      <c r="E52" s="148">
        <v>235554</v>
      </c>
      <c r="F52" s="145">
        <v>320443</v>
      </c>
      <c r="G52" s="148">
        <v>272051</v>
      </c>
      <c r="H52" s="145">
        <v>1083991</v>
      </c>
      <c r="I52" s="148">
        <v>1275156</v>
      </c>
      <c r="J52" s="145">
        <v>264903</v>
      </c>
      <c r="K52" s="148">
        <v>331552</v>
      </c>
    </row>
    <row r="53" spans="1:11" s="5" customFormat="1" ht="19.5" customHeight="1">
      <c r="A53" s="19" t="s">
        <v>104</v>
      </c>
      <c r="B53" s="145">
        <v>21404</v>
      </c>
      <c r="C53" s="148">
        <v>20266</v>
      </c>
      <c r="D53" s="145">
        <v>0</v>
      </c>
      <c r="E53" s="148">
        <v>0</v>
      </c>
      <c r="F53" s="145">
        <v>2629</v>
      </c>
      <c r="G53" s="148">
        <v>689</v>
      </c>
      <c r="H53" s="145">
        <v>24510</v>
      </c>
      <c r="I53" s="148">
        <v>23451</v>
      </c>
      <c r="J53" s="145">
        <v>5586</v>
      </c>
      <c r="K53" s="148">
        <v>5643</v>
      </c>
    </row>
    <row r="54" spans="1:11" s="5" customFormat="1" ht="19.5" customHeight="1">
      <c r="A54" s="51" t="s">
        <v>29</v>
      </c>
      <c r="B54" s="146">
        <f>SUM(B51:B53)</f>
        <v>2439815</v>
      </c>
      <c r="C54" s="146">
        <f t="shared" ref="C54:K54" si="2">SUM(C51:C53)</f>
        <v>2296200</v>
      </c>
      <c r="D54" s="146">
        <f t="shared" si="2"/>
        <v>136921</v>
      </c>
      <c r="E54" s="146">
        <f t="shared" si="2"/>
        <v>375613</v>
      </c>
      <c r="F54" s="146">
        <f t="shared" si="2"/>
        <v>543010</v>
      </c>
      <c r="G54" s="146">
        <f t="shared" si="2"/>
        <v>464840</v>
      </c>
      <c r="H54" s="146">
        <f t="shared" si="2"/>
        <v>1566279</v>
      </c>
      <c r="I54" s="146">
        <f t="shared" si="2"/>
        <v>1857205</v>
      </c>
      <c r="J54" s="146">
        <f t="shared" si="2"/>
        <v>577757</v>
      </c>
      <c r="K54" s="146">
        <f t="shared" si="2"/>
        <v>740724</v>
      </c>
    </row>
    <row r="55" spans="1:11" s="1" customFormat="1" ht="19.5" customHeight="1">
      <c r="A55" s="11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s="1" customFormat="1" ht="22.5" customHeight="1">
      <c r="A56" s="25" t="s">
        <v>143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s="4" customFormat="1" ht="30.75" customHeight="1">
      <c r="A57" s="188" t="s">
        <v>98</v>
      </c>
      <c r="B57" s="188"/>
      <c r="C57" s="188"/>
      <c r="D57" s="188"/>
      <c r="E57" s="188"/>
      <c r="F57" s="188"/>
      <c r="G57" s="188"/>
      <c r="H57" s="188"/>
      <c r="I57" s="188"/>
      <c r="J57" s="188"/>
      <c r="K57" s="188"/>
    </row>
    <row r="58" spans="1:11" s="5" customFormat="1" ht="24" customHeight="1">
      <c r="A58" s="187" t="s">
        <v>32</v>
      </c>
      <c r="B58" s="181" t="s">
        <v>152</v>
      </c>
      <c r="C58" s="181"/>
      <c r="D58" s="181"/>
      <c r="E58" s="181"/>
      <c r="F58" s="181"/>
      <c r="G58" s="181"/>
      <c r="H58" s="181"/>
      <c r="I58" s="181"/>
      <c r="J58" s="181"/>
      <c r="K58" s="181"/>
    </row>
    <row r="59" spans="1:11" s="5" customFormat="1" ht="29.25" customHeight="1">
      <c r="A59" s="187"/>
      <c r="B59" s="182" t="s">
        <v>90</v>
      </c>
      <c r="C59" s="182"/>
      <c r="D59" s="193" t="s">
        <v>91</v>
      </c>
      <c r="E59" s="193"/>
      <c r="F59" s="193"/>
      <c r="G59" s="193"/>
      <c r="H59" s="193" t="s">
        <v>92</v>
      </c>
      <c r="I59" s="193"/>
      <c r="J59" s="194" t="s">
        <v>93</v>
      </c>
      <c r="K59" s="194"/>
    </row>
    <row r="60" spans="1:11" s="5" customFormat="1" ht="41.25" customHeight="1">
      <c r="A60" s="187"/>
      <c r="B60" s="182"/>
      <c r="C60" s="182"/>
      <c r="D60" s="182" t="s">
        <v>94</v>
      </c>
      <c r="E60" s="182"/>
      <c r="F60" s="182" t="s">
        <v>95</v>
      </c>
      <c r="G60" s="182"/>
      <c r="H60" s="193"/>
      <c r="I60" s="193"/>
      <c r="J60" s="194"/>
      <c r="K60" s="194"/>
    </row>
    <row r="61" spans="1:11" s="5" customFormat="1" ht="23.25" customHeight="1">
      <c r="A61" s="187"/>
      <c r="B61" s="194" t="s">
        <v>83</v>
      </c>
      <c r="C61" s="194"/>
      <c r="D61" s="194"/>
      <c r="E61" s="194"/>
      <c r="F61" s="194"/>
      <c r="G61" s="194"/>
      <c r="H61" s="194"/>
      <c r="I61" s="194"/>
      <c r="J61" s="194"/>
      <c r="K61" s="194"/>
    </row>
    <row r="62" spans="1:11" s="12" customFormat="1" ht="18.75" customHeight="1">
      <c r="A62" s="187"/>
      <c r="B62" s="59">
        <v>2014</v>
      </c>
      <c r="C62" s="59">
        <v>2015</v>
      </c>
      <c r="D62" s="59">
        <v>2014</v>
      </c>
      <c r="E62" s="59">
        <v>2015</v>
      </c>
      <c r="F62" s="59">
        <v>2014</v>
      </c>
      <c r="G62" s="59">
        <v>2015</v>
      </c>
      <c r="H62" s="59">
        <v>2014</v>
      </c>
      <c r="I62" s="59">
        <v>2015</v>
      </c>
      <c r="J62" s="59">
        <v>2014</v>
      </c>
      <c r="K62" s="59">
        <v>2015</v>
      </c>
    </row>
    <row r="63" spans="1:11" s="62" customFormat="1" ht="12" customHeight="1">
      <c r="A63" s="60">
        <v>1</v>
      </c>
      <c r="B63" s="65">
        <v>2</v>
      </c>
      <c r="C63" s="65">
        <v>3</v>
      </c>
      <c r="D63" s="65">
        <v>4</v>
      </c>
      <c r="E63" s="65">
        <v>5</v>
      </c>
      <c r="F63" s="65">
        <v>6</v>
      </c>
      <c r="G63" s="65">
        <v>7</v>
      </c>
      <c r="H63" s="65">
        <v>8</v>
      </c>
      <c r="I63" s="65">
        <v>9</v>
      </c>
      <c r="J63" s="65">
        <v>10</v>
      </c>
      <c r="K63" s="65">
        <v>11</v>
      </c>
    </row>
    <row r="64" spans="1:11" s="7" customFormat="1" ht="27" customHeight="1">
      <c r="A64" s="19" t="s">
        <v>28</v>
      </c>
      <c r="B64" s="145">
        <v>45779</v>
      </c>
      <c r="C64" s="148">
        <v>42756</v>
      </c>
      <c r="D64" s="145">
        <v>11818</v>
      </c>
      <c r="E64" s="148">
        <v>703</v>
      </c>
      <c r="F64" s="145">
        <v>43875</v>
      </c>
      <c r="G64" s="148">
        <v>18973</v>
      </c>
      <c r="H64" s="145">
        <v>17343</v>
      </c>
      <c r="I64" s="148">
        <v>38924</v>
      </c>
      <c r="J64" s="145">
        <v>15951</v>
      </c>
      <c r="K64" s="148">
        <v>13281</v>
      </c>
    </row>
    <row r="65" spans="1:16" s="7" customFormat="1" ht="27" customHeight="1">
      <c r="A65" s="19" t="s">
        <v>25</v>
      </c>
      <c r="B65" s="145">
        <v>39658</v>
      </c>
      <c r="C65" s="148">
        <v>157239</v>
      </c>
      <c r="D65" s="145">
        <v>14081</v>
      </c>
      <c r="E65" s="148">
        <v>15277</v>
      </c>
      <c r="F65" s="145">
        <v>16736</v>
      </c>
      <c r="G65" s="148">
        <v>10250</v>
      </c>
      <c r="H65" s="145">
        <v>62124</v>
      </c>
      <c r="I65" s="148">
        <v>81457</v>
      </c>
      <c r="J65" s="145">
        <v>33537</v>
      </c>
      <c r="K65" s="148">
        <v>72149</v>
      </c>
    </row>
    <row r="66" spans="1:16" s="4" customFormat="1" ht="27" customHeight="1">
      <c r="A66" s="19" t="s">
        <v>26</v>
      </c>
      <c r="B66" s="145">
        <v>440608</v>
      </c>
      <c r="C66" s="148">
        <v>370274</v>
      </c>
      <c r="D66" s="145">
        <v>11899</v>
      </c>
      <c r="E66" s="148">
        <v>63692</v>
      </c>
      <c r="F66" s="145">
        <v>83096</v>
      </c>
      <c r="G66" s="148">
        <v>102857</v>
      </c>
      <c r="H66" s="145">
        <v>216170</v>
      </c>
      <c r="I66" s="148">
        <v>319836</v>
      </c>
      <c r="J66" s="145">
        <v>96842</v>
      </c>
      <c r="K66" s="148">
        <v>96950</v>
      </c>
    </row>
    <row r="67" spans="1:16" s="5" customFormat="1" ht="27" customHeight="1">
      <c r="A67" s="19" t="s">
        <v>27</v>
      </c>
      <c r="B67" s="145">
        <v>544157</v>
      </c>
      <c r="C67" s="148">
        <v>358879</v>
      </c>
      <c r="D67" s="145">
        <v>29687</v>
      </c>
      <c r="E67" s="148">
        <v>57070</v>
      </c>
      <c r="F67" s="145">
        <v>76231</v>
      </c>
      <c r="G67" s="148">
        <v>59760</v>
      </c>
      <c r="H67" s="145">
        <v>161819</v>
      </c>
      <c r="I67" s="148">
        <v>120678</v>
      </c>
      <c r="J67" s="145">
        <v>159317</v>
      </c>
      <c r="K67" s="148">
        <v>219972</v>
      </c>
    </row>
    <row r="68" spans="1:16" s="7" customFormat="1" ht="27" customHeight="1">
      <c r="A68" s="19" t="s">
        <v>24</v>
      </c>
      <c r="B68" s="145">
        <v>129218</v>
      </c>
      <c r="C68" s="148">
        <v>200423</v>
      </c>
      <c r="D68" s="145">
        <v>22259</v>
      </c>
      <c r="E68" s="148">
        <v>25803</v>
      </c>
      <c r="F68" s="145">
        <v>67096</v>
      </c>
      <c r="G68" s="148">
        <v>57742</v>
      </c>
      <c r="H68" s="145">
        <v>89165</v>
      </c>
      <c r="I68" s="148">
        <v>228718</v>
      </c>
      <c r="J68" s="145">
        <v>8351</v>
      </c>
      <c r="K68" s="148">
        <v>51676</v>
      </c>
    </row>
    <row r="69" spans="1:16" s="5" customFormat="1" ht="27" customHeight="1">
      <c r="A69" s="22" t="s">
        <v>22</v>
      </c>
      <c r="B69" s="145">
        <v>636080</v>
      </c>
      <c r="C69" s="148">
        <v>485133</v>
      </c>
      <c r="D69" s="145">
        <v>11171</v>
      </c>
      <c r="E69" s="148">
        <v>80343</v>
      </c>
      <c r="F69" s="145">
        <v>71175</v>
      </c>
      <c r="G69" s="148">
        <v>78486</v>
      </c>
      <c r="H69" s="145">
        <v>324512</v>
      </c>
      <c r="I69" s="148">
        <v>418542</v>
      </c>
      <c r="J69" s="145">
        <v>36742</v>
      </c>
      <c r="K69" s="148">
        <v>89319</v>
      </c>
    </row>
    <row r="70" spans="1:16" s="3" customFormat="1" ht="27" customHeight="1">
      <c r="A70" s="22" t="s">
        <v>21</v>
      </c>
      <c r="B70" s="145">
        <v>116101</v>
      </c>
      <c r="C70" s="148">
        <v>138804</v>
      </c>
      <c r="D70" s="145">
        <v>73</v>
      </c>
      <c r="E70" s="148">
        <v>13241</v>
      </c>
      <c r="F70" s="145">
        <v>13709</v>
      </c>
      <c r="G70" s="148">
        <v>18569</v>
      </c>
      <c r="H70" s="145">
        <v>205518</v>
      </c>
      <c r="I70" s="148">
        <v>113058</v>
      </c>
      <c r="J70" s="145">
        <v>93699</v>
      </c>
      <c r="K70" s="148">
        <v>71677</v>
      </c>
    </row>
    <row r="71" spans="1:16" s="3" customFormat="1" ht="27" customHeight="1">
      <c r="A71" s="19" t="s">
        <v>23</v>
      </c>
      <c r="B71" s="145">
        <v>466810</v>
      </c>
      <c r="C71" s="148">
        <v>522426</v>
      </c>
      <c r="D71" s="145">
        <v>35933</v>
      </c>
      <c r="E71" s="148">
        <v>119484</v>
      </c>
      <c r="F71" s="145">
        <v>168463</v>
      </c>
      <c r="G71" s="148">
        <v>117514</v>
      </c>
      <c r="H71" s="145">
        <v>465118</v>
      </c>
      <c r="I71" s="148">
        <v>512541</v>
      </c>
      <c r="J71" s="145">
        <v>127732</v>
      </c>
      <c r="K71" s="148">
        <v>120057</v>
      </c>
    </row>
    <row r="72" spans="1:16" s="5" customFormat="1" ht="27" customHeight="1">
      <c r="A72" s="56" t="s">
        <v>104</v>
      </c>
      <c r="B72" s="145">
        <f>B53</f>
        <v>21404</v>
      </c>
      <c r="C72" s="145">
        <f t="shared" ref="C72:K72" si="3">C53</f>
        <v>20266</v>
      </c>
      <c r="D72" s="145">
        <f t="shared" si="3"/>
        <v>0</v>
      </c>
      <c r="E72" s="145">
        <f t="shared" si="3"/>
        <v>0</v>
      </c>
      <c r="F72" s="145">
        <f t="shared" si="3"/>
        <v>2629</v>
      </c>
      <c r="G72" s="145">
        <f t="shared" si="3"/>
        <v>689</v>
      </c>
      <c r="H72" s="145">
        <f t="shared" si="3"/>
        <v>24510</v>
      </c>
      <c r="I72" s="145">
        <f t="shared" si="3"/>
        <v>23451</v>
      </c>
      <c r="J72" s="145">
        <f t="shared" si="3"/>
        <v>5586</v>
      </c>
      <c r="K72" s="145">
        <f t="shared" si="3"/>
        <v>5643</v>
      </c>
    </row>
    <row r="73" spans="1:16" s="3" customFormat="1" ht="27" customHeight="1">
      <c r="A73" s="51" t="s">
        <v>29</v>
      </c>
      <c r="B73" s="146">
        <f>SUM(B64:B72)</f>
        <v>2439815</v>
      </c>
      <c r="C73" s="146">
        <f>SUM(C64:C72)</f>
        <v>2296200</v>
      </c>
      <c r="D73" s="146">
        <f t="shared" ref="D73:J73" si="4">SUM(D64:D72)</f>
        <v>136921</v>
      </c>
      <c r="E73" s="146">
        <f>SUM(E64:E72)</f>
        <v>375613</v>
      </c>
      <c r="F73" s="146">
        <f t="shared" si="4"/>
        <v>543010</v>
      </c>
      <c r="G73" s="146">
        <f>SUM(G64:G72)</f>
        <v>464840</v>
      </c>
      <c r="H73" s="146">
        <f t="shared" si="4"/>
        <v>1566279</v>
      </c>
      <c r="I73" s="146">
        <f>SUM(I64:I72)</f>
        <v>1857205</v>
      </c>
      <c r="J73" s="146">
        <f t="shared" si="4"/>
        <v>577757</v>
      </c>
      <c r="K73" s="146">
        <f>SUM(K64:K72)</f>
        <v>740724</v>
      </c>
      <c r="P73" s="150"/>
    </row>
    <row r="74" spans="1:16" ht="16.5" customHeight="1">
      <c r="P74" s="31"/>
    </row>
    <row r="76" spans="1:16">
      <c r="A76" s="13"/>
      <c r="B76" s="16"/>
      <c r="C76" s="16"/>
      <c r="D76" s="16"/>
      <c r="E76" s="16"/>
      <c r="F76" s="16"/>
      <c r="G76" s="16"/>
      <c r="H76" s="16"/>
      <c r="I76" s="16"/>
      <c r="J76" s="16"/>
      <c r="K76" s="16"/>
      <c r="P76" s="31"/>
    </row>
    <row r="77" spans="1:16">
      <c r="A77" s="41"/>
      <c r="B77" s="42"/>
      <c r="C77" s="54"/>
      <c r="D77" s="42"/>
      <c r="E77" s="54"/>
      <c r="F77" s="42"/>
      <c r="G77" s="54"/>
      <c r="H77" s="42"/>
      <c r="I77" s="54"/>
      <c r="J77" s="42"/>
      <c r="K77" s="54"/>
    </row>
    <row r="80" spans="1:16">
      <c r="B80" s="42"/>
      <c r="C80" s="54"/>
    </row>
    <row r="81" spans="2:7">
      <c r="B81" s="47"/>
      <c r="C81" s="39"/>
    </row>
    <row r="82" spans="2:7">
      <c r="B82" s="47"/>
      <c r="C82" s="37"/>
      <c r="D82" s="24"/>
      <c r="E82" s="32"/>
      <c r="F82" s="24"/>
      <c r="G82" s="32"/>
    </row>
    <row r="83" spans="2:7">
      <c r="B83" s="47"/>
      <c r="C83" s="37"/>
      <c r="D83" s="24"/>
      <c r="E83" s="32"/>
      <c r="F83" s="24"/>
      <c r="G83" s="32"/>
    </row>
    <row r="84" spans="2:7">
      <c r="B84" s="47"/>
      <c r="C84" s="37"/>
      <c r="D84" s="24"/>
      <c r="E84" s="32"/>
      <c r="F84" s="24"/>
      <c r="G84" s="32"/>
    </row>
    <row r="85" spans="2:7">
      <c r="B85" s="47"/>
      <c r="C85" s="37"/>
      <c r="D85" s="24"/>
      <c r="E85" s="32"/>
      <c r="F85" s="24"/>
      <c r="G85" s="32"/>
    </row>
    <row r="86" spans="2:7">
      <c r="B86" s="47"/>
      <c r="C86" s="37"/>
      <c r="D86" s="24"/>
      <c r="E86" s="32"/>
      <c r="F86" s="24"/>
      <c r="G86" s="32"/>
    </row>
    <row r="87" spans="2:7">
      <c r="B87" s="47"/>
      <c r="C87" s="37"/>
      <c r="D87" s="24"/>
      <c r="E87" s="32"/>
      <c r="F87" s="24"/>
      <c r="G87" s="32"/>
    </row>
    <row r="88" spans="2:7">
      <c r="B88" s="47"/>
      <c r="C88" s="37"/>
      <c r="D88" s="24"/>
      <c r="E88" s="32"/>
      <c r="F88" s="24"/>
      <c r="G88" s="32"/>
    </row>
    <row r="89" spans="2:7">
      <c r="B89" s="47"/>
      <c r="C89" s="37"/>
      <c r="D89" s="24"/>
      <c r="E89" s="32"/>
      <c r="F89" s="24"/>
      <c r="G89" s="32"/>
    </row>
    <row r="90" spans="2:7">
      <c r="B90" s="42"/>
      <c r="C90" s="54"/>
    </row>
    <row r="91" spans="2:7">
      <c r="B91" s="42"/>
      <c r="C91" s="54"/>
    </row>
  </sheetData>
  <mergeCells count="40">
    <mergeCell ref="A18:K18"/>
    <mergeCell ref="D20:G20"/>
    <mergeCell ref="D21:E21"/>
    <mergeCell ref="H20:I21"/>
    <mergeCell ref="J20:K21"/>
    <mergeCell ref="A19:A23"/>
    <mergeCell ref="B19:K19"/>
    <mergeCell ref="B22:K22"/>
    <mergeCell ref="B20:C21"/>
    <mergeCell ref="A3:K3"/>
    <mergeCell ref="A4:A8"/>
    <mergeCell ref="B4:K4"/>
    <mergeCell ref="B5:C6"/>
    <mergeCell ref="D5:G5"/>
    <mergeCell ref="D6:E6"/>
    <mergeCell ref="F6:G6"/>
    <mergeCell ref="B7:K7"/>
    <mergeCell ref="H5:I6"/>
    <mergeCell ref="J5:K6"/>
    <mergeCell ref="A58:A62"/>
    <mergeCell ref="B58:K58"/>
    <mergeCell ref="B59:C60"/>
    <mergeCell ref="D59:G59"/>
    <mergeCell ref="D60:E60"/>
    <mergeCell ref="F60:G60"/>
    <mergeCell ref="B61:K61"/>
    <mergeCell ref="H59:I60"/>
    <mergeCell ref="J59:K60"/>
    <mergeCell ref="A57:K57"/>
    <mergeCell ref="A45:A49"/>
    <mergeCell ref="B45:K45"/>
    <mergeCell ref="B48:K48"/>
    <mergeCell ref="F21:G21"/>
    <mergeCell ref="D46:G46"/>
    <mergeCell ref="H46:I47"/>
    <mergeCell ref="J46:K47"/>
    <mergeCell ref="D47:E47"/>
    <mergeCell ref="B46:C47"/>
    <mergeCell ref="F47:G47"/>
    <mergeCell ref="A44:K44"/>
  </mergeCells>
  <phoneticPr fontId="0" type="noConversion"/>
  <printOptions horizontalCentered="1"/>
  <pageMargins left="0.7" right="0.7" top="0.75" bottom="0.75" header="0.3" footer="0.3"/>
  <pageSetup paperSize="9" scale="43" orientation="portrait" r:id="rId1"/>
  <headerFooter alignWithMargins="0"/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12</vt:i4>
      </vt:variant>
    </vt:vector>
  </HeadingPairs>
  <TitlesOfParts>
    <vt:vector size="18" baseType="lpstr">
      <vt:lpstr>Grupa 1</vt:lpstr>
      <vt:lpstr>Grupa 2</vt:lpstr>
      <vt:lpstr>Grupa 3</vt:lpstr>
      <vt:lpstr>Grupa 4</vt:lpstr>
      <vt:lpstr>Grupa 5</vt:lpstr>
      <vt:lpstr>Grupa 5a</vt:lpstr>
      <vt:lpstr>'Grupa 1'!Obszar_wydruku</vt:lpstr>
      <vt:lpstr>'Grupa 2'!Obszar_wydruku</vt:lpstr>
      <vt:lpstr>'Grupa 3'!Obszar_wydruku</vt:lpstr>
      <vt:lpstr>'Grupa 4'!Obszar_wydruku</vt:lpstr>
      <vt:lpstr>'Grupa 5'!Obszar_wydruku</vt:lpstr>
      <vt:lpstr>'Grupa 5a'!Obszar_wydruku</vt:lpstr>
      <vt:lpstr>'Grupa 1'!Tytuły_wydruku</vt:lpstr>
      <vt:lpstr>'Grupa 2'!Tytuły_wydruku</vt:lpstr>
      <vt:lpstr>'Grupa 3'!Tytuły_wydruku</vt:lpstr>
      <vt:lpstr>'Grupa 4'!Tytuły_wydruku</vt:lpstr>
      <vt:lpstr>'Grupa 5'!Tytuły_wydruku</vt:lpstr>
      <vt:lpstr>'Grupa 5a'!Tytuły_wydruku</vt:lpstr>
    </vt:vector>
  </TitlesOfParts>
  <Company>Biuro Gospodarki Wodnej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Daniluk</dc:creator>
  <cp:lastModifiedBy>eszymura</cp:lastModifiedBy>
  <cp:lastPrinted>2016-12-07T08:46:43Z</cp:lastPrinted>
  <dcterms:created xsi:type="dcterms:W3CDTF">2006-01-18T14:34:22Z</dcterms:created>
  <dcterms:modified xsi:type="dcterms:W3CDTF">2016-12-07T08:47:48Z</dcterms:modified>
</cp:coreProperties>
</file>