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2292" yWindow="2292" windowWidth="21600" windowHeight="11388"/>
  </bookViews>
  <sheets>
    <sheet name="Zał. 1 do SWZ" sheetId="2" r:id="rId1"/>
  </sheets>
  <calcPr calcId="145621"/>
</workbook>
</file>

<file path=xl/calcChain.xml><?xml version="1.0" encoding="utf-8"?>
<calcChain xmlns="http://schemas.openxmlformats.org/spreadsheetml/2006/main">
  <c r="B26" i="2" l="1"/>
  <c r="F100" i="2"/>
  <c r="F99" i="2"/>
  <c r="L97" i="2"/>
  <c r="K97" i="2"/>
  <c r="I97" i="2"/>
  <c r="L96" i="2"/>
  <c r="K96" i="2"/>
  <c r="I96" i="2"/>
  <c r="L95" i="2"/>
  <c r="K95" i="2"/>
  <c r="I95" i="2"/>
  <c r="L94" i="2"/>
  <c r="K94" i="2"/>
  <c r="I94" i="2"/>
  <c r="L93" i="2"/>
  <c r="K93" i="2"/>
  <c r="I93" i="2"/>
  <c r="L92" i="2"/>
  <c r="K92" i="2"/>
  <c r="I92" i="2"/>
  <c r="L91" i="2"/>
  <c r="K91" i="2"/>
  <c r="I91" i="2"/>
  <c r="L90" i="2"/>
  <c r="K90" i="2"/>
  <c r="I90" i="2"/>
  <c r="L89" i="2"/>
  <c r="K89" i="2"/>
  <c r="I89" i="2"/>
  <c r="L88" i="2"/>
  <c r="K88" i="2"/>
  <c r="I88" i="2"/>
  <c r="L87" i="2"/>
  <c r="K87" i="2"/>
  <c r="I87" i="2"/>
  <c r="L86" i="2"/>
  <c r="K86" i="2"/>
  <c r="I86" i="2"/>
  <c r="L85" i="2"/>
  <c r="K85" i="2"/>
  <c r="I85" i="2"/>
  <c r="L84" i="2"/>
  <c r="K84" i="2"/>
  <c r="I84" i="2"/>
  <c r="L83" i="2"/>
  <c r="K83" i="2"/>
  <c r="I83" i="2"/>
  <c r="L82" i="2"/>
  <c r="K82" i="2"/>
  <c r="I82" i="2"/>
  <c r="L81" i="2"/>
  <c r="K81" i="2"/>
  <c r="I81" i="2"/>
  <c r="L80" i="2"/>
  <c r="K80" i="2"/>
  <c r="I80" i="2"/>
  <c r="L79" i="2"/>
  <c r="K79" i="2"/>
  <c r="I79" i="2"/>
  <c r="L78" i="2"/>
  <c r="K78" i="2"/>
  <c r="I78" i="2"/>
  <c r="L77" i="2"/>
  <c r="K77" i="2"/>
  <c r="I77" i="2"/>
  <c r="L76" i="2"/>
  <c r="K76" i="2"/>
  <c r="I76" i="2"/>
  <c r="L75" i="2"/>
  <c r="K75" i="2"/>
  <c r="I75" i="2"/>
  <c r="L74" i="2"/>
  <c r="K74" i="2"/>
  <c r="I74" i="2"/>
  <c r="L73" i="2"/>
  <c r="K73" i="2"/>
  <c r="I73" i="2"/>
  <c r="L72" i="2"/>
  <c r="K72" i="2"/>
  <c r="I72" i="2"/>
  <c r="L71" i="2"/>
  <c r="K71" i="2"/>
  <c r="I71" i="2"/>
  <c r="L70" i="2"/>
  <c r="K70" i="2"/>
  <c r="I70" i="2"/>
  <c r="L69" i="2"/>
  <c r="K69" i="2"/>
  <c r="I69" i="2"/>
  <c r="L68" i="2"/>
  <c r="K68" i="2"/>
  <c r="I68" i="2"/>
  <c r="L67" i="2"/>
  <c r="K67" i="2"/>
  <c r="I67" i="2"/>
  <c r="L66" i="2"/>
  <c r="K66" i="2"/>
  <c r="I66" i="2"/>
  <c r="L65" i="2"/>
  <c r="K65" i="2"/>
  <c r="I65" i="2"/>
  <c r="L64" i="2"/>
  <c r="K64" i="2"/>
  <c r="I64" i="2"/>
  <c r="L63" i="2"/>
  <c r="K63" i="2"/>
  <c r="I63" i="2"/>
  <c r="L62" i="2"/>
  <c r="K62" i="2"/>
  <c r="I62" i="2"/>
  <c r="L61" i="2"/>
  <c r="K61" i="2"/>
  <c r="I61" i="2"/>
  <c r="L60" i="2"/>
  <c r="K60" i="2"/>
  <c r="I60" i="2"/>
  <c r="L59" i="2"/>
  <c r="K59" i="2"/>
  <c r="I59" i="2"/>
  <c r="L58" i="2"/>
  <c r="K58" i="2"/>
  <c r="I58" i="2"/>
  <c r="L57" i="2"/>
  <c r="K57" i="2"/>
  <c r="I57" i="2"/>
  <c r="L56" i="2"/>
  <c r="K56" i="2"/>
  <c r="I56" i="2"/>
  <c r="L55" i="2"/>
  <c r="K55" i="2"/>
  <c r="I55" i="2"/>
  <c r="L52" i="2"/>
  <c r="K52" i="2"/>
  <c r="I52" i="2"/>
  <c r="L47" i="2"/>
  <c r="K47" i="2"/>
  <c r="I47" i="2"/>
  <c r="L42" i="2"/>
  <c r="K42" i="2"/>
  <c r="I42" i="2"/>
  <c r="L37" i="2"/>
  <c r="K37" i="2"/>
  <c r="I37" i="2"/>
  <c r="L32" i="2"/>
  <c r="K32" i="2"/>
  <c r="I32" i="2"/>
</calcChain>
</file>

<file path=xl/sharedStrings.xml><?xml version="1.0" encoding="utf-8"?>
<sst xmlns="http://schemas.openxmlformats.org/spreadsheetml/2006/main" count="293" uniqueCount="185">
  <si>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</si>
  <si>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</si>
  <si>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</si>
  <si>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</si>
  <si>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</si>
  <si>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</si>
  <si>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</si>
  <si>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</si>
  <si>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</si>
  <si>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</si>
  <si>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</si>
  <si>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</si>
  <si>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</si>
  <si>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</si>
  <si>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</si>
  <si>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</si>
  <si>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</si>
  <si>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</si>
  <si>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</si>
  <si>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14</t>
  </si>
  <si>
    <t>ROZDR-PP</t>
  </si>
  <si>
    <t>Rozdrabnianie pozostałości drzewnych na całej powierzchni bez mieszania z glebą</t>
  </si>
  <si>
    <t xml:space="preserve"> 19</t>
  </si>
  <si>
    <t>WPOD-N</t>
  </si>
  <si>
    <t>Wycinanie podszytów i podrostów (teren równy lub falisty)</t>
  </si>
  <si>
    <t xml:space="preserve"> 26</t>
  </si>
  <si>
    <t>OPR-UC</t>
  </si>
  <si>
    <t>Opryskiwanie upraw opryskiwaczem - ciągnikowym</t>
  </si>
  <si>
    <t xml:space="preserve"> 27</t>
  </si>
  <si>
    <t>OPR-PSPAL</t>
  </si>
  <si>
    <t>Opryski środkami ochrony roślin opryskiwaczem plecakowym z napędem spalinowym</t>
  </si>
  <si>
    <t xml:space="preserve"> 28</t>
  </si>
  <si>
    <t>PORZ MECH</t>
  </si>
  <si>
    <t>Mechaniczne wywożenie pozostałości drzewnych (ciągnikiem)</t>
  </si>
  <si>
    <t>M3P</t>
  </si>
  <si>
    <t xml:space="preserve"> 52</t>
  </si>
  <si>
    <t>WYK-TAL40</t>
  </si>
  <si>
    <t>Zdarcie pokrywy na talerzach 40 cm x 40 cm</t>
  </si>
  <si>
    <t>TSZT</t>
  </si>
  <si>
    <t xml:space="preserve"> 67</t>
  </si>
  <si>
    <t>KOP-ROW</t>
  </si>
  <si>
    <t>Wykopy ziemne o różnych przekrojach</t>
  </si>
  <si>
    <t xml:space="preserve"> 68</t>
  </si>
  <si>
    <t>WYK-PASCZ</t>
  </si>
  <si>
    <t>Wyorywanie bruzd pługiem leśnym na powierzchni pow. 0,50 ha</t>
  </si>
  <si>
    <t>KMTR</t>
  </si>
  <si>
    <t xml:space="preserve"> 69</t>
  </si>
  <si>
    <t>WYK-PA5CZ</t>
  </si>
  <si>
    <t>Wyorywanie bruzd pługiem leśnym na pow. do 0,50 ha (np. gniazda)</t>
  </si>
  <si>
    <t xml:space="preserve"> 73</t>
  </si>
  <si>
    <t>WYK-POGCZ</t>
  </si>
  <si>
    <t>Wyorywanie bruzd pługiem leśnym z pogłębiaczem na powierzchni pow. 0,5 ha</t>
  </si>
  <si>
    <t xml:space="preserve"> 74</t>
  </si>
  <si>
    <t>WYK-P5GCP</t>
  </si>
  <si>
    <t>Wyorywanie bruzd pługiem leśnym z pogłębiaczem na pow. do 0,5 ha (np. gniazda)</t>
  </si>
  <si>
    <t xml:space="preserve"> 75</t>
  </si>
  <si>
    <t>WYK-FRECZ</t>
  </si>
  <si>
    <t>Przygotowanie gleby frezem w pasy</t>
  </si>
  <si>
    <t xml:space="preserve"> 80</t>
  </si>
  <si>
    <t>WYK WAŁK</t>
  </si>
  <si>
    <t>Przygotowanie gleby pługofrezarką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</si>
  <si>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</si>
  <si>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</si>
  <si>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</si>
  <si>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</si>
  <si>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</si>
  <si>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</si>
  <si>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</si>
  <si>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</si>
  <si>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</si>
  <si>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</si>
  <si>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</si>
  <si>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</si>
  <si>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</si>
  <si>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</si>
  <si>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</si>
  <si>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</si>
  <si>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</si>
  <si>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</si>
  <si>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</si>
  <si>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</si>
  <si>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</si>
  <si>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</si>
  <si>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</si>
  <si>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</si>
  <si>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</si>
  <si>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</si>
  <si>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</si>
  <si>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</si>
  <si>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</si>
  <si>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</si>
  <si>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</si>
  <si>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</si>
  <si>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</si>
  <si>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132</t>
  </si>
  <si>
    <t>ZAB-OSŁZD</t>
  </si>
  <si>
    <t>Zdejmowanie osłonek z drzewek zabezpieczonych przed spałowaniem</t>
  </si>
  <si>
    <t>142</t>
  </si>
  <si>
    <t>SZUK-OWAD</t>
  </si>
  <si>
    <t>Próbne poszukiwania owadów w ściółce</t>
  </si>
  <si>
    <t>SZT</t>
  </si>
  <si>
    <t>147</t>
  </si>
  <si>
    <t>GRODZ-SN</t>
  </si>
  <si>
    <t>Grodzenie upraw przed zwierzyną siatką</t>
  </si>
  <si>
    <t>HM</t>
  </si>
  <si>
    <t>149</t>
  </si>
  <si>
    <t>GRODZ-SRN</t>
  </si>
  <si>
    <t>Grodzenie upraw przed zwierzyną siatką rozbiórkową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</si>
  <si>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</si>
  <si>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</si>
  <si>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</si>
  <si>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</si>
  <si>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</si>
  <si>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</si>
  <si>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</si>
  <si>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</si>
  <si>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</si>
  <si>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</si>
  <si>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157</t>
  </si>
  <si>
    <t>PORZ-STOS</t>
  </si>
  <si>
    <t>Wynoszenie i układanie pozostałości w stosy niewymiarowe</t>
  </si>
  <si>
    <t>166</t>
  </si>
  <si>
    <t>DRZ-ZGRYZ</t>
  </si>
  <si>
    <t>Wykładanie drzew zgryzowych</t>
  </si>
  <si>
    <t>171</t>
  </si>
  <si>
    <t>PPOŻ-PORZ</t>
  </si>
  <si>
    <t>Porządkowanie terenów na pasach przeciwpożarowych</t>
  </si>
  <si>
    <t>173</t>
  </si>
  <si>
    <t>ODN-PASP</t>
  </si>
  <si>
    <t>Odchwaszczanie, odnawianie pasów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</si>
  <si>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</si>
  <si>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</si>
  <si>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</si>
  <si>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</si>
  <si>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</si>
  <si>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</si>
  <si>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</si>
  <si>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</si>
  <si>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</si>
  <si>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</si>
  <si>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</si>
  <si>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</si>
  <si>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</si>
  <si>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</si>
  <si>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</si>
  <si>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404</t>
  </si>
  <si>
    <t>GODZ MH23</t>
  </si>
  <si>
    <t>407</t>
  </si>
  <si>
    <t>TRANSSADZ</t>
  </si>
  <si>
    <t>Transport sadzonek z obcych szkółek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</si>
  <si>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</si>
  <si>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</si>
  <si>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</si>
  <si>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</si>
  <si>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</si>
  <si>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</si>
  <si>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Tułowice</t>
  </si>
  <si>
    <t xml:space="preserve">49-130 Tułowice; Parkowa;14/14A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</si>
  <si>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</si>
  <si>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</si>
  <si>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</si>
  <si>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</si>
  <si>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</si>
  <si>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</si>
  <si>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</si>
  <si>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</si>
  <si>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</si>
  <si>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</si>
  <si>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</si>
  <si>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Odpowiadając na ogłoszenie o przetargu nieograniczonym na „Wykonywanie usług z zakresu gospodarki leśnej na terenie Nadleśnictwa Tułowice w roku 2024''  składamy niniejszym ofertę na pakiet 4 L: 04, 10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</si>
  <si>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</si>
  <si>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</si>
  <si>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</si>
  <si>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</si>
  <si>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</si>
  <si>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</si>
  <si>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</si>
  <si>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</si>
  <si>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</si>
  <si>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</si>
  <si>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</si>
  <si>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</si>
  <si>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FORMULARZ OFERTY</t>
  </si>
  <si>
    <t>Pakiet 4 L: 04, 10</t>
  </si>
  <si>
    <t>Znak spr.: ZG.270.19.2023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</si>
</sst>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7" fillId="2" borderId="0" xfId="0" applyNumberFormat="1" applyFont="1" applyFill="1" applyAlignment="1">
      <alignment horizontal="center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3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left"/>
      <protection locked="0"/>
    </xf>
    <xf numFmtId="0" fontId="6" fillId="2" borderId="2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center" vertical="top"/>
    </xf>
    <xf numFmtId="0" fontId="1" fillId="2" borderId="0" xfId="0" applyFont="1" applyFill="1" applyAlignment="1">
      <alignment horizontal="lef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39"/>
  <sheetViews>
    <sheetView tabSelected="1" zoomScaleNormal="100" workbookViewId="0">
      <selection activeCell="K3" sqref="K3:M5"/>
    </sheetView>
  </sheetViews>
  <sheetFormatPr defaultRowHeight="13.2" x14ac:dyDescent="0.25"/>
  <cols>
    <col min="1" max="1" width="0.109375" customWidth="1"/>
    <col min="2" max="2" width="5.332031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5" t="s">
        <v>168</v>
      </c>
      <c r="J2" s="35"/>
      <c r="K2" s="35"/>
      <c r="L2" s="35"/>
      <c r="M2" s="35"/>
      <c r="N2" s="35"/>
      <c r="O2" s="35"/>
    </row>
    <row r="3" spans="2:15" s="1" customFormat="1" ht="28.65" customHeight="1" x14ac:dyDescent="0.2">
      <c r="B3" s="37"/>
      <c r="C3" s="37"/>
      <c r="D3" s="37"/>
      <c r="E3" s="37"/>
      <c r="K3" s="39" t="s">
        <v>183</v>
      </c>
      <c r="L3" s="39"/>
      <c r="M3" s="39"/>
    </row>
    <row r="4" spans="2:15" s="1" customFormat="1" ht="2.7" customHeight="1" x14ac:dyDescent="0.2">
      <c r="B4" s="38"/>
      <c r="C4" s="38"/>
      <c r="D4" s="38"/>
    </row>
    <row r="5" spans="2:15" s="1" customFormat="1" ht="28.65" customHeight="1" x14ac:dyDescent="0.2">
      <c r="B5" s="37"/>
      <c r="C5" s="37"/>
      <c r="D5" s="37"/>
      <c r="E5" s="37"/>
      <c r="K5" s="40" t="s">
        <v>184</v>
      </c>
    </row>
    <row r="6" spans="2:15" s="1" customFormat="1" ht="2.7" customHeight="1" x14ac:dyDescent="0.2">
      <c r="B6" s="38"/>
      <c r="C6" s="38"/>
      <c r="D6" s="38"/>
    </row>
    <row r="7" spans="2:15" s="1" customFormat="1" ht="28.65" customHeight="1" x14ac:dyDescent="0.2">
      <c r="B7" s="37"/>
      <c r="C7" s="37"/>
      <c r="D7" s="37"/>
      <c r="E7" s="37"/>
    </row>
    <row r="8" spans="2:15" s="1" customFormat="1" ht="5.25" customHeight="1" x14ac:dyDescent="0.2">
      <c r="B8" s="38"/>
      <c r="C8" s="38"/>
      <c r="D8" s="38"/>
    </row>
    <row r="9" spans="2:15" s="1" customFormat="1" ht="4.3499999999999996" customHeight="1" x14ac:dyDescent="0.2"/>
    <row r="10" spans="2:15" s="1" customFormat="1" ht="6.9" customHeight="1" x14ac:dyDescent="0.2">
      <c r="B10" s="13" t="s">
        <v>152</v>
      </c>
      <c r="C10" s="13"/>
      <c r="D10" s="13"/>
    </row>
    <row r="11" spans="2:15" s="1" customFormat="1" ht="12.15" customHeight="1" x14ac:dyDescent="0.2">
      <c r="B11" s="13"/>
      <c r="C11" s="13"/>
      <c r="D11" s="13"/>
      <c r="G11" s="33" t="s">
        <v>153</v>
      </c>
      <c r="H11" s="33"/>
      <c r="I11" s="33"/>
      <c r="J11" s="33"/>
      <c r="K11" s="33"/>
      <c r="L11" s="33"/>
      <c r="M11" s="33"/>
      <c r="N11" s="33"/>
    </row>
    <row r="12" spans="2:15" s="1" customFormat="1" ht="7.95" customHeight="1" x14ac:dyDescent="0.2">
      <c r="G12" s="33"/>
      <c r="H12" s="33"/>
      <c r="I12" s="33"/>
      <c r="J12" s="33"/>
      <c r="K12" s="33"/>
      <c r="L12" s="33"/>
      <c r="M12" s="33"/>
      <c r="N12" s="33"/>
    </row>
    <row r="13" spans="2:15" s="1" customFormat="1" ht="20.25" customHeight="1" x14ac:dyDescent="0.2"/>
    <row r="14" spans="2:15" s="1" customFormat="1" ht="24" customHeight="1" x14ac:dyDescent="0.2">
      <c r="E14" s="25" t="s">
        <v>182</v>
      </c>
      <c r="F14" s="25"/>
      <c r="G14" s="25"/>
    </row>
    <row r="15" spans="2:15" s="1" customFormat="1" ht="43.2" customHeight="1" x14ac:dyDescent="0.2"/>
    <row r="16" spans="2:15" s="1" customFormat="1" ht="20.85" customHeight="1" x14ac:dyDescent="0.2">
      <c r="B16" s="22" t="s">
        <v>154</v>
      </c>
      <c r="C16" s="22"/>
      <c r="D16" s="22"/>
      <c r="E16" s="22"/>
      <c r="F16" s="22"/>
      <c r="G16" s="22"/>
      <c r="H16" s="22"/>
      <c r="I16" s="22"/>
    </row>
    <row r="17" spans="2:13" s="1" customFormat="1" ht="2.7" customHeight="1" x14ac:dyDescent="0.2"/>
    <row r="18" spans="2:13" s="1" customFormat="1" ht="20.85" customHeight="1" x14ac:dyDescent="0.2">
      <c r="B18" s="22" t="s">
        <v>155</v>
      </c>
      <c r="C18" s="22"/>
      <c r="D18" s="22"/>
      <c r="E18" s="22"/>
      <c r="F18" s="22"/>
      <c r="G18" s="22"/>
      <c r="H18" s="22"/>
      <c r="I18" s="22"/>
    </row>
    <row r="19" spans="2:13" s="1" customFormat="1" ht="2.7" customHeight="1" x14ac:dyDescent="0.2"/>
    <row r="20" spans="2:13" s="1" customFormat="1" ht="20.85" customHeight="1" x14ac:dyDescent="0.2">
      <c r="B20" s="22" t="s">
        <v>156</v>
      </c>
      <c r="C20" s="22"/>
      <c r="D20" s="22"/>
      <c r="E20" s="22"/>
      <c r="F20" s="22"/>
      <c r="G20" s="22"/>
      <c r="H20" s="22"/>
      <c r="I20" s="22"/>
    </row>
    <row r="21" spans="2:13" s="1" customFormat="1" ht="2.7" customHeight="1" x14ac:dyDescent="0.2"/>
    <row r="22" spans="2:13" s="1" customFormat="1" ht="20.85" customHeight="1" x14ac:dyDescent="0.2">
      <c r="B22" s="22" t="s">
        <v>157</v>
      </c>
      <c r="C22" s="22"/>
      <c r="D22" s="22"/>
      <c r="E22" s="22"/>
      <c r="F22" s="22"/>
      <c r="G22" s="22"/>
      <c r="H22" s="22"/>
      <c r="I22" s="22"/>
    </row>
    <row r="23" spans="2:13" s="1" customFormat="1" ht="34.65" customHeight="1" x14ac:dyDescent="0.2"/>
    <row r="24" spans="2:13" s="1" customFormat="1" ht="50.1" customHeight="1" x14ac:dyDescent="0.2">
      <c r="B24" s="20" t="s">
        <v>169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  <row r="25" spans="2:13" s="1" customFormat="1" ht="2.7" customHeight="1" x14ac:dyDescent="0.2"/>
    <row r="26" spans="2:13" s="1" customFormat="1" ht="50.1" customHeight="1" x14ac:dyDescent="0.2">
      <c r="B26" s="21" t="str">
        <f xml:space="preserve"> "1.  Za wykonanie przedmiotu zamówienia w tym Pakiecie oferujemy następujące wynagrodzenie brutto: " &amp; TEXT(F100,"#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2" t="s">
        <v>158</v>
      </c>
      <c r="C29" s="22"/>
      <c r="D29" s="22"/>
      <c r="E29" s="22"/>
      <c r="F29" s="22"/>
      <c r="G29" s="22"/>
      <c r="H29" s="22"/>
      <c r="I29" s="22"/>
      <c r="J29" s="22"/>
      <c r="K29" s="22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6" t="s">
        <v>10</v>
      </c>
      <c r="M31" s="36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4586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7">
        <f>ROUND(I32+ K32,2)</f>
        <v>0</v>
      </c>
      <c r="M32" s="18"/>
    </row>
    <row r="33" spans="2:13" s="1" customFormat="1" ht="3.15" customHeight="1" x14ac:dyDescent="0.2"/>
    <row r="34" spans="2:13" s="1" customFormat="1" ht="18.149999999999999" customHeight="1" x14ac:dyDescent="0.2">
      <c r="B34" s="22" t="s">
        <v>159</v>
      </c>
      <c r="C34" s="22"/>
      <c r="D34" s="22"/>
      <c r="E34" s="22"/>
      <c r="F34" s="22"/>
      <c r="G34" s="22"/>
      <c r="H34" s="22"/>
      <c r="I34" s="22"/>
      <c r="J34" s="22"/>
      <c r="K34" s="22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6" t="s">
        <v>10</v>
      </c>
      <c r="M36" s="36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7039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7">
        <f>ROUND(I37+ K37,2)</f>
        <v>0</v>
      </c>
      <c r="M37" s="18"/>
    </row>
    <row r="38" spans="2:13" s="1" customFormat="1" ht="3.15" customHeight="1" x14ac:dyDescent="0.2"/>
    <row r="39" spans="2:13" s="1" customFormat="1" ht="18.149999999999999" customHeight="1" x14ac:dyDescent="0.2">
      <c r="B39" s="22" t="s">
        <v>160</v>
      </c>
      <c r="C39" s="22"/>
      <c r="D39" s="22"/>
      <c r="E39" s="22"/>
      <c r="F39" s="22"/>
      <c r="G39" s="22"/>
      <c r="H39" s="22"/>
      <c r="I39" s="22"/>
      <c r="J39" s="22"/>
      <c r="K39" s="22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6" t="s">
        <v>10</v>
      </c>
      <c r="M41" s="36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2891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7">
        <f>ROUND(I42+ K42,2)</f>
        <v>0</v>
      </c>
      <c r="M42" s="18"/>
    </row>
    <row r="43" spans="2:13" s="1" customFormat="1" ht="3.15" customHeight="1" x14ac:dyDescent="0.2"/>
    <row r="44" spans="2:13" s="1" customFormat="1" ht="18.149999999999999" customHeight="1" x14ac:dyDescent="0.2">
      <c r="B44" s="22" t="s">
        <v>161</v>
      </c>
      <c r="C44" s="22"/>
      <c r="D44" s="22"/>
      <c r="E44" s="22"/>
      <c r="F44" s="22"/>
      <c r="G44" s="22"/>
      <c r="H44" s="22"/>
      <c r="I44" s="22"/>
      <c r="J44" s="22"/>
      <c r="K44" s="22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6" t="s">
        <v>10</v>
      </c>
      <c r="M46" s="36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1312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7">
        <f>ROUND(I47+ K47,2)</f>
        <v>0</v>
      </c>
      <c r="M47" s="18"/>
    </row>
    <row r="48" spans="2:13" s="1" customFormat="1" ht="3.15" customHeight="1" x14ac:dyDescent="0.2"/>
    <row r="49" spans="2:13" s="1" customFormat="1" ht="18.149999999999999" customHeight="1" x14ac:dyDescent="0.2">
      <c r="B49" s="22" t="s">
        <v>162</v>
      </c>
      <c r="C49" s="22"/>
      <c r="D49" s="22"/>
      <c r="E49" s="22"/>
      <c r="F49" s="22"/>
      <c r="G49" s="22"/>
      <c r="H49" s="22"/>
      <c r="I49" s="22"/>
      <c r="J49" s="22"/>
      <c r="K49" s="22"/>
    </row>
    <row r="50" spans="2:13" s="1" customFormat="1" ht="5.25" customHeight="1" x14ac:dyDescent="0.2"/>
    <row r="51" spans="2:13" s="1" customFormat="1" ht="45.4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6" t="s">
        <v>10</v>
      </c>
      <c r="M51" s="36"/>
    </row>
    <row r="52" spans="2:13" s="1" customFormat="1" ht="19.649999999999999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4448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7">
        <f>ROUND(I52+ K52,2)</f>
        <v>0</v>
      </c>
      <c r="M52" s="18"/>
    </row>
    <row r="53" spans="2:13" s="1" customFormat="1" ht="9" customHeight="1" x14ac:dyDescent="0.2"/>
    <row r="54" spans="2:13" s="1" customFormat="1" ht="45.4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36" t="s">
        <v>10</v>
      </c>
      <c r="M54" s="36"/>
    </row>
    <row r="55" spans="2:13" s="1" customFormat="1" ht="49.2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0.9</v>
      </c>
      <c r="H55" s="10">
        <v>0</v>
      </c>
      <c r="I55" s="9">
        <f t="shared" ref="I55:I97" si="0">ROUND(G55* H55,2)</f>
        <v>0</v>
      </c>
      <c r="J55" s="5">
        <v>8</v>
      </c>
      <c r="K55" s="9">
        <f t="shared" ref="K55:K97" si="1">ROUND(I55* J55/100,2)</f>
        <v>0</v>
      </c>
      <c r="L55" s="17">
        <f t="shared" ref="L55:L97" si="2">ROUND(I55+ K55,2)</f>
        <v>0</v>
      </c>
      <c r="M55" s="18"/>
    </row>
    <row r="56" spans="2:13" s="1" customFormat="1" ht="28.65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30.2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7">
        <f t="shared" si="2"/>
        <v>0</v>
      </c>
      <c r="M56" s="18"/>
    </row>
    <row r="57" spans="2:13" s="1" customFormat="1" ht="19.649999999999999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32.31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7">
        <f t="shared" si="2"/>
        <v>0</v>
      </c>
      <c r="M57" s="18"/>
    </row>
    <row r="58" spans="2:13" s="1" customFormat="1" ht="19.649999999999999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18</v>
      </c>
      <c r="G58" s="8">
        <v>10.27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7">
        <f t="shared" si="2"/>
        <v>0</v>
      </c>
      <c r="M58" s="18"/>
    </row>
    <row r="59" spans="2:13" s="1" customFormat="1" ht="28.65" customHeight="1" x14ac:dyDescent="0.2">
      <c r="B59" s="5">
        <v>10</v>
      </c>
      <c r="C59" s="6" t="s">
        <v>28</v>
      </c>
      <c r="D59" s="6" t="s">
        <v>29</v>
      </c>
      <c r="E59" s="7" t="s">
        <v>30</v>
      </c>
      <c r="F59" s="6" t="s">
        <v>18</v>
      </c>
      <c r="G59" s="8">
        <v>2.27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7">
        <f t="shared" si="2"/>
        <v>0</v>
      </c>
      <c r="M59" s="18"/>
    </row>
    <row r="60" spans="2:13" s="1" customFormat="1" ht="28.65" customHeight="1" x14ac:dyDescent="0.2">
      <c r="B60" s="5">
        <v>11</v>
      </c>
      <c r="C60" s="6" t="s">
        <v>31</v>
      </c>
      <c r="D60" s="6" t="s">
        <v>32</v>
      </c>
      <c r="E60" s="7" t="s">
        <v>33</v>
      </c>
      <c r="F60" s="6" t="s">
        <v>34</v>
      </c>
      <c r="G60" s="8">
        <v>100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7">
        <f t="shared" si="2"/>
        <v>0</v>
      </c>
      <c r="M60" s="18"/>
    </row>
    <row r="61" spans="2:13" s="1" customFormat="1" ht="19.649999999999999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38</v>
      </c>
      <c r="G61" s="8">
        <v>4.55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7">
        <f t="shared" si="2"/>
        <v>0</v>
      </c>
      <c r="M61" s="18"/>
    </row>
    <row r="62" spans="2:13" s="1" customFormat="1" ht="19.649999999999999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14</v>
      </c>
      <c r="G62" s="8">
        <v>708.9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7">
        <f t="shared" si="2"/>
        <v>0</v>
      </c>
      <c r="M62" s="18"/>
    </row>
    <row r="63" spans="2:13" s="1" customFormat="1" ht="28.65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45</v>
      </c>
      <c r="G63" s="8">
        <v>19.7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7">
        <f t="shared" si="2"/>
        <v>0</v>
      </c>
      <c r="M63" s="18"/>
    </row>
    <row r="64" spans="2:13" s="1" customFormat="1" ht="28.65" customHeight="1" x14ac:dyDescent="0.2">
      <c r="B64" s="5">
        <v>15</v>
      </c>
      <c r="C64" s="6" t="s">
        <v>46</v>
      </c>
      <c r="D64" s="6" t="s">
        <v>47</v>
      </c>
      <c r="E64" s="7" t="s">
        <v>48</v>
      </c>
      <c r="F64" s="6" t="s">
        <v>45</v>
      </c>
      <c r="G64" s="8">
        <v>3.1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7">
        <f t="shared" si="2"/>
        <v>0</v>
      </c>
      <c r="M64" s="18"/>
    </row>
    <row r="65" spans="2:13" s="1" customFormat="1" ht="28.65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45</v>
      </c>
      <c r="G65" s="8">
        <v>109.44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7">
        <f t="shared" si="2"/>
        <v>0</v>
      </c>
      <c r="M65" s="18"/>
    </row>
    <row r="66" spans="2:13" s="1" customFormat="1" ht="28.65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45</v>
      </c>
      <c r="G66" s="8">
        <v>20.7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7">
        <f t="shared" si="2"/>
        <v>0</v>
      </c>
      <c r="M66" s="18"/>
    </row>
    <row r="67" spans="2:13" s="1" customFormat="1" ht="19.649999999999999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45</v>
      </c>
      <c r="G67" s="8">
        <v>48.81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7">
        <f t="shared" si="2"/>
        <v>0</v>
      </c>
      <c r="M67" s="18"/>
    </row>
    <row r="68" spans="2:13" s="1" customFormat="1" ht="19.649999999999999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45</v>
      </c>
      <c r="G68" s="8">
        <v>20.37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7">
        <f t="shared" si="2"/>
        <v>0</v>
      </c>
      <c r="M68" s="18"/>
    </row>
    <row r="69" spans="2:13" s="1" customFormat="1" ht="19.649999999999999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38</v>
      </c>
      <c r="G69" s="8">
        <v>0.09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7">
        <f t="shared" si="2"/>
        <v>0</v>
      </c>
      <c r="M69" s="18"/>
    </row>
    <row r="70" spans="2:13" s="1" customFormat="1" ht="19.649999999999999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38</v>
      </c>
      <c r="G70" s="8">
        <v>65.260000000000005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7">
        <f t="shared" si="2"/>
        <v>0</v>
      </c>
      <c r="M70" s="18"/>
    </row>
    <row r="71" spans="2:13" s="1" customFormat="1" ht="28.65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38</v>
      </c>
      <c r="G71" s="8">
        <v>4.0999999999999996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7">
        <f t="shared" si="2"/>
        <v>0</v>
      </c>
      <c r="M71" s="18"/>
    </row>
    <row r="72" spans="2:13" s="1" customFormat="1" ht="19.649999999999999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38</v>
      </c>
      <c r="G72" s="8">
        <v>124.33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7">
        <f t="shared" si="2"/>
        <v>0</v>
      </c>
      <c r="M72" s="18"/>
    </row>
    <row r="73" spans="2:13" s="1" customFormat="1" ht="28.65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38</v>
      </c>
      <c r="G73" s="8">
        <v>10.01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7">
        <f t="shared" si="2"/>
        <v>0</v>
      </c>
      <c r="M73" s="18"/>
    </row>
    <row r="74" spans="2:13" s="1" customFormat="1" ht="19.649999999999999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38</v>
      </c>
      <c r="G74" s="8">
        <v>203.79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7">
        <f t="shared" si="2"/>
        <v>0</v>
      </c>
      <c r="M74" s="18"/>
    </row>
    <row r="75" spans="2:13" s="1" customFormat="1" ht="28.65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18</v>
      </c>
      <c r="G75" s="8">
        <v>17.37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7">
        <f t="shared" si="2"/>
        <v>0</v>
      </c>
      <c r="M75" s="18"/>
    </row>
    <row r="76" spans="2:13" s="1" customFormat="1" ht="28.65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18</v>
      </c>
      <c r="G76" s="8">
        <v>85.91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7">
        <f t="shared" si="2"/>
        <v>0</v>
      </c>
      <c r="M76" s="18"/>
    </row>
    <row r="77" spans="2:13" s="1" customFormat="1" ht="19.649999999999999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18</v>
      </c>
      <c r="G77" s="8">
        <v>20.38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7">
        <f t="shared" si="2"/>
        <v>0</v>
      </c>
      <c r="M77" s="18"/>
    </row>
    <row r="78" spans="2:13" s="1" customFormat="1" ht="19.649999999999999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18</v>
      </c>
      <c r="G78" s="8">
        <v>26.04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7">
        <f t="shared" si="2"/>
        <v>0</v>
      </c>
      <c r="M78" s="18"/>
    </row>
    <row r="79" spans="2:13" s="1" customFormat="1" ht="28.65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18</v>
      </c>
      <c r="G79" s="8">
        <v>25.2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7">
        <f t="shared" si="2"/>
        <v>0</v>
      </c>
      <c r="M79" s="18"/>
    </row>
    <row r="80" spans="2:13" s="1" customFormat="1" ht="28.65" customHeight="1" x14ac:dyDescent="0.2">
      <c r="B80" s="5">
        <v>31</v>
      </c>
      <c r="C80" s="6" t="s">
        <v>94</v>
      </c>
      <c r="D80" s="6" t="s">
        <v>95</v>
      </c>
      <c r="E80" s="7" t="s">
        <v>96</v>
      </c>
      <c r="F80" s="6" t="s">
        <v>38</v>
      </c>
      <c r="G80" s="8">
        <v>2.5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7">
        <f t="shared" si="2"/>
        <v>0</v>
      </c>
      <c r="M80" s="18"/>
    </row>
    <row r="81" spans="2:13" s="1" customFormat="1" ht="19.649999999999999" customHeight="1" x14ac:dyDescent="0.2">
      <c r="B81" s="5">
        <v>32</v>
      </c>
      <c r="C81" s="6" t="s">
        <v>97</v>
      </c>
      <c r="D81" s="6" t="s">
        <v>98</v>
      </c>
      <c r="E81" s="7" t="s">
        <v>99</v>
      </c>
      <c r="F81" s="6" t="s">
        <v>100</v>
      </c>
      <c r="G81" s="8">
        <v>8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7">
        <f t="shared" si="2"/>
        <v>0</v>
      </c>
      <c r="M81" s="18"/>
    </row>
    <row r="82" spans="2:13" s="1" customFormat="1" ht="19.649999999999999" customHeight="1" x14ac:dyDescent="0.2">
      <c r="B82" s="5">
        <v>33</v>
      </c>
      <c r="C82" s="6" t="s">
        <v>101</v>
      </c>
      <c r="D82" s="6" t="s">
        <v>102</v>
      </c>
      <c r="E82" s="7" t="s">
        <v>103</v>
      </c>
      <c r="F82" s="6" t="s">
        <v>104</v>
      </c>
      <c r="G82" s="8">
        <v>52.9</v>
      </c>
      <c r="H82" s="10">
        <v>0</v>
      </c>
      <c r="I82" s="9">
        <f t="shared" si="0"/>
        <v>0</v>
      </c>
      <c r="J82" s="5">
        <v>23</v>
      </c>
      <c r="K82" s="9">
        <f t="shared" si="1"/>
        <v>0</v>
      </c>
      <c r="L82" s="17">
        <f t="shared" si="2"/>
        <v>0</v>
      </c>
      <c r="M82" s="18"/>
    </row>
    <row r="83" spans="2:13" s="1" customFormat="1" ht="19.649999999999999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104</v>
      </c>
      <c r="G83" s="8">
        <v>11.4</v>
      </c>
      <c r="H83" s="10">
        <v>0</v>
      </c>
      <c r="I83" s="9">
        <f t="shared" si="0"/>
        <v>0</v>
      </c>
      <c r="J83" s="5">
        <v>23</v>
      </c>
      <c r="K83" s="9">
        <f t="shared" si="1"/>
        <v>0</v>
      </c>
      <c r="L83" s="17">
        <f t="shared" si="2"/>
        <v>0</v>
      </c>
      <c r="M83" s="18"/>
    </row>
    <row r="84" spans="2:13" s="1" customFormat="1" ht="19.649999999999999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104</v>
      </c>
      <c r="G84" s="8">
        <v>35.64</v>
      </c>
      <c r="H84" s="10">
        <v>0</v>
      </c>
      <c r="I84" s="9">
        <f t="shared" si="0"/>
        <v>0</v>
      </c>
      <c r="J84" s="5">
        <v>23</v>
      </c>
      <c r="K84" s="9">
        <f t="shared" si="1"/>
        <v>0</v>
      </c>
      <c r="L84" s="17">
        <f t="shared" si="2"/>
        <v>0</v>
      </c>
      <c r="M84" s="18"/>
    </row>
    <row r="85" spans="2:13" s="1" customFormat="1" ht="19.649999999999999" customHeight="1" x14ac:dyDescent="0.2">
      <c r="B85" s="5">
        <v>36</v>
      </c>
      <c r="C85" s="6" t="s">
        <v>111</v>
      </c>
      <c r="D85" s="6" t="s">
        <v>112</v>
      </c>
      <c r="E85" s="7" t="s">
        <v>113</v>
      </c>
      <c r="F85" s="6" t="s">
        <v>114</v>
      </c>
      <c r="G85" s="8">
        <v>170</v>
      </c>
      <c r="H85" s="10">
        <v>0</v>
      </c>
      <c r="I85" s="9">
        <f t="shared" si="0"/>
        <v>0</v>
      </c>
      <c r="J85" s="5">
        <v>23</v>
      </c>
      <c r="K85" s="9">
        <f t="shared" si="1"/>
        <v>0</v>
      </c>
      <c r="L85" s="17">
        <f t="shared" si="2"/>
        <v>0</v>
      </c>
      <c r="M85" s="18"/>
    </row>
    <row r="86" spans="2:13" s="1" customFormat="1" ht="19.649999999999999" customHeight="1" x14ac:dyDescent="0.2">
      <c r="B86" s="5">
        <v>37</v>
      </c>
      <c r="C86" s="6" t="s">
        <v>115</v>
      </c>
      <c r="D86" s="6" t="s">
        <v>116</v>
      </c>
      <c r="E86" s="7" t="s">
        <v>117</v>
      </c>
      <c r="F86" s="6" t="s">
        <v>34</v>
      </c>
      <c r="G86" s="8">
        <v>30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7">
        <f t="shared" si="2"/>
        <v>0</v>
      </c>
      <c r="M86" s="18"/>
    </row>
    <row r="87" spans="2:13" s="1" customFormat="1" ht="28.65" customHeight="1" x14ac:dyDescent="0.2">
      <c r="B87" s="5">
        <v>38</v>
      </c>
      <c r="C87" s="6" t="s">
        <v>118</v>
      </c>
      <c r="D87" s="6" t="s">
        <v>119</v>
      </c>
      <c r="E87" s="7" t="s">
        <v>120</v>
      </c>
      <c r="F87" s="6" t="s">
        <v>34</v>
      </c>
      <c r="G87" s="8">
        <v>30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17">
        <f t="shared" si="2"/>
        <v>0</v>
      </c>
      <c r="M87" s="18"/>
    </row>
    <row r="88" spans="2:13" s="1" customFormat="1" ht="19.649999999999999" customHeight="1" x14ac:dyDescent="0.2">
      <c r="B88" s="5">
        <v>39</v>
      </c>
      <c r="C88" s="6" t="s">
        <v>121</v>
      </c>
      <c r="D88" s="6" t="s">
        <v>122</v>
      </c>
      <c r="E88" s="7" t="s">
        <v>123</v>
      </c>
      <c r="F88" s="6" t="s">
        <v>100</v>
      </c>
      <c r="G88" s="8">
        <v>300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17">
        <f t="shared" si="2"/>
        <v>0</v>
      </c>
      <c r="M88" s="18"/>
    </row>
    <row r="89" spans="2:13" s="1" customFormat="1" ht="19.649999999999999" customHeight="1" x14ac:dyDescent="0.2">
      <c r="B89" s="5">
        <v>40</v>
      </c>
      <c r="C89" s="6" t="s">
        <v>124</v>
      </c>
      <c r="D89" s="6" t="s">
        <v>125</v>
      </c>
      <c r="E89" s="7" t="s">
        <v>126</v>
      </c>
      <c r="F89" s="6" t="s">
        <v>18</v>
      </c>
      <c r="G89" s="8">
        <v>11.67</v>
      </c>
      <c r="H89" s="10">
        <v>0</v>
      </c>
      <c r="I89" s="9">
        <f t="shared" si="0"/>
        <v>0</v>
      </c>
      <c r="J89" s="5">
        <v>8</v>
      </c>
      <c r="K89" s="9">
        <f t="shared" si="1"/>
        <v>0</v>
      </c>
      <c r="L89" s="17">
        <f t="shared" si="2"/>
        <v>0</v>
      </c>
      <c r="M89" s="18"/>
    </row>
    <row r="90" spans="2:13" s="1" customFormat="1" ht="19.649999999999999" customHeight="1" x14ac:dyDescent="0.2">
      <c r="B90" s="5">
        <v>41</v>
      </c>
      <c r="C90" s="6" t="s">
        <v>127</v>
      </c>
      <c r="D90" s="6" t="s">
        <v>128</v>
      </c>
      <c r="E90" s="7" t="s">
        <v>129</v>
      </c>
      <c r="F90" s="6" t="s">
        <v>45</v>
      </c>
      <c r="G90" s="8">
        <v>0.12</v>
      </c>
      <c r="H90" s="10">
        <v>0</v>
      </c>
      <c r="I90" s="9">
        <f t="shared" si="0"/>
        <v>0</v>
      </c>
      <c r="J90" s="5">
        <v>8</v>
      </c>
      <c r="K90" s="9">
        <f t="shared" si="1"/>
        <v>0</v>
      </c>
      <c r="L90" s="17">
        <f t="shared" si="2"/>
        <v>0</v>
      </c>
      <c r="M90" s="18"/>
    </row>
    <row r="91" spans="2:13" s="1" customFormat="1" ht="28.65" customHeight="1" x14ac:dyDescent="0.2">
      <c r="B91" s="5">
        <v>42</v>
      </c>
      <c r="C91" s="6" t="s">
        <v>130</v>
      </c>
      <c r="D91" s="6" t="s">
        <v>131</v>
      </c>
      <c r="E91" s="7" t="s">
        <v>132</v>
      </c>
      <c r="F91" s="6" t="s">
        <v>114</v>
      </c>
      <c r="G91" s="8">
        <v>16</v>
      </c>
      <c r="H91" s="10">
        <v>0</v>
      </c>
      <c r="I91" s="9">
        <f t="shared" si="0"/>
        <v>0</v>
      </c>
      <c r="J91" s="5">
        <v>8</v>
      </c>
      <c r="K91" s="9">
        <f t="shared" si="1"/>
        <v>0</v>
      </c>
      <c r="L91" s="17">
        <f t="shared" si="2"/>
        <v>0</v>
      </c>
      <c r="M91" s="18"/>
    </row>
    <row r="92" spans="2:13" s="1" customFormat="1" ht="19.649999999999999" customHeight="1" x14ac:dyDescent="0.2">
      <c r="B92" s="5">
        <v>43</v>
      </c>
      <c r="C92" s="6" t="s">
        <v>133</v>
      </c>
      <c r="D92" s="6" t="s">
        <v>134</v>
      </c>
      <c r="E92" s="7" t="s">
        <v>135</v>
      </c>
      <c r="F92" s="6" t="s">
        <v>114</v>
      </c>
      <c r="G92" s="8">
        <v>5217</v>
      </c>
      <c r="H92" s="10">
        <v>0</v>
      </c>
      <c r="I92" s="9">
        <f t="shared" si="0"/>
        <v>0</v>
      </c>
      <c r="J92" s="5">
        <v>8</v>
      </c>
      <c r="K92" s="9">
        <f t="shared" si="1"/>
        <v>0</v>
      </c>
      <c r="L92" s="17">
        <f t="shared" si="2"/>
        <v>0</v>
      </c>
      <c r="M92" s="18"/>
    </row>
    <row r="93" spans="2:13" s="1" customFormat="1" ht="19.649999999999999" customHeight="1" x14ac:dyDescent="0.2">
      <c r="B93" s="5">
        <v>44</v>
      </c>
      <c r="C93" s="6" t="s">
        <v>136</v>
      </c>
      <c r="D93" s="6" t="s">
        <v>137</v>
      </c>
      <c r="E93" s="7" t="s">
        <v>138</v>
      </c>
      <c r="F93" s="6" t="s">
        <v>114</v>
      </c>
      <c r="G93" s="8">
        <v>204</v>
      </c>
      <c r="H93" s="10">
        <v>0</v>
      </c>
      <c r="I93" s="9">
        <f t="shared" si="0"/>
        <v>0</v>
      </c>
      <c r="J93" s="5">
        <v>8</v>
      </c>
      <c r="K93" s="9">
        <f t="shared" si="1"/>
        <v>0</v>
      </c>
      <c r="L93" s="17">
        <f t="shared" si="2"/>
        <v>0</v>
      </c>
      <c r="M93" s="18"/>
    </row>
    <row r="94" spans="2:13" s="1" customFormat="1" ht="19.649999999999999" customHeight="1" x14ac:dyDescent="0.2">
      <c r="B94" s="5">
        <v>45</v>
      </c>
      <c r="C94" s="6" t="s">
        <v>139</v>
      </c>
      <c r="D94" s="6" t="s">
        <v>140</v>
      </c>
      <c r="E94" s="7" t="s">
        <v>141</v>
      </c>
      <c r="F94" s="6" t="s">
        <v>114</v>
      </c>
      <c r="G94" s="8">
        <v>18</v>
      </c>
      <c r="H94" s="10">
        <v>0</v>
      </c>
      <c r="I94" s="9">
        <f t="shared" si="0"/>
        <v>0</v>
      </c>
      <c r="J94" s="5">
        <v>8</v>
      </c>
      <c r="K94" s="9">
        <f t="shared" si="1"/>
        <v>0</v>
      </c>
      <c r="L94" s="17">
        <f t="shared" si="2"/>
        <v>0</v>
      </c>
      <c r="M94" s="18"/>
    </row>
    <row r="95" spans="2:13" s="1" customFormat="1" ht="19.649999999999999" customHeight="1" x14ac:dyDescent="0.2">
      <c r="B95" s="5">
        <v>46</v>
      </c>
      <c r="C95" s="6" t="s">
        <v>142</v>
      </c>
      <c r="D95" s="6" t="s">
        <v>143</v>
      </c>
      <c r="E95" s="7" t="s">
        <v>144</v>
      </c>
      <c r="F95" s="6" t="s">
        <v>114</v>
      </c>
      <c r="G95" s="8">
        <v>413</v>
      </c>
      <c r="H95" s="10">
        <v>0</v>
      </c>
      <c r="I95" s="9">
        <f t="shared" si="0"/>
        <v>0</v>
      </c>
      <c r="J95" s="5">
        <v>8</v>
      </c>
      <c r="K95" s="9">
        <f t="shared" si="1"/>
        <v>0</v>
      </c>
      <c r="L95" s="17">
        <f t="shared" si="2"/>
        <v>0</v>
      </c>
      <c r="M95" s="18"/>
    </row>
    <row r="96" spans="2:13" s="1" customFormat="1" ht="19.649999999999999" customHeight="1" x14ac:dyDescent="0.2">
      <c r="B96" s="5">
        <v>47</v>
      </c>
      <c r="C96" s="6" t="s">
        <v>145</v>
      </c>
      <c r="D96" s="6" t="s">
        <v>146</v>
      </c>
      <c r="E96" s="7" t="s">
        <v>144</v>
      </c>
      <c r="F96" s="6" t="s">
        <v>114</v>
      </c>
      <c r="G96" s="8">
        <v>8</v>
      </c>
      <c r="H96" s="10">
        <v>0</v>
      </c>
      <c r="I96" s="9">
        <f t="shared" si="0"/>
        <v>0</v>
      </c>
      <c r="J96" s="5">
        <v>23</v>
      </c>
      <c r="K96" s="9">
        <f t="shared" si="1"/>
        <v>0</v>
      </c>
      <c r="L96" s="17">
        <f t="shared" si="2"/>
        <v>0</v>
      </c>
      <c r="M96" s="18"/>
    </row>
    <row r="97" spans="2:14" s="1" customFormat="1" ht="19.649999999999999" customHeight="1" x14ac:dyDescent="0.2">
      <c r="B97" s="5">
        <v>48</v>
      </c>
      <c r="C97" s="6" t="s">
        <v>147</v>
      </c>
      <c r="D97" s="6" t="s">
        <v>148</v>
      </c>
      <c r="E97" s="7" t="s">
        <v>149</v>
      </c>
      <c r="F97" s="6" t="s">
        <v>45</v>
      </c>
      <c r="G97" s="8">
        <v>480</v>
      </c>
      <c r="H97" s="10">
        <v>0</v>
      </c>
      <c r="I97" s="9">
        <f t="shared" si="0"/>
        <v>0</v>
      </c>
      <c r="J97" s="5">
        <v>23</v>
      </c>
      <c r="K97" s="9">
        <f t="shared" si="1"/>
        <v>0</v>
      </c>
      <c r="L97" s="17">
        <f t="shared" si="2"/>
        <v>0</v>
      </c>
      <c r="M97" s="18"/>
    </row>
    <row r="98" spans="2:14" s="1" customFormat="1" ht="55.95" customHeight="1" x14ac:dyDescent="0.2"/>
    <row r="99" spans="2:14" s="1" customFormat="1" ht="21.45" customHeight="1" x14ac:dyDescent="0.2">
      <c r="B99" s="14" t="s">
        <v>150</v>
      </c>
      <c r="C99" s="14"/>
      <c r="D99" s="14"/>
      <c r="E99" s="14"/>
      <c r="F99" s="30">
        <f>ROUND(I32+I37+I42+I47+I52+I55+I56+I57+I58+I59+I60+I61+I62+I63+I64+I65+I66+I67+I68+I69+I70+I71+I72+I73+I74+I75+I76+I77+I78+I79+I80+I81+I82+I83+I84+I85+I86+I87+I88+I89+I90+I91+I92+I93+I94+I95+I96+I97,2)</f>
        <v>0</v>
      </c>
      <c r="G99" s="31"/>
      <c r="H99" s="31"/>
      <c r="I99" s="31"/>
      <c r="J99" s="31"/>
      <c r="K99" s="31"/>
      <c r="L99" s="31"/>
      <c r="M99" s="32"/>
    </row>
    <row r="100" spans="2:14" s="1" customFormat="1" ht="21.45" customHeight="1" x14ac:dyDescent="0.2">
      <c r="B100" s="14" t="s">
        <v>151</v>
      </c>
      <c r="C100" s="14"/>
      <c r="D100" s="14"/>
      <c r="E100" s="14"/>
      <c r="F100" s="26">
        <f>ROUND(L32+L37+L42+L47+L52+L55+L56+L57+L58+L59+L60+L61+L62+L63+L64+L65+L66+L67+L68+L69+L70+L71+L72+L73+L74+L75+L76+L77+L78+L79+L80+L81+L82+L83+L84+L85+L86+L87+L88+L89+L90+L91+L92+L93+L94+L95+L96+L97,2)</f>
        <v>0</v>
      </c>
      <c r="G100" s="27"/>
      <c r="H100" s="27"/>
      <c r="I100" s="27"/>
      <c r="J100" s="27"/>
      <c r="K100" s="27"/>
      <c r="L100" s="27"/>
      <c r="M100" s="28"/>
    </row>
    <row r="101" spans="2:14" s="1" customFormat="1" ht="11.1" customHeight="1" x14ac:dyDescent="0.2"/>
    <row r="102" spans="2:14" s="1" customFormat="1" ht="80.099999999999994" customHeight="1" x14ac:dyDescent="0.2">
      <c r="B102" s="12" t="s">
        <v>170</v>
      </c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</row>
    <row r="103" spans="2:14" s="1" customFormat="1" ht="2.7" customHeight="1" x14ac:dyDescent="0.2"/>
    <row r="104" spans="2:14" s="1" customFormat="1" ht="110.1" customHeight="1" x14ac:dyDescent="0.2">
      <c r="B104" s="12" t="s">
        <v>171</v>
      </c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</row>
    <row r="105" spans="2:14" s="1" customFormat="1" ht="5.25" customHeight="1" x14ac:dyDescent="0.2"/>
    <row r="106" spans="2:14" s="1" customFormat="1" ht="110.1" customHeight="1" x14ac:dyDescent="0.2">
      <c r="B106" s="15" t="s">
        <v>172</v>
      </c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</row>
    <row r="107" spans="2:14" s="1" customFormat="1" ht="5.25" customHeight="1" x14ac:dyDescent="0.2"/>
    <row r="108" spans="2:14" s="1" customFormat="1" ht="37.950000000000003" customHeight="1" x14ac:dyDescent="0.2">
      <c r="B108" s="16" t="s">
        <v>164</v>
      </c>
      <c r="C108" s="16"/>
      <c r="D108" s="16"/>
      <c r="E108" s="16"/>
      <c r="F108" s="29" t="s">
        <v>165</v>
      </c>
      <c r="G108" s="29"/>
      <c r="H108" s="29"/>
      <c r="I108" s="29"/>
      <c r="J108" s="29"/>
      <c r="K108" s="29"/>
      <c r="L108" s="29"/>
    </row>
    <row r="109" spans="2:14" s="1" customFormat="1" ht="28.65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</row>
    <row r="110" spans="2:14" s="1" customFormat="1" ht="28.65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</row>
    <row r="111" spans="2:14" s="1" customFormat="1" ht="28.65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</row>
    <row r="112" spans="2:14" s="1" customFormat="1" ht="28.65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</row>
    <row r="113" spans="2:14" s="1" customFormat="1" ht="2.7" customHeight="1" x14ac:dyDescent="0.2"/>
    <row r="114" spans="2:14" s="1" customFormat="1" ht="203.1" customHeight="1" x14ac:dyDescent="0.2">
      <c r="B114" s="12" t="s">
        <v>173</v>
      </c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</row>
    <row r="115" spans="2:14" s="1" customFormat="1" ht="2.7" customHeight="1" x14ac:dyDescent="0.2"/>
    <row r="116" spans="2:14" s="1" customFormat="1" ht="36.9" customHeight="1" x14ac:dyDescent="0.2">
      <c r="B116" s="24" t="s">
        <v>174</v>
      </c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</row>
    <row r="117" spans="2:14" s="1" customFormat="1" ht="2.7" customHeight="1" x14ac:dyDescent="0.2"/>
    <row r="118" spans="2:14" s="1" customFormat="1" ht="37.950000000000003" customHeight="1" x14ac:dyDescent="0.2">
      <c r="B118" s="16" t="s">
        <v>166</v>
      </c>
      <c r="C118" s="16"/>
      <c r="D118" s="16"/>
      <c r="E118" s="16"/>
      <c r="F118" s="23" t="s">
        <v>167</v>
      </c>
      <c r="G118" s="23"/>
      <c r="H118" s="23"/>
      <c r="I118" s="23"/>
      <c r="J118" s="23"/>
      <c r="K118" s="23"/>
      <c r="L118" s="23"/>
    </row>
    <row r="119" spans="2:14" s="1" customFormat="1" ht="28.65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</row>
    <row r="120" spans="2:14" s="1" customFormat="1" ht="28.65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</row>
    <row r="121" spans="2:14" s="1" customFormat="1" ht="28.65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</row>
    <row r="122" spans="2:14" s="1" customFormat="1" ht="28.65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</row>
    <row r="123" spans="2:14" s="1" customFormat="1" ht="2.7" customHeight="1" x14ac:dyDescent="0.2"/>
    <row r="124" spans="2:14" s="1" customFormat="1" ht="159.9" customHeight="1" x14ac:dyDescent="0.2">
      <c r="B124" s="12" t="s">
        <v>175</v>
      </c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</row>
    <row r="125" spans="2:14" s="1" customFormat="1" ht="2.7" customHeight="1" x14ac:dyDescent="0.2"/>
    <row r="126" spans="2:14" s="1" customFormat="1" ht="54.9" customHeight="1" x14ac:dyDescent="0.2">
      <c r="B126" s="12" t="s">
        <v>176</v>
      </c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</row>
    <row r="127" spans="2:14" s="1" customFormat="1" ht="2.7" customHeight="1" x14ac:dyDescent="0.2"/>
    <row r="128" spans="2:14" s="1" customFormat="1" ht="60" customHeight="1" x14ac:dyDescent="0.2">
      <c r="B128" s="15" t="s">
        <v>177</v>
      </c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</row>
    <row r="129" spans="2:14" s="1" customFormat="1" ht="2.7" customHeight="1" x14ac:dyDescent="0.2"/>
    <row r="130" spans="2:14" s="1" customFormat="1" ht="48" customHeight="1" x14ac:dyDescent="0.2">
      <c r="B130" s="15" t="s">
        <v>178</v>
      </c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</row>
    <row r="131" spans="2:14" s="1" customFormat="1" ht="2.7" customHeight="1" x14ac:dyDescent="0.2"/>
    <row r="132" spans="2:14" s="1" customFormat="1" ht="125.1" customHeight="1" x14ac:dyDescent="0.2">
      <c r="B132" s="12" t="s">
        <v>179</v>
      </c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</row>
    <row r="133" spans="2:14" s="1" customFormat="1" ht="2.7" customHeight="1" x14ac:dyDescent="0.2"/>
    <row r="134" spans="2:14" s="1" customFormat="1" ht="84.9" customHeight="1" x14ac:dyDescent="0.2">
      <c r="B134" s="12" t="s">
        <v>180</v>
      </c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</row>
    <row r="135" spans="2:14" s="1" customFormat="1" ht="86.85" customHeight="1" x14ac:dyDescent="0.2"/>
    <row r="136" spans="2:14" s="1" customFormat="1" ht="17.7" customHeight="1" x14ac:dyDescent="0.2">
      <c r="I136" s="34" t="s">
        <v>163</v>
      </c>
      <c r="J136" s="34"/>
    </row>
    <row r="137" spans="2:14" s="1" customFormat="1" ht="145.19999999999999" customHeight="1" x14ac:dyDescent="0.2"/>
    <row r="138" spans="2:14" s="1" customFormat="1" ht="81.599999999999994" customHeight="1" x14ac:dyDescent="0.2">
      <c r="B138" s="19" t="s">
        <v>181</v>
      </c>
      <c r="C138" s="19"/>
      <c r="D138" s="19"/>
      <c r="E138" s="19"/>
      <c r="F138" s="19"/>
      <c r="G138" s="19"/>
      <c r="H138" s="19"/>
      <c r="I138" s="19"/>
      <c r="J138" s="19"/>
    </row>
    <row r="139" spans="2:14" s="1" customFormat="1" ht="28.65" customHeight="1" x14ac:dyDescent="0.2"/>
  </sheetData>
  <mergeCells count="113">
    <mergeCell ref="L94:M94"/>
    <mergeCell ref="L95:M95"/>
    <mergeCell ref="L96:M96"/>
    <mergeCell ref="L97:M97"/>
    <mergeCell ref="B16:I16"/>
    <mergeCell ref="B18:I18"/>
    <mergeCell ref="B20:I20"/>
    <mergeCell ref="B22:I22"/>
    <mergeCell ref="B3:E3"/>
    <mergeCell ref="B5:E5"/>
    <mergeCell ref="B7:E7"/>
    <mergeCell ref="B4:D4"/>
    <mergeCell ref="B44:K44"/>
    <mergeCell ref="B49:K49"/>
    <mergeCell ref="B6:D6"/>
    <mergeCell ref="B8:D8"/>
    <mergeCell ref="K3:M3"/>
    <mergeCell ref="I136:J136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B99:E99"/>
    <mergeCell ref="E14:G14"/>
    <mergeCell ref="F100:M100"/>
    <mergeCell ref="F108:L108"/>
    <mergeCell ref="F99:M99"/>
    <mergeCell ref="G11:N12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89:M89"/>
    <mergeCell ref="L90:M90"/>
    <mergeCell ref="L91:M91"/>
    <mergeCell ref="L92:M92"/>
    <mergeCell ref="L93:M93"/>
    <mergeCell ref="B126:N126"/>
    <mergeCell ref="B128:N128"/>
    <mergeCell ref="B130:N130"/>
    <mergeCell ref="B132:N132"/>
    <mergeCell ref="B134:N134"/>
    <mergeCell ref="B138:J138"/>
    <mergeCell ref="B24:L24"/>
    <mergeCell ref="B26:L26"/>
    <mergeCell ref="B29:K29"/>
    <mergeCell ref="B34:K34"/>
    <mergeCell ref="B39:K39"/>
    <mergeCell ref="F109:L109"/>
    <mergeCell ref="F110:L110"/>
    <mergeCell ref="F111:L111"/>
    <mergeCell ref="F112:L112"/>
    <mergeCell ref="F118:L118"/>
    <mergeCell ref="F119:L119"/>
    <mergeCell ref="F120:L120"/>
    <mergeCell ref="F121:L121"/>
    <mergeCell ref="F122:L122"/>
    <mergeCell ref="B112:E112"/>
    <mergeCell ref="B114:N114"/>
    <mergeCell ref="B116:N116"/>
    <mergeCell ref="B118:E118"/>
    <mergeCell ref="B119:E119"/>
    <mergeCell ref="B120:E120"/>
    <mergeCell ref="B121:E121"/>
    <mergeCell ref="B122:E122"/>
    <mergeCell ref="B124:N124"/>
    <mergeCell ref="B10:D11"/>
    <mergeCell ref="B100:E100"/>
    <mergeCell ref="B102:N102"/>
    <mergeCell ref="B104:N104"/>
    <mergeCell ref="B106:N106"/>
    <mergeCell ref="B108:E108"/>
    <mergeCell ref="B109:E109"/>
    <mergeCell ref="B110:E110"/>
    <mergeCell ref="B111:E111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88:M88"/>
  </mergeCells>
  <pageMargins left="0.7" right="0.7" top="0.75" bottom="0.75" header="0.3" footer="0.3"/>
  <pageSetup paperSize="9" scale="75" orientation="landscape" r:id="rId1"/>
  <headerFooter alignWithMargins="0"/>
  <rowBreaks count="5" manualBreakCount="5">
    <brk id="28" max="16383" man="1"/>
    <brk id="53" max="16383" man="1"/>
    <brk id="73" max="14" man="1"/>
    <brk id="100" max="16383" man="1"/>
    <brk id="127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1 do SWZ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Paweł Zmorawski</cp:lastModifiedBy>
  <dcterms:created xsi:type="dcterms:W3CDTF">2023-10-18T06:26:00Z</dcterms:created>
  <dcterms:modified xsi:type="dcterms:W3CDTF">2023-10-18T19:40:29Z</dcterms:modified>
</cp:coreProperties>
</file>