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<sst xmlns="http://schemas.openxmlformats.org/spreadsheetml/2006/main" count="216" uniqueCount="130">
  <si>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</si>
  <si>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</si>
  <si>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</si>
  <si>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</si>
  <si>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</si>
  <si>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</si>
  <si>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</si>
  <si>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</si>
  <si>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</si>
  <si>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</si>
  <si>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</si>
  <si>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</si>
  <si>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</si>
  <si>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</si>
  <si>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</si>
  <si>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</si>
  <si>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</si>
  <si>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</si>
  <si>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</si>
  <si>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</si>
  <si>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</si>
  <si>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</si>
  <si>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</si>
  <si>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</si>
  <si>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 xml:space="preserve"> 19</t>
  </si>
  <si>
    <t>ROZDR-PGL</t>
  </si>
  <si>
    <t>Rozdrabnianie pozostałości drzewnych na całej powierzchni wraz z mieszaniem z glebą</t>
  </si>
  <si>
    <t xml:space="preserve"> 22</t>
  </si>
  <si>
    <t>WPOD-N</t>
  </si>
  <si>
    <t>Wycinanie podszytów i podrostów (teren równy lub falisty)</t>
  </si>
  <si>
    <t xml:space="preserve"> 92</t>
  </si>
  <si>
    <t>SADZ-1M</t>
  </si>
  <si>
    <t>Sadzenie 1-latek w jamkę</t>
  </si>
  <si>
    <t>TSZT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</si>
  <si>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</si>
  <si>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</si>
  <si>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</si>
  <si>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</si>
  <si>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</si>
  <si>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</si>
  <si>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</si>
  <si>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</si>
  <si>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</si>
  <si>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</si>
  <si>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</si>
  <si>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</si>
  <si>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</si>
  <si>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</si>
  <si>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</si>
  <si>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TRANSP 1</t>
  </si>
  <si>
    <t>Transport materiałów pojazdem o ładowności do 3,5 t</t>
  </si>
  <si>
    <t>KMTR</t>
  </si>
  <si>
    <t>120</t>
  </si>
  <si>
    <t>ZAB-REPEL</t>
  </si>
  <si>
    <t>Zabezpieczenie upraw przed zwierzyną przy użyciu repelentów</t>
  </si>
  <si>
    <t>144</t>
  </si>
  <si>
    <t>GRODZ-SR</t>
  </si>
  <si>
    <t>Grodzenie upraw przed zwierzyną siatką rozbiórkową</t>
  </si>
  <si>
    <t>HM</t>
  </si>
  <si>
    <t>145</t>
  </si>
  <si>
    <t>WYK-SLUPL</t>
  </si>
  <si>
    <t>Przygotowanie słupków liściastych</t>
  </si>
  <si>
    <t>SZT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</si>
  <si>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</si>
  <si>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</si>
  <si>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</si>
  <si>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</si>
  <si>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</si>
  <si>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</si>
  <si>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151</t>
  </si>
  <si>
    <t>PORZ-STOS</t>
  </si>
  <si>
    <t>Wynoszenie i układanie pozostałości w stosy niewymiarowe</t>
  </si>
  <si>
    <t>M3P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</si>
  <si>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</si>
  <si>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</si>
  <si>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</si>
  <si>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</si>
  <si>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</si>
  <si>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</si>
  <si>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MONT-ROG</t>
  </si>
  <si>
    <t>Montaż rogatki na drogach leśnych</t>
  </si>
  <si>
    <t>REM-ROG</t>
  </si>
  <si>
    <t>Utrzymanie i remont rogatek leśnych</t>
  </si>
  <si>
    <t>178</t>
  </si>
  <si>
    <t>PPOŻ-PORZ</t>
  </si>
  <si>
    <t>Porządkowanie terenów na pasach przeciwpożarowych</t>
  </si>
  <si>
    <t>GODZ PTP</t>
  </si>
  <si>
    <t>Patrole terenowe w okresie zwiększonego zagrożenia pożarowego</t>
  </si>
  <si>
    <t>346</t>
  </si>
  <si>
    <t>DR-KOSZM</t>
  </si>
  <si>
    <t>Mechaniczne wykaszanie poboczy skarp i dna rowów dróg leśnych</t>
  </si>
  <si>
    <t>M2</t>
  </si>
  <si>
    <t>347</t>
  </si>
  <si>
    <t>DR-WYCKR</t>
  </si>
  <si>
    <t>Wycinka krzewów z poboczy dróg leśnych i innych obiektów</t>
  </si>
  <si>
    <t>GODZ RH8</t>
  </si>
  <si>
    <t>Prace godzinowe ręczne (8% VAT)</t>
  </si>
  <si>
    <t>GODZ RH23</t>
  </si>
  <si>
    <t>Prace godzinowe ręczne (23% VAT)</t>
  </si>
  <si>
    <t>GODZ RU8</t>
  </si>
  <si>
    <t>Prace godzinowe ręczne z urządzeniem (8% VAT)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</si>
  <si>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</si>
  <si>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</si>
  <si>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</si>
  <si>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</si>
  <si>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</si>
  <si>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</si>
  <si>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</si>
  <si>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</si>
  <si>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</si>
  <si>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</si>
  <si>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</si>
  <si>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</si>
  <si>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</si>
  <si>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</si>
  <si>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</si>
  <si>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</si>
  <si>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169, 171, 180, 11, 183</t>
  </si>
  <si>
    <t>174, 352</t>
  </si>
  <si>
    <t>356</t>
  </si>
  <si>
    <t>170, 172, 181, 13, 185, 353</t>
  </si>
  <si>
    <t>175, 354</t>
  </si>
  <si>
    <t>Cena łączna brutto słownie:</t>
  </si>
  <si>
    <t>(podpis elektroniczny)</t>
  </si>
  <si>
    <t>Odpowiadając na ogłoszenie o przetargu nieograniczonym na „Wykonywanie usług z zakresu gospodarki leśnej na terenie Nadleśnictwa Miechów w roku 2022''  składamy niniejszym ofertę na pakiet 05 Klonów tego zamówienia i oferujemy następujące ceny jednostkowe za usługi wchodzące w skład tej części zamówienia:</t>
  </si>
  <si>
    <t>Nr poz.
w ROSTWPL</t>
  </si>
  <si>
    <t>119.1</t>
  </si>
  <si>
    <t>175.1</t>
  </si>
  <si>
    <t>175.2</t>
  </si>
  <si>
    <t>182.1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</si>
</sst>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,\ ###,##0.00"/>
  </numFmts>
  <fonts count="50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i/>
      <sz val="10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39" fontId="2" fillId="33" borderId="11" xfId="0" applyNumberFormat="1" applyFont="1" applyFill="1" applyBorder="1" applyAlignment="1" applyProtection="1">
      <alignment horizontal="right" vertical="center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174" fontId="2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Alignment="1" applyProtection="1">
      <alignment horizontal="left" vertical="center"/>
      <protection/>
    </xf>
    <xf numFmtId="49" fontId="7" fillId="33" borderId="0" xfId="0" applyNumberFormat="1" applyFont="1" applyFill="1" applyAlignment="1" applyProtection="1">
      <alignment horizontal="left" vertical="center"/>
      <protection/>
    </xf>
    <xf numFmtId="49" fontId="6" fillId="33" borderId="0" xfId="0" applyNumberFormat="1" applyFont="1" applyFill="1" applyAlignment="1" applyProtection="1">
      <alignment horizontal="right" vertical="center"/>
      <protection/>
    </xf>
    <xf numFmtId="49" fontId="7" fillId="33" borderId="0" xfId="0" applyNumberFormat="1" applyFont="1" applyFill="1" applyAlignment="1" applyProtection="1">
      <alignment horizontal="left" vertical="center"/>
      <protection locked="0"/>
    </xf>
    <xf numFmtId="49" fontId="8" fillId="33" borderId="0" xfId="0" applyNumberFormat="1" applyFont="1" applyFill="1" applyAlignment="1" applyProtection="1">
      <alignment horizontal="center" vertical="top"/>
      <protection locked="0"/>
    </xf>
    <xf numFmtId="49" fontId="9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5" borderId="13" xfId="0" applyNumberFormat="1" applyFont="1" applyFill="1" applyBorder="1" applyAlignment="1" applyProtection="1">
      <alignment horizontal="center" vertical="center"/>
      <protection/>
    </xf>
    <xf numFmtId="2" fontId="5" fillId="35" borderId="13" xfId="0" applyNumberFormat="1" applyFont="1" applyFill="1" applyBorder="1" applyAlignment="1" applyProtection="1">
      <alignment horizontal="center" vertical="center"/>
      <protection/>
    </xf>
    <xf numFmtId="2" fontId="11" fillId="35" borderId="13" xfId="0" applyNumberFormat="1" applyFont="1" applyFill="1" applyBorder="1" applyAlignment="1" applyProtection="1">
      <alignment horizontal="center" vertical="center"/>
      <protection/>
    </xf>
    <xf numFmtId="2" fontId="11" fillId="35" borderId="14" xfId="0" applyNumberFormat="1" applyFont="1" applyFill="1" applyBorder="1" applyAlignment="1" applyProtection="1">
      <alignment horizontal="center" vertical="center"/>
      <protection/>
    </xf>
    <xf numFmtId="2" fontId="11" fillId="35" borderId="15" xfId="0" applyNumberFormat="1" applyFont="1" applyFill="1" applyBorder="1" applyAlignment="1" applyProtection="1">
      <alignment horizontal="center" vertical="center"/>
      <protection/>
    </xf>
    <xf numFmtId="2" fontId="11" fillId="35" borderId="16" xfId="0" applyNumberFormat="1" applyFont="1" applyFill="1" applyBorder="1" applyAlignment="1" applyProtection="1">
      <alignment horizontal="center" vertical="center"/>
      <protection/>
    </xf>
    <xf numFmtId="2" fontId="11" fillId="35" borderId="14" xfId="0" applyNumberFormat="1" applyFont="1" applyFill="1" applyBorder="1" applyAlignment="1" applyProtection="1">
      <alignment horizontal="center" vertical="center"/>
      <protection locked="0"/>
    </xf>
    <xf numFmtId="2" fontId="11" fillId="35" borderId="15" xfId="0" applyNumberFormat="1" applyFont="1" applyFill="1" applyBorder="1" applyAlignment="1" applyProtection="1">
      <alignment horizontal="center" vertical="center"/>
      <protection locked="0"/>
    </xf>
    <xf numFmtId="2" fontId="11" fillId="35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3"/>
  <sheetViews>
    <sheetView tabSelected="1" view="pageBreakPreview" zoomScaleSheetLayoutView="100" zoomScalePageLayoutView="0" workbookViewId="0" topLeftCell="A13">
      <selection activeCell="J26" sqref="J26"/>
    </sheetView>
  </sheetViews>
  <sheetFormatPr defaultColWidth="9.140625" defaultRowHeight="12.75"/>
  <cols>
    <col min="1" max="1" width="0.13671875" style="5" customWidth="1"/>
    <col min="2" max="2" width="28.28125" style="5" customWidth="1"/>
    <col min="3" max="3" width="11.140625" style="5" customWidth="1"/>
    <col min="4" max="4" width="51.8515625" style="5" customWidth="1"/>
    <col min="5" max="5" width="5.8515625" style="5" customWidth="1"/>
    <col min="6" max="7" width="10.7109375" style="5" customWidth="1"/>
    <col min="8" max="8" width="11.7109375" style="5" customWidth="1"/>
    <col min="9" max="9" width="7.8515625" style="5" customWidth="1"/>
    <col min="10" max="10" width="10.7109375" style="5" customWidth="1"/>
    <col min="11" max="11" width="14.421875" style="5" customWidth="1"/>
    <col min="12" max="12" width="8.140625" style="5" customWidth="1"/>
    <col min="13" max="13" width="0.42578125" style="5" customWidth="1"/>
    <col min="14" max="14" width="0.2890625" style="5" customWidth="1"/>
    <col min="15" max="16384" width="9.140625" style="5" customWidth="1"/>
  </cols>
  <sheetData>
    <row r="1" s="1" customFormat="1" ht="1.5" customHeight="1"/>
    <row r="2" spans="7:13" s="1" customFormat="1" ht="17.25" customHeight="1">
      <c r="G2" s="6"/>
      <c r="H2" s="20" t="s">
        <v>107</v>
      </c>
      <c r="I2" s="20"/>
      <c r="J2" s="20"/>
      <c r="K2" s="20"/>
      <c r="L2" s="20"/>
      <c r="M2" s="20"/>
    </row>
    <row r="3" s="1" customFormat="1" ht="6.75" customHeight="1"/>
    <row r="4" s="1" customFormat="1" ht="2.25" customHeight="1">
      <c r="B4" s="2"/>
    </row>
    <row r="5" s="1" customFormat="1" ht="29.25" customHeight="1"/>
    <row r="6" s="1" customFormat="1" ht="2.25" customHeight="1">
      <c r="B6" s="2"/>
    </row>
    <row r="7" s="1" customFormat="1" ht="18.75" customHeight="1"/>
    <row r="8" spans="6:12" s="1" customFormat="1" ht="10.5" customHeight="1">
      <c r="F8" s="21" t="s">
        <v>108</v>
      </c>
      <c r="G8" s="21"/>
      <c r="H8" s="21"/>
      <c r="I8" s="21"/>
      <c r="J8" s="21"/>
      <c r="K8" s="21"/>
      <c r="L8" s="21"/>
    </row>
    <row r="9" spans="2:12" s="1" customFormat="1" ht="2.25" customHeight="1">
      <c r="B9" s="2"/>
      <c r="F9" s="21"/>
      <c r="G9" s="21"/>
      <c r="H9" s="21"/>
      <c r="I9" s="21"/>
      <c r="J9" s="21"/>
      <c r="K9" s="21"/>
      <c r="L9" s="21"/>
    </row>
    <row r="10" spans="6:12" s="1" customFormat="1" ht="3" customHeight="1">
      <c r="F10" s="21"/>
      <c r="G10" s="21"/>
      <c r="H10" s="21"/>
      <c r="I10" s="21"/>
      <c r="J10" s="21"/>
      <c r="K10" s="21"/>
      <c r="L10" s="21"/>
    </row>
    <row r="11" spans="2:12" s="1" customFormat="1" ht="3.75" customHeight="1">
      <c r="B11" s="22" t="s">
        <v>109</v>
      </c>
      <c r="F11" s="21"/>
      <c r="G11" s="21"/>
      <c r="H11" s="21"/>
      <c r="I11" s="21"/>
      <c r="J11" s="21"/>
      <c r="K11" s="21"/>
      <c r="L11" s="21"/>
    </row>
    <row r="12" s="1" customFormat="1" ht="15.75" customHeight="1">
      <c r="B12" s="22"/>
    </row>
    <row r="13" s="1" customFormat="1" ht="47.25" customHeight="1"/>
    <row r="14" spans="2:11" s="1" customFormat="1" ht="23.25" customHeight="1">
      <c r="B14" s="6"/>
      <c r="C14" s="6"/>
      <c r="D14" s="23" t="s">
        <v>110</v>
      </c>
      <c r="E14" s="23"/>
      <c r="F14" s="6"/>
      <c r="G14" s="6"/>
      <c r="H14" s="6"/>
      <c r="I14" s="6"/>
      <c r="J14" s="6"/>
      <c r="K14" s="6"/>
    </row>
    <row r="15" spans="2:11" s="1" customFormat="1" ht="55.5" customHeight="1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1" s="1" customFormat="1" ht="20.25" customHeight="1">
      <c r="B16" s="18" t="s">
        <v>111</v>
      </c>
      <c r="C16" s="6"/>
      <c r="D16" s="6"/>
      <c r="E16" s="6"/>
      <c r="F16" s="6"/>
      <c r="G16" s="6"/>
      <c r="H16" s="6"/>
      <c r="I16" s="6"/>
      <c r="J16" s="6"/>
      <c r="K16" s="6"/>
    </row>
    <row r="17" spans="2:11" s="1" customFormat="1" ht="3" customHeight="1"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2:11" s="1" customFormat="1" ht="20.25" customHeight="1">
      <c r="B18" s="18" t="s">
        <v>112</v>
      </c>
      <c r="C18" s="6"/>
      <c r="D18" s="6"/>
      <c r="E18" s="6"/>
      <c r="F18" s="6"/>
      <c r="G18" s="6"/>
      <c r="H18" s="6"/>
      <c r="I18" s="6"/>
      <c r="J18" s="6"/>
      <c r="K18" s="6"/>
    </row>
    <row r="19" spans="2:11" s="1" customFormat="1" ht="58.5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2:11" s="1" customFormat="1" ht="48.75" customHeight="1">
      <c r="B20" s="24" t="s">
        <v>124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s="1" customFormat="1" ht="51" customHeight="1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="1" customFormat="1" ht="3" customHeight="1"/>
    <row r="23" spans="2:11" s="1" customFormat="1" ht="20.25" customHeight="1">
      <c r="B23" s="19" t="s">
        <v>113</v>
      </c>
      <c r="C23" s="19"/>
      <c r="D23" s="19"/>
      <c r="E23" s="6"/>
      <c r="F23" s="6"/>
      <c r="G23" s="6"/>
      <c r="H23" s="6"/>
      <c r="I23" s="6"/>
      <c r="J23" s="6"/>
      <c r="K23" s="6"/>
    </row>
    <row r="24" spans="2:11" s="1" customFormat="1" ht="9.75" customHeight="1"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2:11" s="1" customFormat="1" ht="44.25" customHeight="1">
      <c r="B25" s="7" t="s">
        <v>125</v>
      </c>
      <c r="C25" s="8" t="s">
        <v>0</v>
      </c>
      <c r="D25" s="8" t="s">
        <v>1</v>
      </c>
      <c r="E25" s="8" t="s">
        <v>2</v>
      </c>
      <c r="F25" s="8" t="s">
        <v>3</v>
      </c>
      <c r="G25" s="3" t="s">
        <v>4</v>
      </c>
      <c r="H25" s="7" t="s">
        <v>5</v>
      </c>
      <c r="I25" s="8" t="s">
        <v>6</v>
      </c>
      <c r="J25" s="8" t="s">
        <v>7</v>
      </c>
      <c r="K25" s="7" t="s">
        <v>8</v>
      </c>
    </row>
    <row r="26" spans="2:11" s="1" customFormat="1" ht="19.5" customHeight="1">
      <c r="B26" s="11" t="s">
        <v>9</v>
      </c>
      <c r="C26" s="11" t="s">
        <v>10</v>
      </c>
      <c r="D26" s="15" t="s">
        <v>11</v>
      </c>
      <c r="E26" s="11" t="s">
        <v>12</v>
      </c>
      <c r="F26" s="12">
        <v>685</v>
      </c>
      <c r="G26" s="4"/>
      <c r="H26" s="9">
        <f>G26*F26</f>
        <v>0</v>
      </c>
      <c r="I26" s="10">
        <v>8</v>
      </c>
      <c r="J26" s="10">
        <f>H26*I26/100</f>
        <v>0</v>
      </c>
      <c r="K26" s="10">
        <f>J26+H26</f>
        <v>0</v>
      </c>
    </row>
    <row r="27" spans="2:11" s="1" customFormat="1" ht="19.5" customHeight="1">
      <c r="B27" s="11" t="s">
        <v>13</v>
      </c>
      <c r="C27" s="11" t="s">
        <v>14</v>
      </c>
      <c r="D27" s="15" t="s">
        <v>15</v>
      </c>
      <c r="E27" s="11" t="s">
        <v>12</v>
      </c>
      <c r="F27" s="12">
        <v>2320</v>
      </c>
      <c r="G27" s="4"/>
      <c r="H27" s="9">
        <f>G27*F27</f>
        <v>0</v>
      </c>
      <c r="I27" s="10">
        <v>8</v>
      </c>
      <c r="J27" s="10">
        <f>H27*I27/100</f>
        <v>0</v>
      </c>
      <c r="K27" s="10">
        <f>J27+H27</f>
        <v>0</v>
      </c>
    </row>
    <row r="28" spans="2:11" s="1" customFormat="1" ht="3" customHeight="1">
      <c r="B28" s="6"/>
      <c r="C28" s="6"/>
      <c r="D28" s="6"/>
      <c r="E28" s="6"/>
      <c r="F28" s="6"/>
      <c r="H28" s="6"/>
      <c r="I28" s="6"/>
      <c r="J28" s="6"/>
      <c r="K28" s="6"/>
    </row>
    <row r="29" spans="2:11" s="1" customFormat="1" ht="20.25" customHeight="1">
      <c r="B29" s="19" t="s">
        <v>114</v>
      </c>
      <c r="C29" s="19"/>
      <c r="D29" s="19"/>
      <c r="E29" s="6"/>
      <c r="F29" s="6"/>
      <c r="H29" s="6"/>
      <c r="I29" s="6"/>
      <c r="J29" s="6"/>
      <c r="K29" s="6"/>
    </row>
    <row r="30" spans="2:11" s="1" customFormat="1" ht="9.75" customHeight="1">
      <c r="B30" s="6"/>
      <c r="C30" s="6"/>
      <c r="D30" s="6"/>
      <c r="E30" s="6"/>
      <c r="F30" s="6"/>
      <c r="H30" s="6"/>
      <c r="I30" s="6"/>
      <c r="J30" s="6"/>
      <c r="K30" s="6"/>
    </row>
    <row r="31" spans="2:11" s="1" customFormat="1" ht="44.25" customHeight="1">
      <c r="B31" s="7" t="s">
        <v>125</v>
      </c>
      <c r="C31" s="8" t="s">
        <v>0</v>
      </c>
      <c r="D31" s="8" t="s">
        <v>1</v>
      </c>
      <c r="E31" s="8" t="s">
        <v>2</v>
      </c>
      <c r="F31" s="8" t="s">
        <v>3</v>
      </c>
      <c r="G31" s="3" t="s">
        <v>4</v>
      </c>
      <c r="H31" s="7" t="s">
        <v>5</v>
      </c>
      <c r="I31" s="8" t="s">
        <v>6</v>
      </c>
      <c r="J31" s="8" t="s">
        <v>7</v>
      </c>
      <c r="K31" s="7" t="s">
        <v>8</v>
      </c>
    </row>
    <row r="32" spans="2:11" s="1" customFormat="1" ht="19.5" customHeight="1">
      <c r="B32" s="11" t="s">
        <v>13</v>
      </c>
      <c r="C32" s="11" t="s">
        <v>14</v>
      </c>
      <c r="D32" s="15" t="s">
        <v>15</v>
      </c>
      <c r="E32" s="11" t="s">
        <v>12</v>
      </c>
      <c r="F32" s="12">
        <v>3752</v>
      </c>
      <c r="G32" s="4"/>
      <c r="H32" s="9">
        <f>G32*F32</f>
        <v>0</v>
      </c>
      <c r="I32" s="10">
        <v>8</v>
      </c>
      <c r="J32" s="10">
        <f>H32*I32/100</f>
        <v>0</v>
      </c>
      <c r="K32" s="10">
        <f>J32+H32</f>
        <v>0</v>
      </c>
    </row>
    <row r="33" spans="2:11" s="1" customFormat="1" ht="3" customHeight="1">
      <c r="B33" s="6"/>
      <c r="C33" s="6"/>
      <c r="D33" s="6"/>
      <c r="E33" s="6"/>
      <c r="F33" s="6"/>
      <c r="H33" s="6"/>
      <c r="I33" s="6"/>
      <c r="J33" s="6"/>
      <c r="K33" s="6"/>
    </row>
    <row r="34" spans="2:11" s="1" customFormat="1" ht="20.25" customHeight="1">
      <c r="B34" s="19" t="s">
        <v>115</v>
      </c>
      <c r="C34" s="19"/>
      <c r="D34" s="19"/>
      <c r="E34" s="6"/>
      <c r="F34" s="6"/>
      <c r="H34" s="6"/>
      <c r="I34" s="6"/>
      <c r="J34" s="6"/>
      <c r="K34" s="6"/>
    </row>
    <row r="35" spans="2:11" s="1" customFormat="1" ht="9.75" customHeight="1">
      <c r="B35" s="6"/>
      <c r="C35" s="6"/>
      <c r="D35" s="6"/>
      <c r="E35" s="6"/>
      <c r="F35" s="6"/>
      <c r="H35" s="6"/>
      <c r="I35" s="6"/>
      <c r="J35" s="6"/>
      <c r="K35" s="6"/>
    </row>
    <row r="36" spans="2:11" s="1" customFormat="1" ht="44.25" customHeight="1">
      <c r="B36" s="7" t="s">
        <v>125</v>
      </c>
      <c r="C36" s="8" t="s">
        <v>0</v>
      </c>
      <c r="D36" s="8" t="s">
        <v>1</v>
      </c>
      <c r="E36" s="8" t="s">
        <v>2</v>
      </c>
      <c r="F36" s="8" t="s">
        <v>3</v>
      </c>
      <c r="G36" s="3" t="s">
        <v>4</v>
      </c>
      <c r="H36" s="7" t="s">
        <v>5</v>
      </c>
      <c r="I36" s="8" t="s">
        <v>6</v>
      </c>
      <c r="J36" s="8" t="s">
        <v>7</v>
      </c>
      <c r="K36" s="7" t="s">
        <v>8</v>
      </c>
    </row>
    <row r="37" spans="2:11" s="1" customFormat="1" ht="19.5" customHeight="1">
      <c r="B37" s="11" t="s">
        <v>13</v>
      </c>
      <c r="C37" s="11" t="s">
        <v>14</v>
      </c>
      <c r="D37" s="15" t="s">
        <v>15</v>
      </c>
      <c r="E37" s="11" t="s">
        <v>12</v>
      </c>
      <c r="F37" s="12">
        <v>727</v>
      </c>
      <c r="G37" s="4"/>
      <c r="H37" s="9">
        <f>G37*F37</f>
        <v>0</v>
      </c>
      <c r="I37" s="10">
        <v>8</v>
      </c>
      <c r="J37" s="10">
        <f>H37*I37/100</f>
        <v>0</v>
      </c>
      <c r="K37" s="10">
        <f>J37+H37</f>
        <v>0</v>
      </c>
    </row>
    <row r="38" spans="2:11" s="1" customFormat="1" ht="3" customHeight="1">
      <c r="B38" s="6"/>
      <c r="C38" s="6"/>
      <c r="D38" s="6"/>
      <c r="E38" s="6"/>
      <c r="F38" s="6"/>
      <c r="H38" s="6"/>
      <c r="I38" s="6"/>
      <c r="J38" s="6"/>
      <c r="K38" s="6"/>
    </row>
    <row r="39" spans="2:11" s="1" customFormat="1" ht="20.25" customHeight="1">
      <c r="B39" s="19" t="s">
        <v>116</v>
      </c>
      <c r="C39" s="19"/>
      <c r="D39" s="19"/>
      <c r="E39" s="6"/>
      <c r="F39" s="6"/>
      <c r="H39" s="6"/>
      <c r="I39" s="6"/>
      <c r="J39" s="6"/>
      <c r="K39" s="6"/>
    </row>
    <row r="40" spans="2:11" s="1" customFormat="1" ht="9.75" customHeight="1">
      <c r="B40" s="6"/>
      <c r="C40" s="6"/>
      <c r="D40" s="6"/>
      <c r="E40" s="6"/>
      <c r="F40" s="6"/>
      <c r="H40" s="6"/>
      <c r="I40" s="6"/>
      <c r="J40" s="6"/>
      <c r="K40" s="6"/>
    </row>
    <row r="41" spans="2:11" s="1" customFormat="1" ht="44.25" customHeight="1">
      <c r="B41" s="7" t="s">
        <v>125</v>
      </c>
      <c r="C41" s="8" t="s">
        <v>0</v>
      </c>
      <c r="D41" s="8" t="s">
        <v>1</v>
      </c>
      <c r="E41" s="8" t="s">
        <v>2</v>
      </c>
      <c r="F41" s="8" t="s">
        <v>3</v>
      </c>
      <c r="G41" s="3" t="s">
        <v>4</v>
      </c>
      <c r="H41" s="7" t="s">
        <v>5</v>
      </c>
      <c r="I41" s="8" t="s">
        <v>6</v>
      </c>
      <c r="J41" s="8" t="s">
        <v>7</v>
      </c>
      <c r="K41" s="7" t="s">
        <v>8</v>
      </c>
    </row>
    <row r="42" spans="2:11" s="1" customFormat="1" ht="19.5" customHeight="1">
      <c r="B42" s="11" t="s">
        <v>13</v>
      </c>
      <c r="C42" s="11" t="s">
        <v>14</v>
      </c>
      <c r="D42" s="15" t="s">
        <v>15</v>
      </c>
      <c r="E42" s="11" t="s">
        <v>12</v>
      </c>
      <c r="F42" s="12">
        <v>450</v>
      </c>
      <c r="G42" s="4"/>
      <c r="H42" s="9">
        <f>G42*F42</f>
        <v>0</v>
      </c>
      <c r="I42" s="10">
        <v>8</v>
      </c>
      <c r="J42" s="10">
        <f>H42*I42/100</f>
        <v>0</v>
      </c>
      <c r="K42" s="10">
        <f>J42+H42</f>
        <v>0</v>
      </c>
    </row>
    <row r="43" spans="2:11" s="1" customFormat="1" ht="12.75" customHeight="1">
      <c r="B43" s="6"/>
      <c r="C43" s="6"/>
      <c r="D43" s="6"/>
      <c r="E43" s="6"/>
      <c r="F43" s="6"/>
      <c r="H43" s="6"/>
      <c r="I43" s="6"/>
      <c r="J43" s="6"/>
      <c r="K43" s="6"/>
    </row>
    <row r="44" spans="2:11" s="1" customFormat="1" ht="44.25" customHeight="1">
      <c r="B44" s="7" t="s">
        <v>125</v>
      </c>
      <c r="C44" s="8" t="s">
        <v>0</v>
      </c>
      <c r="D44" s="8" t="s">
        <v>1</v>
      </c>
      <c r="E44" s="8" t="s">
        <v>2</v>
      </c>
      <c r="F44" s="8" t="s">
        <v>3</v>
      </c>
      <c r="G44" s="3" t="s">
        <v>4</v>
      </c>
      <c r="H44" s="7" t="s">
        <v>5</v>
      </c>
      <c r="I44" s="8" t="s">
        <v>6</v>
      </c>
      <c r="J44" s="8" t="s">
        <v>7</v>
      </c>
      <c r="K44" s="7" t="s">
        <v>8</v>
      </c>
    </row>
    <row r="45" spans="2:11" s="1" customFormat="1" ht="19.5" customHeight="1">
      <c r="B45" s="11" t="s">
        <v>16</v>
      </c>
      <c r="C45" s="11" t="s">
        <v>17</v>
      </c>
      <c r="D45" s="15" t="s">
        <v>18</v>
      </c>
      <c r="E45" s="11" t="s">
        <v>19</v>
      </c>
      <c r="F45" s="12">
        <v>91</v>
      </c>
      <c r="G45" s="4"/>
      <c r="H45" s="9">
        <f>G45*F45</f>
        <v>0</v>
      </c>
      <c r="I45" s="10">
        <v>8</v>
      </c>
      <c r="J45" s="10">
        <f>H45*I45/100</f>
        <v>0</v>
      </c>
      <c r="K45" s="10">
        <f>J45+H45</f>
        <v>0</v>
      </c>
    </row>
    <row r="46" spans="2:11" s="1" customFormat="1" ht="38.25" customHeight="1">
      <c r="B46" s="11" t="s">
        <v>20</v>
      </c>
      <c r="C46" s="11" t="s">
        <v>21</v>
      </c>
      <c r="D46" s="15" t="s">
        <v>22</v>
      </c>
      <c r="E46" s="11" t="s">
        <v>23</v>
      </c>
      <c r="F46" s="12">
        <v>2.35</v>
      </c>
      <c r="G46" s="4"/>
      <c r="H46" s="9">
        <f>G46*F46</f>
        <v>0</v>
      </c>
      <c r="I46" s="10">
        <v>8</v>
      </c>
      <c r="J46" s="10">
        <f>H46*I46/100</f>
        <v>0</v>
      </c>
      <c r="K46" s="10">
        <f>J46+H46</f>
        <v>0</v>
      </c>
    </row>
    <row r="47" spans="2:11" s="1" customFormat="1" ht="28.5" customHeight="1">
      <c r="B47" s="11" t="s">
        <v>24</v>
      </c>
      <c r="C47" s="11" t="s">
        <v>25</v>
      </c>
      <c r="D47" s="15" t="s">
        <v>26</v>
      </c>
      <c r="E47" s="11" t="s">
        <v>23</v>
      </c>
      <c r="F47" s="12">
        <v>14.2</v>
      </c>
      <c r="G47" s="4"/>
      <c r="H47" s="9">
        <f aca="true" t="shared" si="0" ref="H47:H69">G47*F47</f>
        <v>0</v>
      </c>
      <c r="I47" s="10">
        <v>8</v>
      </c>
      <c r="J47" s="10">
        <f aca="true" t="shared" si="1" ref="J47:J69">H47*I47/100</f>
        <v>0</v>
      </c>
      <c r="K47" s="10">
        <f aca="true" t="shared" si="2" ref="K47:K69">J47+H47</f>
        <v>0</v>
      </c>
    </row>
    <row r="48" spans="2:11" s="1" customFormat="1" ht="19.5" customHeight="1">
      <c r="B48" s="11" t="s">
        <v>27</v>
      </c>
      <c r="C48" s="11" t="s">
        <v>28</v>
      </c>
      <c r="D48" s="15" t="s">
        <v>29</v>
      </c>
      <c r="E48" s="11" t="s">
        <v>23</v>
      </c>
      <c r="F48" s="12">
        <v>2.4</v>
      </c>
      <c r="G48" s="4"/>
      <c r="H48" s="9">
        <f t="shared" si="0"/>
        <v>0</v>
      </c>
      <c r="I48" s="10">
        <v>8</v>
      </c>
      <c r="J48" s="10">
        <f t="shared" si="1"/>
        <v>0</v>
      </c>
      <c r="K48" s="10">
        <f t="shared" si="2"/>
        <v>0</v>
      </c>
    </row>
    <row r="49" spans="2:11" s="1" customFormat="1" ht="19.5" customHeight="1">
      <c r="B49" s="11" t="s">
        <v>30</v>
      </c>
      <c r="C49" s="11" t="s">
        <v>31</v>
      </c>
      <c r="D49" s="15" t="s">
        <v>32</v>
      </c>
      <c r="E49" s="11" t="s">
        <v>33</v>
      </c>
      <c r="F49" s="12">
        <v>1</v>
      </c>
      <c r="G49" s="4"/>
      <c r="H49" s="9">
        <f t="shared" si="0"/>
        <v>0</v>
      </c>
      <c r="I49" s="10">
        <v>8</v>
      </c>
      <c r="J49" s="10">
        <f t="shared" si="1"/>
        <v>0</v>
      </c>
      <c r="K49" s="10">
        <f t="shared" si="2"/>
        <v>0</v>
      </c>
    </row>
    <row r="50" spans="2:11" s="1" customFormat="1" ht="19.5" customHeight="1">
      <c r="B50" s="11" t="s">
        <v>34</v>
      </c>
      <c r="C50" s="11" t="s">
        <v>35</v>
      </c>
      <c r="D50" s="15" t="s">
        <v>36</v>
      </c>
      <c r="E50" s="11" t="s">
        <v>33</v>
      </c>
      <c r="F50" s="12">
        <v>77.85999999999999</v>
      </c>
      <c r="G50" s="4"/>
      <c r="H50" s="9">
        <f t="shared" si="0"/>
        <v>0</v>
      </c>
      <c r="I50" s="10">
        <v>8</v>
      </c>
      <c r="J50" s="10">
        <f t="shared" si="1"/>
        <v>0</v>
      </c>
      <c r="K50" s="10">
        <f t="shared" si="2"/>
        <v>0</v>
      </c>
    </row>
    <row r="51" spans="2:11" s="1" customFormat="1" ht="19.5" customHeight="1">
      <c r="B51" s="11" t="s">
        <v>37</v>
      </c>
      <c r="C51" s="11" t="s">
        <v>38</v>
      </c>
      <c r="D51" s="15" t="s">
        <v>39</v>
      </c>
      <c r="E51" s="11" t="s">
        <v>33</v>
      </c>
      <c r="F51" s="12">
        <v>10.08</v>
      </c>
      <c r="G51" s="4"/>
      <c r="H51" s="9">
        <f t="shared" si="0"/>
        <v>0</v>
      </c>
      <c r="I51" s="10">
        <v>8</v>
      </c>
      <c r="J51" s="10">
        <f t="shared" si="1"/>
        <v>0</v>
      </c>
      <c r="K51" s="10">
        <f t="shared" si="2"/>
        <v>0</v>
      </c>
    </row>
    <row r="52" spans="2:11" s="1" customFormat="1" ht="19.5" customHeight="1">
      <c r="B52" s="11" t="s">
        <v>40</v>
      </c>
      <c r="C52" s="11" t="s">
        <v>41</v>
      </c>
      <c r="D52" s="15" t="s">
        <v>42</v>
      </c>
      <c r="E52" s="11" t="s">
        <v>33</v>
      </c>
      <c r="F52" s="12">
        <v>88.94</v>
      </c>
      <c r="G52" s="4"/>
      <c r="H52" s="9">
        <f t="shared" si="0"/>
        <v>0</v>
      </c>
      <c r="I52" s="10">
        <v>8</v>
      </c>
      <c r="J52" s="10">
        <f t="shared" si="1"/>
        <v>0</v>
      </c>
      <c r="K52" s="10">
        <f t="shared" si="2"/>
        <v>0</v>
      </c>
    </row>
    <row r="53" spans="2:11" s="1" customFormat="1" ht="28.5" customHeight="1">
      <c r="B53" s="11" t="s">
        <v>43</v>
      </c>
      <c r="C53" s="11" t="s">
        <v>44</v>
      </c>
      <c r="D53" s="15" t="s">
        <v>45</v>
      </c>
      <c r="E53" s="11" t="s">
        <v>23</v>
      </c>
      <c r="F53" s="12">
        <v>97.93</v>
      </c>
      <c r="G53" s="4"/>
      <c r="H53" s="9">
        <f t="shared" si="0"/>
        <v>0</v>
      </c>
      <c r="I53" s="10">
        <v>8</v>
      </c>
      <c r="J53" s="10">
        <f t="shared" si="1"/>
        <v>0</v>
      </c>
      <c r="K53" s="10">
        <f t="shared" si="2"/>
        <v>0</v>
      </c>
    </row>
    <row r="54" spans="2:11" s="1" customFormat="1" ht="19.5" customHeight="1">
      <c r="B54" s="11" t="s">
        <v>46</v>
      </c>
      <c r="C54" s="11" t="s">
        <v>47</v>
      </c>
      <c r="D54" s="15" t="s">
        <v>48</v>
      </c>
      <c r="E54" s="11" t="s">
        <v>23</v>
      </c>
      <c r="F54" s="12">
        <v>2.4699999999999998</v>
      </c>
      <c r="G54" s="4"/>
      <c r="H54" s="9">
        <f t="shared" si="0"/>
        <v>0</v>
      </c>
      <c r="I54" s="10">
        <v>8</v>
      </c>
      <c r="J54" s="10">
        <f t="shared" si="1"/>
        <v>0</v>
      </c>
      <c r="K54" s="10">
        <f t="shared" si="2"/>
        <v>0</v>
      </c>
    </row>
    <row r="55" spans="2:11" s="1" customFormat="1" ht="19.5" customHeight="1">
      <c r="B55" s="11" t="s">
        <v>126</v>
      </c>
      <c r="C55" s="11" t="s">
        <v>49</v>
      </c>
      <c r="D55" s="15" t="s">
        <v>50</v>
      </c>
      <c r="E55" s="11" t="s">
        <v>51</v>
      </c>
      <c r="F55" s="12">
        <v>48</v>
      </c>
      <c r="G55" s="4"/>
      <c r="H55" s="9">
        <f t="shared" si="0"/>
        <v>0</v>
      </c>
      <c r="I55" s="10">
        <v>23</v>
      </c>
      <c r="J55" s="10">
        <f t="shared" si="1"/>
        <v>0</v>
      </c>
      <c r="K55" s="10">
        <f t="shared" si="2"/>
        <v>0</v>
      </c>
    </row>
    <row r="56" spans="2:11" s="1" customFormat="1" ht="19.5" customHeight="1">
      <c r="B56" s="11" t="s">
        <v>52</v>
      </c>
      <c r="C56" s="11" t="s">
        <v>53</v>
      </c>
      <c r="D56" s="15" t="s">
        <v>54</v>
      </c>
      <c r="E56" s="11" t="s">
        <v>23</v>
      </c>
      <c r="F56" s="12">
        <v>18.3</v>
      </c>
      <c r="G56" s="4"/>
      <c r="H56" s="9">
        <f t="shared" si="0"/>
        <v>0</v>
      </c>
      <c r="I56" s="10">
        <v>8</v>
      </c>
      <c r="J56" s="10">
        <f t="shared" si="1"/>
        <v>0</v>
      </c>
      <c r="K56" s="10">
        <f t="shared" si="2"/>
        <v>0</v>
      </c>
    </row>
    <row r="57" spans="2:11" s="1" customFormat="1" ht="19.5" customHeight="1">
      <c r="B57" s="11" t="s">
        <v>55</v>
      </c>
      <c r="C57" s="11" t="s">
        <v>56</v>
      </c>
      <c r="D57" s="15" t="s">
        <v>57</v>
      </c>
      <c r="E57" s="11" t="s">
        <v>58</v>
      </c>
      <c r="F57" s="12">
        <v>66.2</v>
      </c>
      <c r="G57" s="4"/>
      <c r="H57" s="9">
        <f t="shared" si="0"/>
        <v>0</v>
      </c>
      <c r="I57" s="10">
        <v>23</v>
      </c>
      <c r="J57" s="10">
        <f t="shared" si="1"/>
        <v>0</v>
      </c>
      <c r="K57" s="10">
        <f t="shared" si="2"/>
        <v>0</v>
      </c>
    </row>
    <row r="58" spans="2:11" s="1" customFormat="1" ht="19.5" customHeight="1">
      <c r="B58" s="11" t="s">
        <v>59</v>
      </c>
      <c r="C58" s="11" t="s">
        <v>60</v>
      </c>
      <c r="D58" s="15" t="s">
        <v>61</v>
      </c>
      <c r="E58" s="11" t="s">
        <v>62</v>
      </c>
      <c r="F58" s="12">
        <v>1494</v>
      </c>
      <c r="G58" s="4"/>
      <c r="H58" s="9">
        <f t="shared" si="0"/>
        <v>0</v>
      </c>
      <c r="I58" s="10">
        <v>23</v>
      </c>
      <c r="J58" s="10">
        <f t="shared" si="1"/>
        <v>0</v>
      </c>
      <c r="K58" s="10">
        <f t="shared" si="2"/>
        <v>0</v>
      </c>
    </row>
    <row r="59" spans="2:11" s="1" customFormat="1" ht="19.5" customHeight="1">
      <c r="B59" s="11" t="s">
        <v>63</v>
      </c>
      <c r="C59" s="11" t="s">
        <v>64</v>
      </c>
      <c r="D59" s="15" t="s">
        <v>65</v>
      </c>
      <c r="E59" s="11" t="s">
        <v>58</v>
      </c>
      <c r="F59" s="12">
        <v>73.05000000000001</v>
      </c>
      <c r="G59" s="4"/>
      <c r="H59" s="9">
        <f t="shared" si="0"/>
        <v>0</v>
      </c>
      <c r="I59" s="10">
        <v>23</v>
      </c>
      <c r="J59" s="10">
        <f t="shared" si="1"/>
        <v>0</v>
      </c>
      <c r="K59" s="10">
        <f t="shared" si="2"/>
        <v>0</v>
      </c>
    </row>
    <row r="60" spans="2:11" s="1" customFormat="1" ht="19.5" customHeight="1">
      <c r="B60" s="11" t="s">
        <v>66</v>
      </c>
      <c r="C60" s="11" t="s">
        <v>67</v>
      </c>
      <c r="D60" s="15" t="s">
        <v>68</v>
      </c>
      <c r="E60" s="11" t="s">
        <v>19</v>
      </c>
      <c r="F60" s="12">
        <v>20</v>
      </c>
      <c r="G60" s="4"/>
      <c r="H60" s="9">
        <f t="shared" si="0"/>
        <v>0</v>
      </c>
      <c r="I60" s="10">
        <v>23</v>
      </c>
      <c r="J60" s="10">
        <f t="shared" si="1"/>
        <v>0</v>
      </c>
      <c r="K60" s="10">
        <f t="shared" si="2"/>
        <v>0</v>
      </c>
    </row>
    <row r="61" spans="2:11" s="1" customFormat="1" ht="19.5" customHeight="1">
      <c r="B61" s="11" t="s">
        <v>69</v>
      </c>
      <c r="C61" s="11" t="s">
        <v>70</v>
      </c>
      <c r="D61" s="15" t="s">
        <v>71</v>
      </c>
      <c r="E61" s="11" t="s">
        <v>72</v>
      </c>
      <c r="F61" s="12">
        <v>1531.2</v>
      </c>
      <c r="G61" s="4"/>
      <c r="H61" s="9">
        <f t="shared" si="0"/>
        <v>0</v>
      </c>
      <c r="I61" s="10">
        <v>8</v>
      </c>
      <c r="J61" s="10">
        <f t="shared" si="1"/>
        <v>0</v>
      </c>
      <c r="K61" s="10">
        <f t="shared" si="2"/>
        <v>0</v>
      </c>
    </row>
    <row r="62" spans="2:11" s="1" customFormat="1" ht="19.5" customHeight="1">
      <c r="B62" s="11" t="s">
        <v>73</v>
      </c>
      <c r="C62" s="11" t="s">
        <v>74</v>
      </c>
      <c r="D62" s="15" t="s">
        <v>75</v>
      </c>
      <c r="E62" s="11" t="s">
        <v>62</v>
      </c>
      <c r="F62" s="12">
        <v>10</v>
      </c>
      <c r="G62" s="4"/>
      <c r="H62" s="9">
        <f t="shared" si="0"/>
        <v>0</v>
      </c>
      <c r="I62" s="10">
        <v>8</v>
      </c>
      <c r="J62" s="10">
        <f t="shared" si="1"/>
        <v>0</v>
      </c>
      <c r="K62" s="10">
        <f t="shared" si="2"/>
        <v>0</v>
      </c>
    </row>
    <row r="63" spans="2:11" s="1" customFormat="1" ht="19.5" customHeight="1">
      <c r="B63" s="11" t="s">
        <v>76</v>
      </c>
      <c r="C63" s="11" t="s">
        <v>77</v>
      </c>
      <c r="D63" s="15" t="s">
        <v>78</v>
      </c>
      <c r="E63" s="11" t="s">
        <v>62</v>
      </c>
      <c r="F63" s="12">
        <v>40</v>
      </c>
      <c r="G63" s="4"/>
      <c r="H63" s="9">
        <f t="shared" si="0"/>
        <v>0</v>
      </c>
      <c r="I63" s="10">
        <v>8</v>
      </c>
      <c r="J63" s="10">
        <f t="shared" si="1"/>
        <v>0</v>
      </c>
      <c r="K63" s="10">
        <f t="shared" si="2"/>
        <v>0</v>
      </c>
    </row>
    <row r="64" spans="2:11" s="1" customFormat="1" ht="19.5" customHeight="1">
      <c r="B64" s="11" t="s">
        <v>127</v>
      </c>
      <c r="C64" s="11" t="s">
        <v>79</v>
      </c>
      <c r="D64" s="15" t="s">
        <v>80</v>
      </c>
      <c r="E64" s="11" t="s">
        <v>62</v>
      </c>
      <c r="F64" s="12">
        <v>1</v>
      </c>
      <c r="G64" s="4"/>
      <c r="H64" s="9">
        <f t="shared" si="0"/>
        <v>0</v>
      </c>
      <c r="I64" s="10">
        <v>23</v>
      </c>
      <c r="J64" s="10">
        <f t="shared" si="1"/>
        <v>0</v>
      </c>
      <c r="K64" s="10">
        <f t="shared" si="2"/>
        <v>0</v>
      </c>
    </row>
    <row r="65" spans="2:11" s="1" customFormat="1" ht="19.5" customHeight="1">
      <c r="B65" s="11" t="s">
        <v>128</v>
      </c>
      <c r="C65" s="11" t="s">
        <v>81</v>
      </c>
      <c r="D65" s="15" t="s">
        <v>82</v>
      </c>
      <c r="E65" s="11" t="s">
        <v>62</v>
      </c>
      <c r="F65" s="12">
        <v>10</v>
      </c>
      <c r="G65" s="4"/>
      <c r="H65" s="9">
        <f t="shared" si="0"/>
        <v>0</v>
      </c>
      <c r="I65" s="10">
        <v>23</v>
      </c>
      <c r="J65" s="10">
        <f t="shared" si="1"/>
        <v>0</v>
      </c>
      <c r="K65" s="10">
        <f t="shared" si="2"/>
        <v>0</v>
      </c>
    </row>
    <row r="66" spans="2:11" s="1" customFormat="1" ht="19.5" customHeight="1">
      <c r="B66" s="11" t="s">
        <v>83</v>
      </c>
      <c r="C66" s="11" t="s">
        <v>84</v>
      </c>
      <c r="D66" s="15" t="s">
        <v>85</v>
      </c>
      <c r="E66" s="11" t="s">
        <v>23</v>
      </c>
      <c r="F66" s="12">
        <v>0.42</v>
      </c>
      <c r="G66" s="4"/>
      <c r="H66" s="9">
        <f t="shared" si="0"/>
        <v>0</v>
      </c>
      <c r="I66" s="10">
        <v>8</v>
      </c>
      <c r="J66" s="10">
        <f t="shared" si="1"/>
        <v>0</v>
      </c>
      <c r="K66" s="10">
        <f t="shared" si="2"/>
        <v>0</v>
      </c>
    </row>
    <row r="67" spans="2:11" s="1" customFormat="1" ht="19.5" customHeight="1">
      <c r="B67" s="11" t="s">
        <v>129</v>
      </c>
      <c r="C67" s="11" t="s">
        <v>86</v>
      </c>
      <c r="D67" s="15" t="s">
        <v>87</v>
      </c>
      <c r="E67" s="11" t="s">
        <v>19</v>
      </c>
      <c r="F67" s="12">
        <v>20</v>
      </c>
      <c r="G67" s="4"/>
      <c r="H67" s="9">
        <f t="shared" si="0"/>
        <v>0</v>
      </c>
      <c r="I67" s="10">
        <v>8</v>
      </c>
      <c r="J67" s="10">
        <f t="shared" si="1"/>
        <v>0</v>
      </c>
      <c r="K67" s="10">
        <f t="shared" si="2"/>
        <v>0</v>
      </c>
    </row>
    <row r="68" spans="2:11" s="1" customFormat="1" ht="19.5" customHeight="1">
      <c r="B68" s="11" t="s">
        <v>88</v>
      </c>
      <c r="C68" s="11" t="s">
        <v>89</v>
      </c>
      <c r="D68" s="15" t="s">
        <v>90</v>
      </c>
      <c r="E68" s="11" t="s">
        <v>91</v>
      </c>
      <c r="F68" s="12">
        <v>20000</v>
      </c>
      <c r="G68" s="4"/>
      <c r="H68" s="9">
        <f t="shared" si="0"/>
        <v>0</v>
      </c>
      <c r="I68" s="10">
        <v>8</v>
      </c>
      <c r="J68" s="10">
        <f t="shared" si="1"/>
        <v>0</v>
      </c>
      <c r="K68" s="10">
        <f t="shared" si="2"/>
        <v>0</v>
      </c>
    </row>
    <row r="69" spans="2:11" s="1" customFormat="1" ht="19.5" customHeight="1">
      <c r="B69" s="11" t="s">
        <v>92</v>
      </c>
      <c r="C69" s="11" t="s">
        <v>93</v>
      </c>
      <c r="D69" s="15" t="s">
        <v>94</v>
      </c>
      <c r="E69" s="11" t="s">
        <v>19</v>
      </c>
      <c r="F69" s="12">
        <v>20</v>
      </c>
      <c r="G69" s="4"/>
      <c r="H69" s="9">
        <f t="shared" si="0"/>
        <v>0</v>
      </c>
      <c r="I69" s="10">
        <v>8</v>
      </c>
      <c r="J69" s="10">
        <f t="shared" si="1"/>
        <v>0</v>
      </c>
      <c r="K69" s="10">
        <f t="shared" si="2"/>
        <v>0</v>
      </c>
    </row>
    <row r="70" spans="2:11" s="1" customFormat="1" ht="27.75" customHeight="1">
      <c r="B70" s="6"/>
      <c r="C70" s="6"/>
      <c r="D70" s="6"/>
      <c r="E70" s="6"/>
      <c r="F70" s="6"/>
      <c r="H70" s="6"/>
      <c r="I70" s="6"/>
      <c r="J70" s="6"/>
      <c r="K70" s="6"/>
    </row>
    <row r="71" spans="2:11" s="1" customFormat="1" ht="44.25" customHeight="1">
      <c r="B71" s="7" t="s">
        <v>125</v>
      </c>
      <c r="C71" s="8" t="s">
        <v>0</v>
      </c>
      <c r="D71" s="13" t="s">
        <v>1</v>
      </c>
      <c r="E71" s="8" t="s">
        <v>2</v>
      </c>
      <c r="F71" s="13" t="s">
        <v>3</v>
      </c>
      <c r="G71" s="3" t="s">
        <v>4</v>
      </c>
      <c r="H71" s="7" t="s">
        <v>5</v>
      </c>
      <c r="I71" s="8" t="s">
        <v>6</v>
      </c>
      <c r="J71" s="8" t="s">
        <v>7</v>
      </c>
      <c r="K71" s="7" t="s">
        <v>8</v>
      </c>
    </row>
    <row r="72" spans="2:11" s="1" customFormat="1" ht="34.5" customHeight="1">
      <c r="B72" s="16" t="s">
        <v>117</v>
      </c>
      <c r="C72" s="11" t="s">
        <v>95</v>
      </c>
      <c r="D72" s="17" t="s">
        <v>96</v>
      </c>
      <c r="E72" s="11" t="s">
        <v>19</v>
      </c>
      <c r="F72" s="14">
        <v>221</v>
      </c>
      <c r="G72" s="4"/>
      <c r="H72" s="9">
        <f>G72*F72</f>
        <v>0</v>
      </c>
      <c r="I72" s="10">
        <v>8</v>
      </c>
      <c r="J72" s="10">
        <f>H72*I72/100</f>
        <v>0</v>
      </c>
      <c r="K72" s="10">
        <f>J72+H72</f>
        <v>0</v>
      </c>
    </row>
    <row r="73" spans="2:11" s="1" customFormat="1" ht="45" customHeight="1">
      <c r="B73" s="16" t="s">
        <v>118</v>
      </c>
      <c r="C73" s="11" t="s">
        <v>97</v>
      </c>
      <c r="D73" s="17" t="s">
        <v>98</v>
      </c>
      <c r="E73" s="11" t="s">
        <v>19</v>
      </c>
      <c r="F73" s="14">
        <v>15</v>
      </c>
      <c r="G73" s="4"/>
      <c r="H73" s="9">
        <f>G73*F73</f>
        <v>0</v>
      </c>
      <c r="I73" s="10">
        <v>23</v>
      </c>
      <c r="J73" s="10">
        <f>H73*I73/100</f>
        <v>0</v>
      </c>
      <c r="K73" s="10">
        <f>J73+H73</f>
        <v>0</v>
      </c>
    </row>
    <row r="74" spans="2:11" s="1" customFormat="1" ht="55.5" customHeight="1">
      <c r="B74" s="16" t="s">
        <v>119</v>
      </c>
      <c r="C74" s="11" t="s">
        <v>99</v>
      </c>
      <c r="D74" s="17" t="s">
        <v>100</v>
      </c>
      <c r="E74" s="11" t="s">
        <v>19</v>
      </c>
      <c r="F74" s="14">
        <v>20</v>
      </c>
      <c r="G74" s="4"/>
      <c r="H74" s="9">
        <f>G74*F74</f>
        <v>0</v>
      </c>
      <c r="I74" s="10">
        <v>8</v>
      </c>
      <c r="J74" s="10">
        <f>H74*I74/100</f>
        <v>0</v>
      </c>
      <c r="K74" s="10">
        <f>J74+H74</f>
        <v>0</v>
      </c>
    </row>
    <row r="75" spans="2:11" s="1" customFormat="1" ht="71.25" customHeight="1">
      <c r="B75" s="16" t="s">
        <v>120</v>
      </c>
      <c r="C75" s="11" t="s">
        <v>101</v>
      </c>
      <c r="D75" s="17" t="s">
        <v>102</v>
      </c>
      <c r="E75" s="11" t="s">
        <v>19</v>
      </c>
      <c r="F75" s="14">
        <v>157</v>
      </c>
      <c r="G75" s="4"/>
      <c r="H75" s="9">
        <f>G75*F75</f>
        <v>0</v>
      </c>
      <c r="I75" s="10">
        <v>8</v>
      </c>
      <c r="J75" s="10">
        <f>H75*I75/100</f>
        <v>0</v>
      </c>
      <c r="K75" s="10">
        <f>J75+H75</f>
        <v>0</v>
      </c>
    </row>
    <row r="76" spans="2:11" s="1" customFormat="1" ht="66" customHeight="1">
      <c r="B76" s="16" t="s">
        <v>121</v>
      </c>
      <c r="C76" s="11" t="s">
        <v>103</v>
      </c>
      <c r="D76" s="17" t="s">
        <v>104</v>
      </c>
      <c r="E76" s="11" t="s">
        <v>19</v>
      </c>
      <c r="F76" s="14">
        <v>15</v>
      </c>
      <c r="G76" s="4"/>
      <c r="H76" s="9">
        <f>G76*F76</f>
        <v>0</v>
      </c>
      <c r="I76" s="10">
        <v>23</v>
      </c>
      <c r="J76" s="10">
        <f>H76*I76/100</f>
        <v>0</v>
      </c>
      <c r="K76" s="10">
        <f>J76+H76</f>
        <v>0</v>
      </c>
    </row>
    <row r="77" spans="2:11" s="1" customFormat="1" ht="27.75" customHeight="1">
      <c r="B77" s="6"/>
      <c r="C77" s="6"/>
      <c r="D77" s="6"/>
      <c r="E77" s="6"/>
      <c r="F77" s="6"/>
      <c r="H77" s="6"/>
      <c r="I77" s="6"/>
      <c r="J77" s="6"/>
      <c r="K77" s="6"/>
    </row>
    <row r="78" spans="2:11" s="1" customFormat="1" ht="21" customHeight="1">
      <c r="B78" s="26" t="s">
        <v>105</v>
      </c>
      <c r="C78" s="26"/>
      <c r="D78" s="26"/>
      <c r="E78" s="27">
        <f>SUM(H72:H76)+SUM(H45:H69)+H42+H32+H37+H26+H27</f>
        <v>0</v>
      </c>
      <c r="F78" s="27"/>
      <c r="G78" s="27"/>
      <c r="H78" s="27"/>
      <c r="I78" s="27"/>
      <c r="J78" s="27"/>
      <c r="K78" s="27"/>
    </row>
    <row r="79" spans="2:11" s="1" customFormat="1" ht="21" customHeight="1">
      <c r="B79" s="26" t="s">
        <v>106</v>
      </c>
      <c r="C79" s="26"/>
      <c r="D79" s="26"/>
      <c r="E79" s="28">
        <f>SUM(K72:K76)+SUM(K45:K69)+K42+K37+K32+K27+K26</f>
        <v>0</v>
      </c>
      <c r="F79" s="28"/>
      <c r="G79" s="28"/>
      <c r="H79" s="28"/>
      <c r="I79" s="28"/>
      <c r="J79" s="28"/>
      <c r="K79" s="28"/>
    </row>
    <row r="80" spans="2:11" s="1" customFormat="1" ht="21" customHeight="1">
      <c r="B80" s="26" t="s">
        <v>7</v>
      </c>
      <c r="C80" s="26"/>
      <c r="D80" s="26"/>
      <c r="E80" s="29">
        <f>E79-E78</f>
        <v>0</v>
      </c>
      <c r="F80" s="30"/>
      <c r="G80" s="30"/>
      <c r="H80" s="30"/>
      <c r="I80" s="30"/>
      <c r="J80" s="30"/>
      <c r="K80" s="31"/>
    </row>
    <row r="81" spans="2:11" s="1" customFormat="1" ht="21" customHeight="1">
      <c r="B81" s="26" t="s">
        <v>122</v>
      </c>
      <c r="C81" s="26"/>
      <c r="D81" s="26"/>
      <c r="E81" s="32"/>
      <c r="F81" s="33"/>
      <c r="G81" s="33"/>
      <c r="H81" s="33"/>
      <c r="I81" s="33"/>
      <c r="J81" s="33"/>
      <c r="K81" s="34"/>
    </row>
    <row r="82" s="1" customFormat="1" ht="56.25" customHeight="1"/>
    <row r="83" spans="8:9" s="1" customFormat="1" ht="17.25" customHeight="1">
      <c r="H83" s="25" t="s">
        <v>123</v>
      </c>
      <c r="I83" s="25"/>
    </row>
  </sheetData>
  <sheetProtection password="CC2B" sheet="1"/>
  <mergeCells count="18">
    <mergeCell ref="B39:D39"/>
    <mergeCell ref="H83:I83"/>
    <mergeCell ref="B78:D78"/>
    <mergeCell ref="E78:K78"/>
    <mergeCell ref="B79:D79"/>
    <mergeCell ref="E79:K79"/>
    <mergeCell ref="B80:D80"/>
    <mergeCell ref="B81:D81"/>
    <mergeCell ref="E80:K80"/>
    <mergeCell ref="E81:K81"/>
    <mergeCell ref="B29:D29"/>
    <mergeCell ref="B34:D34"/>
    <mergeCell ref="H2:M2"/>
    <mergeCell ref="F8:L11"/>
    <mergeCell ref="B11:B12"/>
    <mergeCell ref="D14:E14"/>
    <mergeCell ref="B20:K20"/>
    <mergeCell ref="B23:D2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74" r:id="rId1"/>
  <rowBreaks count="3" manualBreakCount="3">
    <brk id="21" max="255" man="1"/>
    <brk id="47" max="255" man="1"/>
    <brk id="7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Albrycht (Nadl. Miechów)</dc:creator>
  <cp:keywords/>
  <dc:description/>
  <cp:lastModifiedBy>Jerzy Micyk</cp:lastModifiedBy>
  <dcterms:created xsi:type="dcterms:W3CDTF">2021-10-06T23:21:00Z</dcterms:created>
  <dcterms:modified xsi:type="dcterms:W3CDTF">2021-11-10T11:37:44Z</dcterms:modified>
  <cp:category/>
  <cp:version/>
  <cp:contentType/>
  <cp:contentStatus/>
</cp:coreProperties>
</file>