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85" windowHeight="11430"/>
  </bookViews>
  <sheets>
    <sheet name="Lista zmieniona nr 3" sheetId="4" r:id="rId1"/>
    <sheet name="Arkusz3" sheetId="3" r:id="rId2"/>
    <sheet name="Arkusz4" sheetId="5" r:id="rId3"/>
  </sheets>
  <calcPr calcId="125725"/>
</workbook>
</file>

<file path=xl/calcChain.xml><?xml version="1.0" encoding="utf-8"?>
<calcChain xmlns="http://schemas.openxmlformats.org/spreadsheetml/2006/main">
  <c r="H73" i="4"/>
  <c r="G73"/>
  <c r="E73"/>
  <c r="H50" l="1"/>
  <c r="G50"/>
  <c r="I50" s="1"/>
  <c r="E50"/>
  <c r="D13" l="1"/>
  <c r="G11" l="1"/>
  <c r="I11"/>
  <c r="A3" i="3"/>
  <c r="E12" i="4"/>
  <c r="G12"/>
  <c r="I73" l="1"/>
  <c r="E11"/>
  <c r="E13" s="1"/>
  <c r="G13"/>
</calcChain>
</file>

<file path=xl/sharedStrings.xml><?xml version="1.0" encoding="utf-8"?>
<sst xmlns="http://schemas.openxmlformats.org/spreadsheetml/2006/main" count="188" uniqueCount="124">
  <si>
    <t>WOJEWÓDZTWO WIELKOPOLSKIE</t>
  </si>
  <si>
    <t>ZATWIERDZAM</t>
  </si>
  <si>
    <t>WOJEWODA WIELKOPOLSKI</t>
  </si>
  <si>
    <t>DATA:</t>
  </si>
  <si>
    <t>Zestawienie łączne</t>
  </si>
  <si>
    <t>Drogi powiatowe</t>
  </si>
  <si>
    <t>Drogi gminne</t>
  </si>
  <si>
    <t>Razem</t>
  </si>
  <si>
    <t>L.p.</t>
  </si>
  <si>
    <t>Wnioskodawca</t>
  </si>
  <si>
    <t xml:space="preserve">Nazwa zadania </t>
  </si>
  <si>
    <t>Rodzaj zadania</t>
  </si>
  <si>
    <t>Ocena</t>
  </si>
  <si>
    <t>Środki własne (zł)</t>
  </si>
  <si>
    <t>Dotacja (zł)</t>
  </si>
  <si>
    <t>Kategoria drogi</t>
  </si>
  <si>
    <t>Liczba wniosków</t>
  </si>
  <si>
    <t>suma</t>
  </si>
  <si>
    <t>Miasto i Gmina Pleszew</t>
  </si>
  <si>
    <t>bazowe</t>
  </si>
  <si>
    <t>Dofinansowanie na rok 2017</t>
  </si>
  <si>
    <t>Gmina Blizanów</t>
  </si>
  <si>
    <t>Przebudowa drogi gminnej nr 674174 P Janków Drugi - Jarantów</t>
  </si>
  <si>
    <t>Przebudowa</t>
  </si>
  <si>
    <t>Długość odcinka (mb)</t>
  </si>
  <si>
    <t>Gmina Granowo</t>
  </si>
  <si>
    <t>Przebudowa drogi gminnej nr 534526P (ul. Powstańców Wielkopolskich) w Granowie</t>
  </si>
  <si>
    <t>Rozbudowa drogi wraz z niezbędną infrastrukturą w ciągu ul. Piaski i Wschodnia w Pleszewie</t>
  </si>
  <si>
    <t>Miasto i Gmina Szamotuły</t>
  </si>
  <si>
    <t>Przebudowa ulicy Kolarskiej, Felińskiego i odcinka ulicy Słonecznej w Szamotułach</t>
  </si>
  <si>
    <t>Gmina Wolsztyn</t>
  </si>
  <si>
    <t>Rozbudowa drogi gminnej nr 569029P na dz. nr 180/1 i 226/9 - obręb Komorowo</t>
  </si>
  <si>
    <t xml:space="preserve">Budowa </t>
  </si>
  <si>
    <t>Gmina Grodzisk Wielkopolski</t>
  </si>
  <si>
    <t>Przebudowa drogi gminnej z Grodziska Wielkopolskiego do Słocina</t>
  </si>
  <si>
    <t>Gmina Kępno</t>
  </si>
  <si>
    <t>Budowa drogi gminnej Olszowa - Kierzno</t>
  </si>
  <si>
    <t>Budowa</t>
  </si>
  <si>
    <t>Miasto i Gmina Stawiszyn</t>
  </si>
  <si>
    <t>Przebudowa nawierzchni drogi gminnej nr 674175P od skrzyżowania z drogą powiatową nr 4342P Stawiszyn - Pleszew do granicy gminy Blizanów</t>
  </si>
  <si>
    <t>Gmina Opatówek</t>
  </si>
  <si>
    <t>Przebudowa nawierzchni drogi gminnej nr 675537P ul. Kaliska w miejscowości Szałe</t>
  </si>
  <si>
    <t>Gmina Międzychód</t>
  </si>
  <si>
    <t>Budowa drogi gminnej w miejscowości Łowyń pełniącej funkcję obwodnicy</t>
  </si>
  <si>
    <t>Miasto i Gmina Żerków</t>
  </si>
  <si>
    <t>Przebudowa drogi gminnej Lisew - Ludwinów nr 620029P</t>
  </si>
  <si>
    <t>Gmina Gizałki</t>
  </si>
  <si>
    <t>Przebudowa drogi gminnej nr 625049P Robaków - Czołnochów w km 0+000 do 0+999</t>
  </si>
  <si>
    <t>Miasto i Gmina Margonin</t>
  </si>
  <si>
    <t>Budowa drogi gminnej nr 198015P Rutki - Klotyldzin</t>
  </si>
  <si>
    <t>Gmina Dobrzyca</t>
  </si>
  <si>
    <t>Przebudowa ul. Nowej w Dobrzycy (droga gminna nr 628576P)</t>
  </si>
  <si>
    <t>Miasto i Gmina Miejska Górka</t>
  </si>
  <si>
    <t>Przebudowa drogi gminnej w Miejskiej Górce, ul. 22 Stycznia odcinek od ul. Parkowej do ul. Słonecznej</t>
  </si>
  <si>
    <t>Miasto i Gmina Śmigiel</t>
  </si>
  <si>
    <t>Przebudowa drogi gminnej Karśnice - Nowy Białcz</t>
  </si>
  <si>
    <t>Gmina Kościan</t>
  </si>
  <si>
    <t>Budowa ulic w Racocie</t>
  </si>
  <si>
    <t>Gmina Borek Wielkopolski</t>
  </si>
  <si>
    <t>Przebudowa drogi łączącej ul. Dworcową z ul. Powstańców Wlkp. w Borku Wlkp.</t>
  </si>
  <si>
    <t>Gmina Budzyń</t>
  </si>
  <si>
    <t>Budowa dróg gminnych nr 201570P i 201560P w Budzyniu (ul.:Parkowa, Akacjowa, Klonowa i Wielkopolska)</t>
  </si>
  <si>
    <t>Gmina Brudzew</t>
  </si>
  <si>
    <t>Przebudowa drogi w msc. Olimpia, gmina Brudzew</t>
  </si>
  <si>
    <t>Gmina Września</t>
  </si>
  <si>
    <t>Budowa drogi łączącej ulice: Wrocławską i Kaliską we Wrześni</t>
  </si>
  <si>
    <t>Gmina Ceków Kolonia</t>
  </si>
  <si>
    <t>Przebudowa drogi gminnej Gostynie-Szadykierz-Ceków (skrzyżowanie z drogą wojewódzką 470) Gmina Ceków-Kolonia</t>
  </si>
  <si>
    <t>Gmina Gołuchów</t>
  </si>
  <si>
    <t>Przebudowa drogi gminnej w miejscowości Gołuchów ul. Borowskiego</t>
  </si>
  <si>
    <t>Miasto Gniezno</t>
  </si>
  <si>
    <t>Rozbudowa drogi gminnej nr 287003P - ul. E. Orzeszkowej w Gnieźnie, na odcinku od Zakładu Opiekuńczo Leczniczego do ul. Cienistej</t>
  </si>
  <si>
    <t>Miasto Koło</t>
  </si>
  <si>
    <t>Budowa ul. Piaski w Kole na odcinku od skrzyżowania z drogą dojazdową do przedszkola do skrzyżowania z ul. Towarową w ciągu drogi powiatowej nr 3482P</t>
  </si>
  <si>
    <t>Powiat kościański</t>
  </si>
  <si>
    <t>Rozbudowa drogi powiatowej nr 3898P na odcinku Słonin - Czempiń</t>
  </si>
  <si>
    <t>Rozbudowa drogi powiatowej nr 2401P Dopiewo - Poznań od początku węzła Dąbrówka do ul. Zakręt w m. Skórzewo, gmina Dopiewo</t>
  </si>
  <si>
    <t>Powiat poznański</t>
  </si>
  <si>
    <t>Powiat kępiński</t>
  </si>
  <si>
    <t>Przebudowa drogi powiatowej 5701P na odcinkach od km 0+ 3115 oraz od km 4387,48 do 6343,55 Świba - Donaborów - Biadaszki</t>
  </si>
  <si>
    <t>Rozbudowa drogi powiatowej 2387P Poznań - Komorniki w m. Plewiska od ul. Wołczyńskiej do ul. Szkolnej, długości 1,9 km - Etap II - odcinek od km 0+944 do km 1+930</t>
  </si>
  <si>
    <t>Powiat obornicki</t>
  </si>
  <si>
    <t>Rozbudowa drogi powiatowej nr 2059P w Kowanówku ul. Sanatoryjna</t>
  </si>
  <si>
    <t>Powiat kaliski</t>
  </si>
  <si>
    <t>Przebudowa dróg powiatowych: drogi powiatowej nr 4621P w miejscowościach:Opatówek, Michałów Drugi, Marchwacz, Krowica Zawodnia, Cieszyków, Staw i Lipka (granica powiatu), drogi powiatowej nr 4617P na odcinku od km 10+675 do 13+930 w miejscowościach Cieszyków i Szczytniki, tworzących ciąg komunikacyjny</t>
  </si>
  <si>
    <t>Powiat pleszewski</t>
  </si>
  <si>
    <t>Przebudowa drogi powiatowej nr 4348P na odcinku Kuchary - Kucharki (od km 0+000 do km 2+003)</t>
  </si>
  <si>
    <t>Rozbudowa drogi powiatowej nr 3913P na odcinku DK5 - Słonin</t>
  </si>
  <si>
    <t>Powiat jarociński</t>
  </si>
  <si>
    <t>Przebudowa drogi powiatowej Żerków - Dobieszczyzna - granica powiatu jarocińskiego</t>
  </si>
  <si>
    <t>Powiat średzki</t>
  </si>
  <si>
    <t>Powiat nowotomyski</t>
  </si>
  <si>
    <t>Przebudowa drogi powiatowej nr 2723P odc. Opalenica - granica powiatu</t>
  </si>
  <si>
    <t>Powiat leszczyński</t>
  </si>
  <si>
    <t>Przebudowa drogi powiatowej nr 4771P w m. Wilkowice</t>
  </si>
  <si>
    <t>Powiat gostyński</t>
  </si>
  <si>
    <t>Przebudowa drogi powiatowej nr 4803P Krobia - Poniec w miejscowości Dzięczyna na odcinkach od km 0+000 do km 0+578,5 i od km 0+578,5 do km 0+998 o łącznej długości 998,0 mb</t>
  </si>
  <si>
    <t>Powiat ostrowski</t>
  </si>
  <si>
    <t>Przebudowa drogi nr 5290P od skrzyżowania z drogą krajową nr 36 w Ostrowie Wlkp. z drogą nr 5285P w miejscowości Radłów na odc. dł. ok. 2150 m</t>
  </si>
  <si>
    <t>Przebudowa drogi powiatowej nr 4173P na odcinku Dobrzyca - Koryta. Etap II od km 4+186 do km 7+100 w m. Koźminiec</t>
  </si>
  <si>
    <t>Rozbudowa drogi powiatowej Nr 3676P Sulęcinek - Murzynówko na odcinku Murzynowo Leśne - Miąskowo</t>
  </si>
  <si>
    <t>Miasto i Gmina Lwówek</t>
  </si>
  <si>
    <t>Przebudowa drogi gminnej - ul. Kasztanowej w Lwówku</t>
  </si>
  <si>
    <t>Miasto Luboń</t>
  </si>
  <si>
    <t>Budowa drogi gminnej o nazwie aleja Jana Pawła II w mieście Luboń</t>
  </si>
  <si>
    <t>Gmina Wągrowiec</t>
  </si>
  <si>
    <t>Przebudowa drogi gminnej w miejscowości Werkowo, Gmina Wągrowiec</t>
  </si>
  <si>
    <t>Gmina i Miasto Odolanów</t>
  </si>
  <si>
    <t>Powiat krotoszyński</t>
  </si>
  <si>
    <t>Przebudowa ulicy Stawnej w Krotoszynie od ulicy Wiśniowej do ulicy Św. Antoniego z wykonaniem ronda i ciągu pieszo - rowerowego</t>
  </si>
  <si>
    <t>Powiat turecki</t>
  </si>
  <si>
    <t>Przebudowa drogi powiatowej nr 4583P Dzierzbin - Smaszew - Wrząca długości 5,070 km od 13+412 do 18+482 km wraz z przebudową skrzyżowania z drogą powiatową 4488P Grzymiszew - Piętno - Malanów w m. Piętno</t>
  </si>
  <si>
    <t>Gmina Chodzież</t>
  </si>
  <si>
    <t>Budowa drogi w Zacharzynie od km 0+001 do km 0+546</t>
  </si>
  <si>
    <t>Miasto Sulmierzyce</t>
  </si>
  <si>
    <t>Przebudowa ul. Stryczyńskiego (nr 761535P) i ul. Tyczyńskiego (nr 761532P) na odcinku od km 0+120 m w Sulmierzycach</t>
  </si>
  <si>
    <t>Miasto i Gmina Czempiń</t>
  </si>
  <si>
    <t>Przebudowa drogi gminnej wraz z regulacją odwodnienia w m. Piechanin - rama komunikacyjna Czempinia etap II</t>
  </si>
  <si>
    <t>Gmina Czerwonak</t>
  </si>
  <si>
    <t>Budowa dróg gminnych nr 320714P (ul. Leśna) na odcinku od km 0+000 do km 0+795 oraz nr 320715P na odcinku od km 0+000 do km 0+385</t>
  </si>
  <si>
    <t>Budowa drogi gminnej nr 796282P Kaczory - Raczyce łączącej tereny przemysłowe z ul. Rzemieślniczą w Kaczorach</t>
  </si>
  <si>
    <r>
      <t xml:space="preserve">Lista zmieniona nr 3 
wniosków zakwalifikowanych do dofinansowania w ramach 
</t>
    </r>
    <r>
      <rPr>
        <b/>
        <i/>
        <sz val="10"/>
        <rFont val="Czcionka tekstu podstawowego"/>
        <charset val="238"/>
      </rPr>
      <t>Programu rozwoju gminnej i powiatowej infrastruktury drogowej na lata 2016 - 2019</t>
    </r>
    <r>
      <rPr>
        <b/>
        <sz val="10"/>
        <rFont val="Czcionka tekstu podstawowego"/>
        <charset val="238"/>
      </rPr>
      <t xml:space="preserve"> </t>
    </r>
  </si>
  <si>
    <t>Miasto Leszno</t>
  </si>
  <si>
    <t>Przebudowa ul. Strzeleckiej w Lesznie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</si>
</sst>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charset val="238"/>
    </font>
    <font>
      <b/>
      <sz val="10"/>
      <name val="Czcionka tekstu podstawowego"/>
      <charset val="238"/>
    </font>
    <font>
      <b/>
      <i/>
      <sz val="10"/>
      <name val="Czcionka tekstu podstawowego"/>
      <charset val="238"/>
    </font>
    <font>
      <sz val="10"/>
      <name val="Czcionka tekstu podstawowego"/>
      <charset val="238"/>
    </font>
    <font>
      <sz val="10"/>
      <color rgb="FFFF000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1" fillId="0" borderId="0" xfId="0" applyNumberFormat="1" applyFont="1"/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Border="1"/>
    <xf numFmtId="4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wrapText="1"/>
    </xf>
    <xf numFmtId="4" fontId="4" fillId="0" borderId="0" xfId="0" applyNumberFormat="1" applyFont="1" applyFill="1" applyAlignment="1">
      <alignment vertical="center" wrapText="1"/>
    </xf>
    <xf numFmtId="4" fontId="4" fillId="0" borderId="0" xfId="0" applyNumberFormat="1" applyFont="1" applyFill="1"/>
    <xf numFmtId="4" fontId="4" fillId="0" borderId="0" xfId="0" applyNumberFormat="1" applyFont="1" applyFill="1" applyAlignment="1">
      <alignment horizontal="left" vertical="center" wrapText="1"/>
    </xf>
    <xf numFmtId="164" fontId="4" fillId="0" borderId="0" xfId="0" applyNumberFormat="1" applyFont="1" applyFill="1"/>
    <xf numFmtId="4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wrapText="1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4" fontId="4" fillId="0" borderId="0" xfId="0" applyNumberFormat="1" applyFont="1" applyFill="1" applyBorder="1"/>
    <xf numFmtId="4" fontId="2" fillId="0" borderId="1" xfId="0" applyNumberFormat="1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/>
    <xf numFmtId="164" fontId="2" fillId="0" borderId="4" xfId="0" applyNumberFormat="1" applyFont="1" applyFill="1" applyBorder="1"/>
    <xf numFmtId="4" fontId="5" fillId="0" borderId="0" xfId="0" applyNumberFormat="1" applyFont="1" applyFill="1" applyAlignment="1">
      <alignment wrapText="1"/>
    </xf>
    <xf numFmtId="4" fontId="2" fillId="0" borderId="0" xfId="0" applyNumberFormat="1" applyFont="1" applyFill="1" applyAlignment="1">
      <alignment vertical="center" wrapText="1"/>
    </xf>
    <xf numFmtId="4" fontId="2" fillId="0" borderId="0" xfId="0" applyNumberFormat="1" applyFont="1" applyFill="1" applyAlignment="1">
      <alignment horizontal="left" vertical="center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vertical="top" wrapText="1"/>
    </xf>
    <xf numFmtId="4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left" vertical="center"/>
    </xf>
    <xf numFmtId="4" fontId="4" fillId="0" borderId="2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3"/>
  <sheetViews>
    <sheetView tabSelected="1" zoomScaleNormal="100" workbookViewId="0">
      <selection activeCell="C79" sqref="C79"/>
    </sheetView>
  </sheetViews>
  <sheetFormatPr defaultRowHeight="12.75"/>
  <cols>
    <col min="1" max="1" width="4.25" style="12" customWidth="1"/>
    <col min="2" max="2" width="16" style="13" customWidth="1"/>
    <col min="3" max="3" width="28.25" style="11" customWidth="1"/>
    <col min="4" max="4" width="15.125" style="7" customWidth="1"/>
    <col min="5" max="5" width="14.25" style="9" customWidth="1"/>
    <col min="6" max="6" width="10.5" style="9" customWidth="1"/>
    <col min="7" max="7" width="15.125" style="7" customWidth="1"/>
    <col min="8" max="8" width="15" style="7" customWidth="1"/>
    <col min="9" max="9" width="14" style="7" customWidth="1"/>
    <col min="10" max="10" width="10.25" style="7" bestFit="1" customWidth="1"/>
    <col min="11" max="16384" width="9" style="7"/>
  </cols>
  <sheetData>
    <row r="1" spans="1:13" ht="45.75" customHeight="1">
      <c r="A1" s="35" t="s">
        <v>121</v>
      </c>
      <c r="B1" s="35"/>
      <c r="C1" s="35"/>
      <c r="D1" s="35"/>
      <c r="E1" s="35"/>
      <c r="F1" s="35"/>
      <c r="G1" s="35"/>
      <c r="H1" s="35"/>
      <c r="I1" s="31"/>
      <c r="J1" s="6"/>
      <c r="K1" s="6"/>
      <c r="L1" s="6"/>
      <c r="M1" s="6"/>
    </row>
    <row r="2" spans="1:13" ht="23.25" customHeight="1">
      <c r="A2" s="32" t="s">
        <v>20</v>
      </c>
      <c r="B2" s="32"/>
      <c r="C2" s="8"/>
    </row>
    <row r="3" spans="1:13" ht="23.25" customHeight="1">
      <c r="A3" s="36" t="s">
        <v>0</v>
      </c>
      <c r="B3" s="36"/>
      <c r="C3" s="36"/>
      <c r="D3" s="10"/>
    </row>
    <row r="4" spans="1:13" ht="21.75" customHeight="1">
      <c r="A4" s="36" t="s">
        <v>1</v>
      </c>
      <c r="B4" s="36"/>
      <c r="C4" s="36"/>
      <c r="D4" s="10"/>
    </row>
    <row r="5" spans="1:13" ht="30" customHeight="1">
      <c r="A5" s="36" t="s">
        <v>2</v>
      </c>
      <c r="B5" s="36"/>
      <c r="C5" s="36"/>
      <c r="D5" s="10"/>
    </row>
    <row r="6" spans="1:13">
      <c r="A6" s="39"/>
      <c r="B6" s="39"/>
      <c r="C6" s="39"/>
      <c r="D6" s="39"/>
    </row>
    <row r="7" spans="1:13" ht="22.5" customHeight="1">
      <c r="A7" s="36" t="s">
        <v>3</v>
      </c>
      <c r="B7" s="36"/>
    </row>
    <row r="9" spans="1:13">
      <c r="C9" s="40" t="s">
        <v>4</v>
      </c>
      <c r="D9" s="40"/>
      <c r="E9" s="40"/>
      <c r="F9" s="40"/>
      <c r="G9" s="40"/>
      <c r="H9" s="40"/>
      <c r="I9" s="14"/>
    </row>
    <row r="10" spans="1:13">
      <c r="C10" s="15" t="s">
        <v>15</v>
      </c>
      <c r="D10" s="33" t="s">
        <v>16</v>
      </c>
      <c r="E10" s="43" t="s">
        <v>14</v>
      </c>
      <c r="F10" s="43"/>
      <c r="G10" s="44" t="s">
        <v>13</v>
      </c>
      <c r="H10" s="44"/>
      <c r="I10" s="16">
        <v>64430252</v>
      </c>
    </row>
    <row r="11" spans="1:13">
      <c r="C11" s="5" t="s">
        <v>6</v>
      </c>
      <c r="D11" s="17">
        <v>33</v>
      </c>
      <c r="E11" s="37">
        <f>G50</f>
        <v>31191111</v>
      </c>
      <c r="F11" s="38"/>
      <c r="G11" s="37">
        <f>H50</f>
        <v>32162754.843999993</v>
      </c>
      <c r="H11" s="38"/>
      <c r="I11" s="18">
        <f>I10/2</f>
        <v>32215126</v>
      </c>
    </row>
    <row r="12" spans="1:13">
      <c r="C12" s="5" t="s">
        <v>5</v>
      </c>
      <c r="D12" s="17">
        <v>18</v>
      </c>
      <c r="E12" s="37">
        <f>G73</f>
        <v>33239140</v>
      </c>
      <c r="F12" s="38"/>
      <c r="G12" s="37">
        <f>H73</f>
        <v>40605329.839999996</v>
      </c>
      <c r="H12" s="38"/>
      <c r="I12" s="18"/>
    </row>
    <row r="13" spans="1:13">
      <c r="C13" s="19" t="s">
        <v>7</v>
      </c>
      <c r="D13" s="20">
        <f>SUM(D11:D12)</f>
        <v>51</v>
      </c>
      <c r="E13" s="41">
        <f>SUM(E11:F12)</f>
        <v>64430251</v>
      </c>
      <c r="F13" s="42"/>
      <c r="G13" s="41">
        <f>SUM(G11:H12)</f>
        <v>72768084.683999985</v>
      </c>
      <c r="H13" s="42"/>
      <c r="I13" s="18"/>
    </row>
    <row r="15" spans="1:13">
      <c r="A15" s="40" t="s">
        <v>6</v>
      </c>
      <c r="B15" s="40"/>
      <c r="C15" s="40"/>
      <c r="D15" s="40"/>
      <c r="E15" s="40"/>
      <c r="F15" s="40"/>
      <c r="G15" s="40"/>
      <c r="H15" s="40"/>
      <c r="I15" s="14"/>
    </row>
    <row r="16" spans="1:13" s="13" customFormat="1" ht="25.5">
      <c r="A16" s="21" t="s">
        <v>8</v>
      </c>
      <c r="B16" s="22" t="s">
        <v>9</v>
      </c>
      <c r="C16" s="23" t="s">
        <v>10</v>
      </c>
      <c r="D16" s="23" t="s">
        <v>11</v>
      </c>
      <c r="E16" s="24" t="s">
        <v>24</v>
      </c>
      <c r="F16" s="25" t="s">
        <v>12</v>
      </c>
      <c r="G16" s="23" t="s">
        <v>14</v>
      </c>
      <c r="H16" s="23" t="s">
        <v>13</v>
      </c>
      <c r="I16" s="26"/>
    </row>
    <row r="17" spans="1:8" ht="25.5">
      <c r="A17" s="21">
        <v>1</v>
      </c>
      <c r="B17" s="4" t="s">
        <v>21</v>
      </c>
      <c r="C17" s="4" t="s">
        <v>22</v>
      </c>
      <c r="D17" s="22" t="s">
        <v>23</v>
      </c>
      <c r="E17" s="22">
        <v>8670</v>
      </c>
      <c r="F17" s="22">
        <v>30.3</v>
      </c>
      <c r="G17" s="22">
        <v>1742436</v>
      </c>
      <c r="H17" s="22">
        <v>1742436.74</v>
      </c>
    </row>
    <row r="18" spans="1:8" ht="38.25">
      <c r="A18" s="21">
        <v>2</v>
      </c>
      <c r="B18" s="4" t="s">
        <v>25</v>
      </c>
      <c r="C18" s="4" t="s">
        <v>26</v>
      </c>
      <c r="D18" s="22" t="s">
        <v>23</v>
      </c>
      <c r="E18" s="22">
        <v>574</v>
      </c>
      <c r="F18" s="22">
        <v>30.2</v>
      </c>
      <c r="G18" s="22">
        <v>533597</v>
      </c>
      <c r="H18" s="22">
        <v>533597.74</v>
      </c>
    </row>
    <row r="19" spans="1:8" ht="38.25">
      <c r="A19" s="21">
        <v>3</v>
      </c>
      <c r="B19" s="4" t="s">
        <v>18</v>
      </c>
      <c r="C19" s="4" t="s">
        <v>27</v>
      </c>
      <c r="D19" s="22" t="s">
        <v>37</v>
      </c>
      <c r="E19" s="22">
        <v>1565</v>
      </c>
      <c r="F19" s="22">
        <v>28.2</v>
      </c>
      <c r="G19" s="22">
        <v>1917198</v>
      </c>
      <c r="H19" s="22">
        <v>1917198.53</v>
      </c>
    </row>
    <row r="20" spans="1:8" ht="38.25">
      <c r="A20" s="21">
        <v>4</v>
      </c>
      <c r="B20" s="4" t="s">
        <v>28</v>
      </c>
      <c r="C20" s="4" t="s">
        <v>29</v>
      </c>
      <c r="D20" s="22" t="s">
        <v>23</v>
      </c>
      <c r="E20" s="22">
        <v>930</v>
      </c>
      <c r="F20" s="22">
        <v>27.6</v>
      </c>
      <c r="G20" s="22">
        <v>2099237</v>
      </c>
      <c r="H20" s="22">
        <v>2099238.34</v>
      </c>
    </row>
    <row r="21" spans="1:8" ht="38.25">
      <c r="A21" s="21">
        <v>5</v>
      </c>
      <c r="B21" s="4" t="s">
        <v>30</v>
      </c>
      <c r="C21" s="4" t="s">
        <v>31</v>
      </c>
      <c r="D21" s="22" t="s">
        <v>32</v>
      </c>
      <c r="E21" s="22">
        <v>902</v>
      </c>
      <c r="F21" s="22">
        <v>27.3</v>
      </c>
      <c r="G21" s="22">
        <v>1209078</v>
      </c>
      <c r="H21" s="22">
        <v>1209078.81</v>
      </c>
    </row>
    <row r="22" spans="1:8" ht="38.25">
      <c r="A22" s="21">
        <v>6</v>
      </c>
      <c r="B22" s="4" t="s">
        <v>33</v>
      </c>
      <c r="C22" s="4" t="s">
        <v>34</v>
      </c>
      <c r="D22" s="22" t="s">
        <v>23</v>
      </c>
      <c r="E22" s="22">
        <v>1783</v>
      </c>
      <c r="F22" s="22">
        <v>26.9</v>
      </c>
      <c r="G22" s="22">
        <v>2519173</v>
      </c>
      <c r="H22" s="22">
        <v>2519174.92</v>
      </c>
    </row>
    <row r="23" spans="1:8" ht="25.5">
      <c r="A23" s="21">
        <v>7</v>
      </c>
      <c r="B23" s="4" t="s">
        <v>35</v>
      </c>
      <c r="C23" s="4" t="s">
        <v>36</v>
      </c>
      <c r="D23" s="22" t="s">
        <v>37</v>
      </c>
      <c r="E23" s="22">
        <v>3653.95</v>
      </c>
      <c r="F23" s="22">
        <v>26.5</v>
      </c>
      <c r="G23" s="22">
        <v>1750452</v>
      </c>
      <c r="H23" s="22">
        <v>1750453.76</v>
      </c>
    </row>
    <row r="24" spans="1:8" ht="63.75">
      <c r="A24" s="21">
        <v>8</v>
      </c>
      <c r="B24" s="4" t="s">
        <v>38</v>
      </c>
      <c r="C24" s="4" t="s">
        <v>39</v>
      </c>
      <c r="D24" s="22" t="s">
        <v>23</v>
      </c>
      <c r="E24" s="22">
        <v>1570</v>
      </c>
      <c r="F24" s="22">
        <v>26.5</v>
      </c>
      <c r="G24" s="22">
        <v>295053</v>
      </c>
      <c r="H24" s="22">
        <v>337789.5</v>
      </c>
    </row>
    <row r="25" spans="1:8" ht="38.25">
      <c r="A25" s="21">
        <v>9</v>
      </c>
      <c r="B25" s="4" t="s">
        <v>40</v>
      </c>
      <c r="C25" s="4" t="s">
        <v>41</v>
      </c>
      <c r="D25" s="22" t="s">
        <v>23</v>
      </c>
      <c r="E25" s="22">
        <v>4100</v>
      </c>
      <c r="F25" s="22">
        <v>26.4</v>
      </c>
      <c r="G25" s="22">
        <v>1326406</v>
      </c>
      <c r="H25" s="22">
        <v>1574261.8</v>
      </c>
    </row>
    <row r="26" spans="1:8" ht="38.25">
      <c r="A26" s="21">
        <v>10</v>
      </c>
      <c r="B26" s="4" t="s">
        <v>42</v>
      </c>
      <c r="C26" s="4" t="s">
        <v>43</v>
      </c>
      <c r="D26" s="22" t="s">
        <v>37</v>
      </c>
      <c r="E26" s="22">
        <v>1046</v>
      </c>
      <c r="F26" s="22">
        <v>26.2</v>
      </c>
      <c r="G26" s="22">
        <v>1535866</v>
      </c>
      <c r="H26" s="22">
        <v>1535866.4140000001</v>
      </c>
    </row>
    <row r="27" spans="1:8" ht="25.5">
      <c r="A27" s="21">
        <v>11</v>
      </c>
      <c r="B27" s="4" t="s">
        <v>44</v>
      </c>
      <c r="C27" s="4" t="s">
        <v>45</v>
      </c>
      <c r="D27" s="22" t="s">
        <v>23</v>
      </c>
      <c r="E27" s="22">
        <v>2285</v>
      </c>
      <c r="F27" s="22">
        <v>25.8</v>
      </c>
      <c r="G27" s="22">
        <v>663656</v>
      </c>
      <c r="H27" s="22">
        <v>663657.56999999995</v>
      </c>
    </row>
    <row r="28" spans="1:8" ht="38.25">
      <c r="A28" s="21">
        <v>12</v>
      </c>
      <c r="B28" s="4" t="s">
        <v>46</v>
      </c>
      <c r="C28" s="4" t="s">
        <v>47</v>
      </c>
      <c r="D28" s="22" t="s">
        <v>23</v>
      </c>
      <c r="E28" s="22">
        <v>999</v>
      </c>
      <c r="F28" s="22">
        <v>25.5</v>
      </c>
      <c r="G28" s="22">
        <v>349972</v>
      </c>
      <c r="H28" s="22">
        <v>559188.53</v>
      </c>
    </row>
    <row r="29" spans="1:8" ht="25.5">
      <c r="A29" s="21">
        <v>13</v>
      </c>
      <c r="B29" s="4" t="s">
        <v>48</v>
      </c>
      <c r="C29" s="4" t="s">
        <v>49</v>
      </c>
      <c r="D29" s="22" t="s">
        <v>37</v>
      </c>
      <c r="E29" s="22">
        <v>989</v>
      </c>
      <c r="F29" s="22">
        <v>24.7</v>
      </c>
      <c r="G29" s="22">
        <v>484818</v>
      </c>
      <c r="H29" s="22">
        <v>504606.55</v>
      </c>
    </row>
    <row r="30" spans="1:8" ht="25.5">
      <c r="A30" s="21">
        <v>14</v>
      </c>
      <c r="B30" s="4" t="s">
        <v>50</v>
      </c>
      <c r="C30" s="4" t="s">
        <v>51</v>
      </c>
      <c r="D30" s="22" t="s">
        <v>23</v>
      </c>
      <c r="E30" s="22">
        <v>513</v>
      </c>
      <c r="F30" s="22">
        <v>24</v>
      </c>
      <c r="G30" s="22">
        <v>425613</v>
      </c>
      <c r="H30" s="22">
        <v>515417.31</v>
      </c>
    </row>
    <row r="31" spans="1:8" ht="51">
      <c r="A31" s="21">
        <v>15</v>
      </c>
      <c r="B31" s="4" t="s">
        <v>52</v>
      </c>
      <c r="C31" s="4" t="s">
        <v>53</v>
      </c>
      <c r="D31" s="22" t="s">
        <v>23</v>
      </c>
      <c r="E31" s="22">
        <v>277.81</v>
      </c>
      <c r="F31" s="22">
        <v>23.9</v>
      </c>
      <c r="G31" s="22">
        <v>188725</v>
      </c>
      <c r="H31" s="22">
        <v>363619.27</v>
      </c>
    </row>
    <row r="32" spans="1:8" ht="25.5">
      <c r="A32" s="21">
        <v>16</v>
      </c>
      <c r="B32" s="4" t="s">
        <v>54</v>
      </c>
      <c r="C32" s="4" t="s">
        <v>55</v>
      </c>
      <c r="D32" s="22" t="s">
        <v>23</v>
      </c>
      <c r="E32" s="22">
        <v>1657</v>
      </c>
      <c r="F32" s="22">
        <v>23.7</v>
      </c>
      <c r="G32" s="22">
        <v>817148</v>
      </c>
      <c r="H32" s="22">
        <v>817148.08</v>
      </c>
    </row>
    <row r="33" spans="1:8" ht="19.5" customHeight="1">
      <c r="A33" s="21">
        <v>17</v>
      </c>
      <c r="B33" s="4" t="s">
        <v>56</v>
      </c>
      <c r="C33" s="4" t="s">
        <v>57</v>
      </c>
      <c r="D33" s="22" t="s">
        <v>37</v>
      </c>
      <c r="E33" s="22">
        <v>1898</v>
      </c>
      <c r="F33" s="22">
        <v>23.63</v>
      </c>
      <c r="G33" s="22">
        <v>1376272</v>
      </c>
      <c r="H33" s="22">
        <v>1376272.11</v>
      </c>
    </row>
    <row r="34" spans="1:8" ht="38.25">
      <c r="A34" s="21">
        <v>18</v>
      </c>
      <c r="B34" s="4" t="s">
        <v>58</v>
      </c>
      <c r="C34" s="4" t="s">
        <v>59</v>
      </c>
      <c r="D34" s="22" t="s">
        <v>23</v>
      </c>
      <c r="E34" s="22">
        <v>597</v>
      </c>
      <c r="F34" s="22">
        <v>23.23</v>
      </c>
      <c r="G34" s="22">
        <v>332646</v>
      </c>
      <c r="H34" s="22">
        <v>332647.11</v>
      </c>
    </row>
    <row r="35" spans="1:8" ht="38.25">
      <c r="A35" s="21">
        <v>19</v>
      </c>
      <c r="B35" s="4" t="s">
        <v>60</v>
      </c>
      <c r="C35" s="4" t="s">
        <v>61</v>
      </c>
      <c r="D35" s="22" t="s">
        <v>37</v>
      </c>
      <c r="E35" s="22">
        <v>745</v>
      </c>
      <c r="F35" s="22">
        <v>23.2</v>
      </c>
      <c r="G35" s="22">
        <v>668691</v>
      </c>
      <c r="H35" s="22">
        <v>668691.27</v>
      </c>
    </row>
    <row r="36" spans="1:8" ht="25.5">
      <c r="A36" s="21">
        <v>20</v>
      </c>
      <c r="B36" s="4" t="s">
        <v>62</v>
      </c>
      <c r="C36" s="4" t="s">
        <v>63</v>
      </c>
      <c r="D36" s="22" t="s">
        <v>23</v>
      </c>
      <c r="E36" s="22">
        <v>990</v>
      </c>
      <c r="F36" s="22">
        <v>23.2</v>
      </c>
      <c r="G36" s="22">
        <v>566507</v>
      </c>
      <c r="H36" s="22">
        <v>566507.52000000002</v>
      </c>
    </row>
    <row r="37" spans="1:8" ht="25.5">
      <c r="A37" s="21">
        <v>21</v>
      </c>
      <c r="B37" s="4" t="s">
        <v>64</v>
      </c>
      <c r="C37" s="4" t="s">
        <v>65</v>
      </c>
      <c r="D37" s="22" t="s">
        <v>37</v>
      </c>
      <c r="E37" s="22">
        <v>1084.5999999999999</v>
      </c>
      <c r="F37" s="22">
        <v>23.1</v>
      </c>
      <c r="G37" s="22">
        <v>1180752</v>
      </c>
      <c r="H37" s="22">
        <v>1180752.27</v>
      </c>
    </row>
    <row r="38" spans="1:8" ht="51">
      <c r="A38" s="21">
        <v>22</v>
      </c>
      <c r="B38" s="4" t="s">
        <v>66</v>
      </c>
      <c r="C38" s="4" t="s">
        <v>67</v>
      </c>
      <c r="D38" s="22" t="s">
        <v>23</v>
      </c>
      <c r="E38" s="22">
        <v>3780</v>
      </c>
      <c r="F38" s="22">
        <v>23</v>
      </c>
      <c r="G38" s="22">
        <v>866622</v>
      </c>
      <c r="H38" s="22">
        <v>866622.35</v>
      </c>
    </row>
    <row r="39" spans="1:8" ht="38.25">
      <c r="A39" s="21">
        <v>23</v>
      </c>
      <c r="B39" s="4" t="s">
        <v>68</v>
      </c>
      <c r="C39" s="4" t="s">
        <v>69</v>
      </c>
      <c r="D39" s="27" t="s">
        <v>23</v>
      </c>
      <c r="E39" s="27">
        <v>380</v>
      </c>
      <c r="F39" s="22">
        <v>23</v>
      </c>
      <c r="G39" s="22">
        <v>110586</v>
      </c>
      <c r="H39" s="22">
        <v>110587.68</v>
      </c>
    </row>
    <row r="40" spans="1:8" ht="55.5" customHeight="1">
      <c r="A40" s="21">
        <v>24</v>
      </c>
      <c r="B40" s="4" t="s">
        <v>70</v>
      </c>
      <c r="C40" s="4" t="s">
        <v>71</v>
      </c>
      <c r="D40" s="27" t="s">
        <v>37</v>
      </c>
      <c r="E40" s="27">
        <v>476</v>
      </c>
      <c r="F40" s="22">
        <v>22.5</v>
      </c>
      <c r="G40" s="22">
        <v>1192121</v>
      </c>
      <c r="H40" s="22">
        <v>1309813.68</v>
      </c>
    </row>
    <row r="41" spans="1:8" ht="63.75">
      <c r="A41" s="21">
        <v>25</v>
      </c>
      <c r="B41" s="4" t="s">
        <v>72</v>
      </c>
      <c r="C41" s="4" t="s">
        <v>73</v>
      </c>
      <c r="D41" s="27" t="s">
        <v>37</v>
      </c>
      <c r="E41" s="27">
        <v>285</v>
      </c>
      <c r="F41" s="22">
        <v>22.2</v>
      </c>
      <c r="G41" s="22">
        <v>949505</v>
      </c>
      <c r="H41" s="22">
        <v>949505.28</v>
      </c>
    </row>
    <row r="42" spans="1:8" ht="25.5">
      <c r="A42" s="21">
        <v>26</v>
      </c>
      <c r="B42" s="4" t="s">
        <v>101</v>
      </c>
      <c r="C42" s="4" t="s">
        <v>102</v>
      </c>
      <c r="D42" s="22" t="s">
        <v>23</v>
      </c>
      <c r="E42" s="22">
        <v>449</v>
      </c>
      <c r="F42" s="22">
        <v>22.1</v>
      </c>
      <c r="G42" s="22">
        <v>381007</v>
      </c>
      <c r="H42" s="22">
        <v>381008.54</v>
      </c>
    </row>
    <row r="43" spans="1:8" ht="25.5">
      <c r="A43" s="21">
        <v>27</v>
      </c>
      <c r="B43" s="4" t="s">
        <v>103</v>
      </c>
      <c r="C43" s="4" t="s">
        <v>104</v>
      </c>
      <c r="D43" s="22" t="s">
        <v>37</v>
      </c>
      <c r="E43" s="22">
        <v>448</v>
      </c>
      <c r="F43" s="22">
        <v>22</v>
      </c>
      <c r="G43" s="22">
        <v>1597213</v>
      </c>
      <c r="H43" s="22">
        <v>1597214.08</v>
      </c>
    </row>
    <row r="44" spans="1:8" ht="38.25">
      <c r="A44" s="21">
        <v>28</v>
      </c>
      <c r="B44" s="4" t="s">
        <v>105</v>
      </c>
      <c r="C44" s="4" t="s">
        <v>106</v>
      </c>
      <c r="D44" s="22" t="s">
        <v>23</v>
      </c>
      <c r="E44" s="22">
        <v>1165</v>
      </c>
      <c r="F44" s="22">
        <v>21.9</v>
      </c>
      <c r="G44" s="22">
        <v>645977</v>
      </c>
      <c r="H44" s="22">
        <v>715613</v>
      </c>
    </row>
    <row r="45" spans="1:8" ht="51">
      <c r="A45" s="21">
        <v>29</v>
      </c>
      <c r="B45" s="4" t="s">
        <v>107</v>
      </c>
      <c r="C45" s="4" t="s">
        <v>120</v>
      </c>
      <c r="D45" s="22" t="s">
        <v>37</v>
      </c>
      <c r="E45" s="22">
        <v>1102</v>
      </c>
      <c r="F45" s="22">
        <v>21.9</v>
      </c>
      <c r="G45" s="22">
        <v>506000</v>
      </c>
      <c r="H45" s="22">
        <v>506000.36</v>
      </c>
    </row>
    <row r="46" spans="1:8" ht="25.5">
      <c r="A46" s="21">
        <v>30</v>
      </c>
      <c r="B46" s="4" t="s">
        <v>112</v>
      </c>
      <c r="C46" s="4" t="s">
        <v>113</v>
      </c>
      <c r="D46" s="22" t="s">
        <v>37</v>
      </c>
      <c r="E46" s="22">
        <v>545</v>
      </c>
      <c r="F46" s="22">
        <v>21.8</v>
      </c>
      <c r="G46" s="22">
        <v>419921</v>
      </c>
      <c r="H46" s="22">
        <v>419921.14</v>
      </c>
    </row>
    <row r="47" spans="1:8" ht="51">
      <c r="A47" s="21">
        <v>31</v>
      </c>
      <c r="B47" s="4" t="s">
        <v>114</v>
      </c>
      <c r="C47" s="4" t="s">
        <v>115</v>
      </c>
      <c r="D47" s="22" t="s">
        <v>23</v>
      </c>
      <c r="E47" s="22">
        <v>839.6</v>
      </c>
      <c r="F47" s="22">
        <v>21.6</v>
      </c>
      <c r="G47" s="22">
        <v>773034</v>
      </c>
      <c r="H47" s="22">
        <v>773034.23</v>
      </c>
    </row>
    <row r="48" spans="1:8" ht="51">
      <c r="A48" s="21">
        <v>32</v>
      </c>
      <c r="B48" s="4" t="s">
        <v>116</v>
      </c>
      <c r="C48" s="4" t="s">
        <v>117</v>
      </c>
      <c r="D48" s="22" t="s">
        <v>23</v>
      </c>
      <c r="E48" s="22">
        <v>638</v>
      </c>
      <c r="F48" s="22">
        <v>21.1</v>
      </c>
      <c r="G48" s="22">
        <v>702503</v>
      </c>
      <c r="H48" s="22">
        <v>702503.37</v>
      </c>
    </row>
    <row r="49" spans="1:9" ht="51">
      <c r="A49" s="21">
        <v>33</v>
      </c>
      <c r="B49" s="4" t="s">
        <v>118</v>
      </c>
      <c r="C49" s="4" t="s">
        <v>119</v>
      </c>
      <c r="D49" s="22" t="s">
        <v>37</v>
      </c>
      <c r="E49" s="22">
        <v>1180</v>
      </c>
      <c r="F49" s="22">
        <v>20.7</v>
      </c>
      <c r="G49" s="22">
        <v>1063326</v>
      </c>
      <c r="H49" s="22">
        <v>1063326.99</v>
      </c>
    </row>
    <row r="50" spans="1:9">
      <c r="D50" s="28" t="s">
        <v>17</v>
      </c>
      <c r="E50" s="28">
        <f>SUM(E17:E49)</f>
        <v>48116.959999999999</v>
      </c>
      <c r="F50" s="29"/>
      <c r="G50" s="28">
        <f>SUM(G17:G49)</f>
        <v>31191111</v>
      </c>
      <c r="H50" s="28">
        <f>SUM(H17:H49)</f>
        <v>32162754.843999993</v>
      </c>
      <c r="I50" s="9">
        <f>I11-G50</f>
        <v>1024015</v>
      </c>
    </row>
    <row r="53" spans="1:9">
      <c r="A53" s="40" t="s">
        <v>5</v>
      </c>
      <c r="B53" s="40"/>
      <c r="C53" s="40"/>
      <c r="D53" s="40"/>
      <c r="E53" s="40"/>
      <c r="F53" s="40"/>
      <c r="G53" s="40"/>
      <c r="H53" s="40"/>
    </row>
    <row r="54" spans="1:9" ht="25.5">
      <c r="A54" s="21" t="s">
        <v>8</v>
      </c>
      <c r="B54" s="22" t="s">
        <v>9</v>
      </c>
      <c r="C54" s="23" t="s">
        <v>10</v>
      </c>
      <c r="D54" s="23" t="s">
        <v>11</v>
      </c>
      <c r="E54" s="24" t="s">
        <v>24</v>
      </c>
      <c r="F54" s="25" t="s">
        <v>12</v>
      </c>
      <c r="G54" s="23" t="s">
        <v>14</v>
      </c>
      <c r="H54" s="23" t="s">
        <v>13</v>
      </c>
    </row>
    <row r="55" spans="1:9" ht="25.5">
      <c r="A55" s="21">
        <v>1</v>
      </c>
      <c r="B55" s="22" t="s">
        <v>74</v>
      </c>
      <c r="C55" s="5" t="s">
        <v>75</v>
      </c>
      <c r="D55" s="22" t="s">
        <v>37</v>
      </c>
      <c r="E55" s="22">
        <v>3405</v>
      </c>
      <c r="F55" s="22">
        <v>31.2</v>
      </c>
      <c r="G55" s="22">
        <v>1728310</v>
      </c>
      <c r="H55" s="22">
        <v>1728311</v>
      </c>
    </row>
    <row r="56" spans="1:9" ht="54.75" customHeight="1">
      <c r="A56" s="21">
        <v>2</v>
      </c>
      <c r="B56" s="22" t="s">
        <v>77</v>
      </c>
      <c r="C56" s="5" t="s">
        <v>76</v>
      </c>
      <c r="D56" s="22" t="s">
        <v>37</v>
      </c>
      <c r="E56" s="22">
        <v>1964</v>
      </c>
      <c r="F56" s="22">
        <v>31.2</v>
      </c>
      <c r="G56" s="22">
        <v>2994699</v>
      </c>
      <c r="H56" s="22">
        <v>2994700.75</v>
      </c>
    </row>
    <row r="57" spans="1:9" ht="51">
      <c r="A57" s="21">
        <v>3</v>
      </c>
      <c r="B57" s="22" t="s">
        <v>78</v>
      </c>
      <c r="C57" s="5" t="s">
        <v>79</v>
      </c>
      <c r="D57" s="22" t="s">
        <v>23</v>
      </c>
      <c r="E57" s="22">
        <v>5071</v>
      </c>
      <c r="F57" s="22">
        <v>30.5</v>
      </c>
      <c r="G57" s="22">
        <v>3000000</v>
      </c>
      <c r="H57" s="22">
        <v>5273971.72</v>
      </c>
    </row>
    <row r="58" spans="1:9" ht="63.75">
      <c r="A58" s="21">
        <v>4</v>
      </c>
      <c r="B58" s="22" t="s">
        <v>77</v>
      </c>
      <c r="C58" s="5" t="s">
        <v>80</v>
      </c>
      <c r="D58" s="22" t="s">
        <v>37</v>
      </c>
      <c r="E58" s="22">
        <v>986</v>
      </c>
      <c r="F58" s="22">
        <v>30.5</v>
      </c>
      <c r="G58" s="22">
        <v>2212271</v>
      </c>
      <c r="H58" s="22">
        <v>2859926.65</v>
      </c>
    </row>
    <row r="59" spans="1:9" ht="25.5">
      <c r="A59" s="21">
        <v>5</v>
      </c>
      <c r="B59" s="22" t="s">
        <v>81</v>
      </c>
      <c r="C59" s="5" t="s">
        <v>82</v>
      </c>
      <c r="D59" s="22" t="s">
        <v>37</v>
      </c>
      <c r="E59" s="22">
        <v>830</v>
      </c>
      <c r="F59" s="22">
        <v>29.8</v>
      </c>
      <c r="G59" s="22">
        <v>2272040</v>
      </c>
      <c r="H59" s="22">
        <v>2272041.5</v>
      </c>
    </row>
    <row r="60" spans="1:9" ht="130.5" customHeight="1">
      <c r="A60" s="21">
        <v>6</v>
      </c>
      <c r="B60" s="22" t="s">
        <v>83</v>
      </c>
      <c r="C60" s="5" t="s">
        <v>84</v>
      </c>
      <c r="D60" s="22" t="s">
        <v>23</v>
      </c>
      <c r="E60" s="22">
        <v>17320</v>
      </c>
      <c r="F60" s="22">
        <v>29.63</v>
      </c>
      <c r="G60" s="22">
        <v>2844056</v>
      </c>
      <c r="H60" s="22">
        <v>2844057.03</v>
      </c>
    </row>
    <row r="61" spans="1:9" ht="38.25" customHeight="1">
      <c r="A61" s="21">
        <v>7</v>
      </c>
      <c r="B61" s="22" t="s">
        <v>85</v>
      </c>
      <c r="C61" s="5" t="s">
        <v>86</v>
      </c>
      <c r="D61" s="22" t="s">
        <v>23</v>
      </c>
      <c r="E61" s="22">
        <v>2003</v>
      </c>
      <c r="F61" s="22">
        <v>29.4</v>
      </c>
      <c r="G61" s="22">
        <v>1224370</v>
      </c>
      <c r="H61" s="22">
        <v>1224370.79</v>
      </c>
    </row>
    <row r="62" spans="1:9" ht="25.5">
      <c r="A62" s="21">
        <v>8</v>
      </c>
      <c r="B62" s="22" t="s">
        <v>74</v>
      </c>
      <c r="C62" s="5" t="s">
        <v>87</v>
      </c>
      <c r="D62" s="22" t="s">
        <v>37</v>
      </c>
      <c r="E62" s="22">
        <v>3471</v>
      </c>
      <c r="F62" s="22">
        <v>28.93</v>
      </c>
      <c r="G62" s="22">
        <v>2378053</v>
      </c>
      <c r="H62" s="22">
        <v>2378053.7400000002</v>
      </c>
    </row>
    <row r="63" spans="1:9" ht="38.25">
      <c r="A63" s="21">
        <v>9</v>
      </c>
      <c r="B63" s="22" t="s">
        <v>88</v>
      </c>
      <c r="C63" s="5" t="s">
        <v>89</v>
      </c>
      <c r="D63" s="22" t="s">
        <v>23</v>
      </c>
      <c r="E63" s="22">
        <v>5945</v>
      </c>
      <c r="F63" s="22">
        <v>28.8</v>
      </c>
      <c r="G63" s="22">
        <v>2852003</v>
      </c>
      <c r="H63" s="22">
        <v>2852004.38</v>
      </c>
    </row>
    <row r="64" spans="1:9" ht="51">
      <c r="A64" s="21">
        <v>10</v>
      </c>
      <c r="B64" s="22" t="s">
        <v>90</v>
      </c>
      <c r="C64" s="5" t="s">
        <v>100</v>
      </c>
      <c r="D64" s="22" t="s">
        <v>37</v>
      </c>
      <c r="E64" s="22">
        <v>3073</v>
      </c>
      <c r="F64" s="22">
        <v>28</v>
      </c>
      <c r="G64" s="22">
        <v>1558876</v>
      </c>
      <c r="H64" s="22">
        <v>1558876.33</v>
      </c>
    </row>
    <row r="65" spans="1:9" ht="38.25">
      <c r="A65" s="21">
        <v>11</v>
      </c>
      <c r="B65" s="22" t="s">
        <v>91</v>
      </c>
      <c r="C65" s="5" t="s">
        <v>92</v>
      </c>
      <c r="D65" s="22" t="s">
        <v>23</v>
      </c>
      <c r="E65" s="22">
        <v>1633</v>
      </c>
      <c r="F65" s="22">
        <v>27.8</v>
      </c>
      <c r="G65" s="22">
        <v>2036798</v>
      </c>
      <c r="H65" s="22">
        <v>2850135.06</v>
      </c>
    </row>
    <row r="66" spans="1:9" ht="25.5">
      <c r="A66" s="21">
        <v>12</v>
      </c>
      <c r="B66" s="22" t="s">
        <v>93</v>
      </c>
      <c r="C66" s="5" t="s">
        <v>94</v>
      </c>
      <c r="D66" s="22" t="s">
        <v>23</v>
      </c>
      <c r="E66" s="22">
        <v>2714</v>
      </c>
      <c r="F66" s="22">
        <v>27.7</v>
      </c>
      <c r="G66" s="22">
        <v>2389394</v>
      </c>
      <c r="H66" s="22">
        <v>2389395.91</v>
      </c>
    </row>
    <row r="67" spans="1:9" ht="78.75" customHeight="1">
      <c r="A67" s="21">
        <v>13</v>
      </c>
      <c r="B67" s="22" t="s">
        <v>95</v>
      </c>
      <c r="C67" s="5" t="s">
        <v>96</v>
      </c>
      <c r="D67" s="22" t="s">
        <v>23</v>
      </c>
      <c r="E67" s="22">
        <v>998</v>
      </c>
      <c r="F67" s="22">
        <v>27.3</v>
      </c>
      <c r="G67" s="22">
        <v>575265</v>
      </c>
      <c r="H67" s="22">
        <v>575266.47</v>
      </c>
    </row>
    <row r="68" spans="1:9" ht="63.75">
      <c r="A68" s="21">
        <v>14</v>
      </c>
      <c r="B68" s="22" t="s">
        <v>97</v>
      </c>
      <c r="C68" s="5" t="s">
        <v>98</v>
      </c>
      <c r="D68" s="22" t="s">
        <v>23</v>
      </c>
      <c r="E68" s="22">
        <v>2095</v>
      </c>
      <c r="F68" s="22">
        <v>27.1</v>
      </c>
      <c r="G68" s="22">
        <v>1450752</v>
      </c>
      <c r="H68" s="22">
        <v>1450752.22</v>
      </c>
    </row>
    <row r="69" spans="1:9" ht="51.75" customHeight="1">
      <c r="A69" s="21">
        <v>15</v>
      </c>
      <c r="B69" s="22" t="s">
        <v>85</v>
      </c>
      <c r="C69" s="5" t="s">
        <v>99</v>
      </c>
      <c r="D69" s="22" t="s">
        <v>23</v>
      </c>
      <c r="E69" s="22">
        <v>2914</v>
      </c>
      <c r="F69" s="22">
        <v>26.9</v>
      </c>
      <c r="G69" s="22">
        <v>1370448</v>
      </c>
      <c r="H69" s="22">
        <v>1370448.56</v>
      </c>
    </row>
    <row r="70" spans="1:9" ht="54" customHeight="1">
      <c r="A70" s="21">
        <v>16</v>
      </c>
      <c r="B70" s="22" t="s">
        <v>108</v>
      </c>
      <c r="C70" s="5" t="s">
        <v>109</v>
      </c>
      <c r="D70" s="22" t="s">
        <v>23</v>
      </c>
      <c r="E70" s="22">
        <v>635</v>
      </c>
      <c r="F70" s="22">
        <v>26.9</v>
      </c>
      <c r="G70" s="22">
        <v>597296</v>
      </c>
      <c r="H70" s="22">
        <v>597296.72</v>
      </c>
    </row>
    <row r="71" spans="1:9" ht="90.75" customHeight="1">
      <c r="A71" s="21">
        <v>17</v>
      </c>
      <c r="B71" s="22" t="s">
        <v>110</v>
      </c>
      <c r="C71" s="5" t="s">
        <v>111</v>
      </c>
      <c r="D71" s="22" t="s">
        <v>23</v>
      </c>
      <c r="E71" s="22">
        <v>5070</v>
      </c>
      <c r="F71" s="22">
        <v>26.9</v>
      </c>
      <c r="G71" s="22">
        <v>1362104</v>
      </c>
      <c r="H71" s="27">
        <v>1362104</v>
      </c>
      <c r="I71" s="30"/>
    </row>
    <row r="72" spans="1:9" ht="29.25" customHeight="1">
      <c r="A72" s="21">
        <v>18</v>
      </c>
      <c r="B72" s="22" t="s">
        <v>122</v>
      </c>
      <c r="C72" s="34" t="s">
        <v>123</v>
      </c>
      <c r="D72" s="22" t="s">
        <v>23</v>
      </c>
      <c r="E72" s="22">
        <v>902</v>
      </c>
      <c r="F72" s="22">
        <v>26.7</v>
      </c>
      <c r="G72" s="22">
        <v>392405</v>
      </c>
      <c r="H72" s="22">
        <v>4023617.01</v>
      </c>
      <c r="I72" s="30"/>
    </row>
    <row r="73" spans="1:9">
      <c r="D73" s="28" t="s">
        <v>17</v>
      </c>
      <c r="E73" s="28">
        <f>SUM(E55:E72)</f>
        <v>61029</v>
      </c>
      <c r="F73" s="28"/>
      <c r="G73" s="28">
        <f>SUM(G55:G72)</f>
        <v>33239140</v>
      </c>
      <c r="H73" s="28">
        <f>SUM(H55:H72)</f>
        <v>40605329.839999996</v>
      </c>
      <c r="I73" s="7">
        <f>I11-G73</f>
        <v>-1024014</v>
      </c>
    </row>
  </sheetData>
  <mergeCells count="17">
    <mergeCell ref="A15:H15"/>
    <mergeCell ref="A4:C4"/>
    <mergeCell ref="A53:H53"/>
    <mergeCell ref="E12:F12"/>
    <mergeCell ref="E13:F13"/>
    <mergeCell ref="G11:H11"/>
    <mergeCell ref="G12:H12"/>
    <mergeCell ref="G13:H13"/>
    <mergeCell ref="C9:H9"/>
    <mergeCell ref="E10:F10"/>
    <mergeCell ref="G10:H10"/>
    <mergeCell ref="A1:H1"/>
    <mergeCell ref="A3:C3"/>
    <mergeCell ref="A5:C5"/>
    <mergeCell ref="A7:B7"/>
    <mergeCell ref="E11:F11"/>
    <mergeCell ref="A6:D6"/>
  </mergeCells>
  <pageMargins left="0.7" right="0.7" top="0.75" bottom="0.75" header="0.3" footer="0.3"/>
  <pageSetup paperSize="9" orientation="landscape" horizontalDpi="0" verticalDpi="0" r:id="rId1"/>
  <headerFooter>
    <oddHeader>&amp;C&amp;"Czcionka tekstu podstawowego,Kursywa"&amp;9Program rozwoju gminnej i powiatowej infrastruktury drogowej na lata 2016 - 2019</oddHeader>
    <oddFooter>&amp;C&amp;10&amp;P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7" sqref="A7"/>
    </sheetView>
  </sheetViews>
  <sheetFormatPr defaultRowHeight="14.25"/>
  <cols>
    <col min="1" max="1" width="13.875" customWidth="1"/>
  </cols>
  <sheetData>
    <row r="1" spans="1:1">
      <c r="A1" s="3" t="s">
        <v>19</v>
      </c>
    </row>
    <row r="2" spans="1:1">
      <c r="A2" s="1">
        <v>64430252</v>
      </c>
    </row>
    <row r="3" spans="1:1">
      <c r="A3" s="2">
        <f>A2/2</f>
        <v>32215126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Lista zmieniona nr 3</vt:lpstr>
      <vt:lpstr>Arkusz3</vt:lpstr>
      <vt:lpstr>Arkusz4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bjagiela</cp:lastModifiedBy>
  <cp:lastPrinted>2017-08-22T05:57:51Z</cp:lastPrinted>
  <dcterms:created xsi:type="dcterms:W3CDTF">2014-10-06T09:07:30Z</dcterms:created>
  <dcterms:modified xsi:type="dcterms:W3CDTF">2018-06-07T10:04:59Z</dcterms:modified>
</cp:coreProperties>
</file>