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_golebiewski\AppData\Local\Microsoft\Windows\INetCache\Content.Outlook\M99PG840\"/>
    </mc:Choice>
  </mc:AlternateContent>
  <xr:revisionPtr revIDLastSave="0" documentId="13_ncr:1_{52BCE2C2-18F4-4921-82B5-39FFB60FB2D5}" xr6:coauthVersionLast="47" xr6:coauthVersionMax="47" xr10:uidLastSave="{00000000-0000-0000-0000-000000000000}"/>
  <bookViews>
    <workbookView xWindow="-110" yWindow="-110" windowWidth="19420" windowHeight="10420" xr2:uid="{F687F9E6-D2DB-4D6A-85E6-F17929008476}"/>
  </bookViews>
  <sheets>
    <sheet name="zbiorówka" sheetId="2" r:id="rId1"/>
    <sheet name="dolnośląskie" sheetId="1" r:id="rId2"/>
    <sheet name="kujawskopomorski" sheetId="3" r:id="rId3"/>
    <sheet name="lubelskie" sheetId="4" r:id="rId4"/>
    <sheet name="lubuskie" sheetId="5" r:id="rId5"/>
    <sheet name="łódzkie" sheetId="6" r:id="rId6"/>
    <sheet name="małopolskie" sheetId="7" r:id="rId7"/>
    <sheet name="mazowieckie" sheetId="8" r:id="rId8"/>
    <sheet name="opolskie" sheetId="9" r:id="rId9"/>
    <sheet name="podkarpacki" sheetId="10" r:id="rId10"/>
    <sheet name="podlaskie" sheetId="11" r:id="rId11"/>
    <sheet name="śląskie" sheetId="13" r:id="rId12"/>
    <sheet name="pomorskie" sheetId="12" r:id="rId13"/>
    <sheet name="świętokrzyskie" sheetId="14" r:id="rId14"/>
    <sheet name="warmińskomazurskie" sheetId="15" r:id="rId15"/>
    <sheet name="wielkopolskie" sheetId="16" r:id="rId16"/>
    <sheet name="zachodniopomorskie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3" l="1"/>
  <c r="U8" i="3"/>
  <c r="U9" i="3"/>
  <c r="U12" i="3"/>
  <c r="U14" i="3"/>
  <c r="U16" i="3"/>
  <c r="U17" i="3"/>
  <c r="U20" i="3"/>
  <c r="U22" i="3"/>
  <c r="U25" i="3"/>
  <c r="U5" i="3"/>
  <c r="T6" i="3"/>
  <c r="T7" i="3"/>
  <c r="T8" i="3"/>
  <c r="T9" i="3"/>
  <c r="T10" i="3"/>
  <c r="T11" i="3"/>
  <c r="T12" i="3"/>
  <c r="T13" i="3"/>
  <c r="U13" i="3" s="1"/>
  <c r="T14" i="3"/>
  <c r="T15" i="3"/>
  <c r="T16" i="3"/>
  <c r="T17" i="3"/>
  <c r="T18" i="3"/>
  <c r="T19" i="3"/>
  <c r="T20" i="3"/>
  <c r="T21" i="3"/>
  <c r="U21" i="3" s="1"/>
  <c r="T22" i="3"/>
  <c r="T23" i="3"/>
  <c r="T24" i="3"/>
  <c r="T25" i="3"/>
  <c r="T26" i="3"/>
  <c r="T27" i="3"/>
  <c r="T5" i="3"/>
  <c r="S6" i="3"/>
  <c r="S7" i="3"/>
  <c r="U7" i="3" s="1"/>
  <c r="S8" i="3"/>
  <c r="S9" i="3"/>
  <c r="S10" i="3"/>
  <c r="U10" i="3" s="1"/>
  <c r="S11" i="3"/>
  <c r="U11" i="3" s="1"/>
  <c r="S12" i="3"/>
  <c r="S13" i="3"/>
  <c r="S14" i="3"/>
  <c r="S15" i="3"/>
  <c r="U15" i="3" s="1"/>
  <c r="S16" i="3"/>
  <c r="S17" i="3"/>
  <c r="S18" i="3"/>
  <c r="U18" i="3" s="1"/>
  <c r="S19" i="3"/>
  <c r="U19" i="3" s="1"/>
  <c r="S20" i="3"/>
  <c r="S21" i="3"/>
  <c r="S22" i="3"/>
  <c r="S23" i="3"/>
  <c r="U23" i="3" s="1"/>
  <c r="S24" i="3"/>
  <c r="U24" i="3" s="1"/>
  <c r="S25" i="3"/>
  <c r="S26" i="3"/>
  <c r="U26" i="3" s="1"/>
  <c r="S27" i="3"/>
  <c r="U27" i="3" s="1"/>
  <c r="S5" i="3"/>
  <c r="T19" i="2" l="1"/>
  <c r="U3" i="2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X27" i="3" s="1"/>
  <c r="V15" i="3"/>
  <c r="V16" i="3"/>
  <c r="X16" i="3" s="1"/>
  <c r="V17" i="3"/>
  <c r="X17" i="3" s="1"/>
  <c r="V18" i="3"/>
  <c r="V19" i="3"/>
  <c r="V20" i="3"/>
  <c r="V21" i="3"/>
  <c r="V22" i="3"/>
  <c r="V23" i="3"/>
  <c r="V24" i="3"/>
  <c r="X24" i="3" s="1"/>
  <c r="V25" i="3"/>
  <c r="X25" i="3" s="1"/>
  <c r="V26" i="3"/>
  <c r="V27" i="3"/>
  <c r="W6" i="3"/>
  <c r="W7" i="3"/>
  <c r="W8" i="3"/>
  <c r="X8" i="3" s="1"/>
  <c r="W9" i="3"/>
  <c r="W10" i="3"/>
  <c r="W11" i="3"/>
  <c r="W12" i="3"/>
  <c r="X12" i="3" s="1"/>
  <c r="W13" i="3"/>
  <c r="W14" i="3"/>
  <c r="V6" i="3"/>
  <c r="V7" i="3"/>
  <c r="X7" i="3" s="1"/>
  <c r="V8" i="3"/>
  <c r="V9" i="3"/>
  <c r="V10" i="3"/>
  <c r="X10" i="3" s="1"/>
  <c r="V11" i="3"/>
  <c r="V12" i="3"/>
  <c r="V13" i="3"/>
  <c r="V14" i="3"/>
  <c r="W5" i="3"/>
  <c r="V5" i="3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5" i="6"/>
  <c r="V6" i="6"/>
  <c r="V7" i="6"/>
  <c r="V8" i="6"/>
  <c r="V9" i="6"/>
  <c r="V10" i="6"/>
  <c r="V11" i="6"/>
  <c r="V12" i="6"/>
  <c r="V13" i="6"/>
  <c r="V14" i="6"/>
  <c r="V4" i="6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5" i="8"/>
  <c r="V6" i="8"/>
  <c r="V7" i="8"/>
  <c r="V8" i="8"/>
  <c r="V9" i="8"/>
  <c r="V10" i="8"/>
  <c r="V11" i="8"/>
  <c r="V12" i="8"/>
  <c r="V13" i="8"/>
  <c r="V14" i="8"/>
  <c r="U15" i="8"/>
  <c r="W15" i="8" s="1"/>
  <c r="U16" i="8"/>
  <c r="W16" i="8" s="1"/>
  <c r="U17" i="8"/>
  <c r="W17" i="8" s="1"/>
  <c r="U18" i="8"/>
  <c r="W18" i="8" s="1"/>
  <c r="U19" i="8"/>
  <c r="W19" i="8" s="1"/>
  <c r="U20" i="8"/>
  <c r="W20" i="8" s="1"/>
  <c r="U21" i="8"/>
  <c r="W21" i="8" s="1"/>
  <c r="U22" i="8"/>
  <c r="W22" i="8" s="1"/>
  <c r="U23" i="8"/>
  <c r="W23" i="8" s="1"/>
  <c r="U24" i="8"/>
  <c r="W24" i="8" s="1"/>
  <c r="U25" i="8"/>
  <c r="W25" i="8" s="1"/>
  <c r="U26" i="8"/>
  <c r="W26" i="8" s="1"/>
  <c r="U27" i="8"/>
  <c r="W27" i="8" s="1"/>
  <c r="U28" i="8"/>
  <c r="W28" i="8" s="1"/>
  <c r="U29" i="8"/>
  <c r="W29" i="8" s="1"/>
  <c r="U30" i="8"/>
  <c r="W30" i="8" s="1"/>
  <c r="U32" i="8"/>
  <c r="W32" i="8" s="1"/>
  <c r="U33" i="8"/>
  <c r="W33" i="8" s="1"/>
  <c r="U34" i="8"/>
  <c r="W34" i="8" s="1"/>
  <c r="U35" i="8"/>
  <c r="W35" i="8" s="1"/>
  <c r="U36" i="8"/>
  <c r="W36" i="8" s="1"/>
  <c r="U37" i="8"/>
  <c r="W37" i="8" s="1"/>
  <c r="U38" i="8"/>
  <c r="W38" i="8" s="1"/>
  <c r="U39" i="8"/>
  <c r="W39" i="8" s="1"/>
  <c r="U40" i="8"/>
  <c r="W40" i="8" s="1"/>
  <c r="U41" i="8"/>
  <c r="W41" i="8" s="1"/>
  <c r="U42" i="8"/>
  <c r="W42" i="8" s="1"/>
  <c r="U43" i="8"/>
  <c r="W43" i="8" s="1"/>
  <c r="U44" i="8"/>
  <c r="W44" i="8" s="1"/>
  <c r="U45" i="8"/>
  <c r="W45" i="8" s="1"/>
  <c r="U5" i="8"/>
  <c r="U6" i="8"/>
  <c r="U7" i="8"/>
  <c r="W7" i="8" s="1"/>
  <c r="U8" i="8"/>
  <c r="U9" i="8"/>
  <c r="U10" i="8"/>
  <c r="U11" i="8"/>
  <c r="W11" i="8" s="1"/>
  <c r="U12" i="8"/>
  <c r="U13" i="8"/>
  <c r="U14" i="8"/>
  <c r="V4" i="8"/>
  <c r="U4" i="8"/>
  <c r="W14" i="8"/>
  <c r="W13" i="8"/>
  <c r="U25" i="10"/>
  <c r="V15" i="11"/>
  <c r="V16" i="11"/>
  <c r="V17" i="11"/>
  <c r="V18" i="11"/>
  <c r="V5" i="11"/>
  <c r="V6" i="11"/>
  <c r="V7" i="11"/>
  <c r="V8" i="11"/>
  <c r="V9" i="11"/>
  <c r="V10" i="11"/>
  <c r="V11" i="11"/>
  <c r="V12" i="11"/>
  <c r="V13" i="11"/>
  <c r="V14" i="11"/>
  <c r="U15" i="11"/>
  <c r="V4" i="11"/>
  <c r="V19" i="12"/>
  <c r="V15" i="14"/>
  <c r="V16" i="14"/>
  <c r="V17" i="14"/>
  <c r="V18" i="14"/>
  <c r="V5" i="14"/>
  <c r="V6" i="14"/>
  <c r="V7" i="14"/>
  <c r="V8" i="14"/>
  <c r="V9" i="14"/>
  <c r="V10" i="14"/>
  <c r="V11" i="14"/>
  <c r="V12" i="14"/>
  <c r="V13" i="14"/>
  <c r="V14" i="14"/>
  <c r="U15" i="14"/>
  <c r="V4" i="14"/>
  <c r="V9" i="17"/>
  <c r="V17" i="17"/>
  <c r="V4" i="17"/>
  <c r="U22" i="17"/>
  <c r="W17" i="17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3" i="2"/>
  <c r="U5" i="2"/>
  <c r="W5" i="2" s="1"/>
  <c r="U6" i="2"/>
  <c r="U7" i="2"/>
  <c r="U8" i="2"/>
  <c r="U9" i="2"/>
  <c r="W9" i="2" s="1"/>
  <c r="U10" i="2"/>
  <c r="U11" i="2"/>
  <c r="U12" i="2"/>
  <c r="U13" i="2"/>
  <c r="W13" i="2" s="1"/>
  <c r="U14" i="2"/>
  <c r="U15" i="2"/>
  <c r="U16" i="2"/>
  <c r="U17" i="2"/>
  <c r="W17" i="2" s="1"/>
  <c r="U18" i="2"/>
  <c r="C19" i="2"/>
  <c r="D19" i="2"/>
  <c r="E19" i="2"/>
  <c r="F19" i="2"/>
  <c r="G19" i="2"/>
  <c r="H19" i="2"/>
  <c r="J19" i="2"/>
  <c r="K19" i="2"/>
  <c r="L19" i="2"/>
  <c r="M19" i="2"/>
  <c r="N19" i="2"/>
  <c r="O19" i="2"/>
  <c r="P19" i="2"/>
  <c r="R19" i="2"/>
  <c r="S19" i="2"/>
  <c r="B19" i="2"/>
  <c r="S6" i="17"/>
  <c r="S9" i="17"/>
  <c r="S16" i="17"/>
  <c r="R18" i="17"/>
  <c r="R21" i="17"/>
  <c r="P25" i="17"/>
  <c r="O25" i="17"/>
  <c r="N25" i="17"/>
  <c r="M25" i="17"/>
  <c r="L25" i="17"/>
  <c r="K25" i="17"/>
  <c r="J25" i="17"/>
  <c r="H25" i="17"/>
  <c r="G25" i="17"/>
  <c r="F25" i="17"/>
  <c r="E25" i="17"/>
  <c r="D25" i="17"/>
  <c r="C25" i="17"/>
  <c r="B25" i="17"/>
  <c r="Q24" i="17"/>
  <c r="S24" i="17" s="1"/>
  <c r="I24" i="17"/>
  <c r="Q23" i="17"/>
  <c r="V23" i="17" s="1"/>
  <c r="I23" i="17"/>
  <c r="Q22" i="17"/>
  <c r="V22" i="17" s="1"/>
  <c r="I22" i="17"/>
  <c r="R22" i="17" s="1"/>
  <c r="Q21" i="17"/>
  <c r="V21" i="17" s="1"/>
  <c r="I21" i="17"/>
  <c r="U21" i="17" s="1"/>
  <c r="Q20" i="17"/>
  <c r="V20" i="17" s="1"/>
  <c r="I20" i="17"/>
  <c r="R20" i="17" s="1"/>
  <c r="Q19" i="17"/>
  <c r="S19" i="17" s="1"/>
  <c r="I19" i="17"/>
  <c r="R19" i="17" s="1"/>
  <c r="Q18" i="17"/>
  <c r="S18" i="17" s="1"/>
  <c r="I18" i="17"/>
  <c r="U18" i="17" s="1"/>
  <c r="Q17" i="17"/>
  <c r="S17" i="17" s="1"/>
  <c r="I17" i="17"/>
  <c r="U17" i="17" s="1"/>
  <c r="Q16" i="17"/>
  <c r="V16" i="17" s="1"/>
  <c r="I16" i="17"/>
  <c r="Q15" i="17"/>
  <c r="V15" i="17" s="1"/>
  <c r="I15" i="17"/>
  <c r="Q14" i="17"/>
  <c r="V14" i="17" s="1"/>
  <c r="I14" i="17"/>
  <c r="R14" i="17" s="1"/>
  <c r="Q13" i="17"/>
  <c r="V13" i="17" s="1"/>
  <c r="I13" i="17"/>
  <c r="U13" i="17" s="1"/>
  <c r="Q12" i="17"/>
  <c r="V12" i="17" s="1"/>
  <c r="I12" i="17"/>
  <c r="U12" i="17" s="1"/>
  <c r="Q11" i="17"/>
  <c r="S11" i="17" s="1"/>
  <c r="I11" i="17"/>
  <c r="U11" i="17" s="1"/>
  <c r="Q10" i="17"/>
  <c r="S10" i="17" s="1"/>
  <c r="I10" i="17"/>
  <c r="U10" i="17" s="1"/>
  <c r="Q9" i="17"/>
  <c r="I9" i="17"/>
  <c r="U9" i="17" s="1"/>
  <c r="Q8" i="17"/>
  <c r="S8" i="17" s="1"/>
  <c r="I8" i="17"/>
  <c r="Q7" i="17"/>
  <c r="V7" i="17" s="1"/>
  <c r="I7" i="17"/>
  <c r="Q6" i="17"/>
  <c r="V6" i="17" s="1"/>
  <c r="I6" i="17"/>
  <c r="R6" i="17" s="1"/>
  <c r="Q5" i="17"/>
  <c r="V5" i="17" s="1"/>
  <c r="I5" i="17"/>
  <c r="U5" i="17" s="1"/>
  <c r="W5" i="17" s="1"/>
  <c r="Q4" i="17"/>
  <c r="S4" i="17" s="1"/>
  <c r="I4" i="17"/>
  <c r="V24" i="17" l="1"/>
  <c r="R13" i="17"/>
  <c r="R12" i="17"/>
  <c r="U20" i="17"/>
  <c r="R10" i="17"/>
  <c r="T10" i="17" s="1"/>
  <c r="X18" i="3"/>
  <c r="X26" i="3"/>
  <c r="R5" i="17"/>
  <c r="T5" i="17" s="1"/>
  <c r="V8" i="17"/>
  <c r="W28" i="3"/>
  <c r="W15" i="2"/>
  <c r="W7" i="2"/>
  <c r="U6" i="17"/>
  <c r="W6" i="17" s="1"/>
  <c r="U14" i="17"/>
  <c r="W6" i="8"/>
  <c r="X21" i="3"/>
  <c r="X11" i="3"/>
  <c r="X9" i="3"/>
  <c r="X20" i="3"/>
  <c r="X19" i="3"/>
  <c r="W15" i="11"/>
  <c r="V19" i="14"/>
  <c r="W15" i="14"/>
  <c r="W14" i="17"/>
  <c r="W22" i="17"/>
  <c r="W11" i="2"/>
  <c r="W18" i="2"/>
  <c r="W10" i="2"/>
  <c r="W12" i="2"/>
  <c r="W14" i="2"/>
  <c r="W6" i="2"/>
  <c r="V10" i="17"/>
  <c r="W10" i="17" s="1"/>
  <c r="U7" i="17"/>
  <c r="W7" i="17" s="1"/>
  <c r="R7" i="17"/>
  <c r="S15" i="17"/>
  <c r="U4" i="17"/>
  <c r="R4" i="17"/>
  <c r="T4" i="17" s="1"/>
  <c r="U8" i="17"/>
  <c r="W8" i="17" s="1"/>
  <c r="R8" i="17"/>
  <c r="T8" i="17" s="1"/>
  <c r="U16" i="17"/>
  <c r="W16" i="17" s="1"/>
  <c r="R16" i="17"/>
  <c r="T16" i="17" s="1"/>
  <c r="U24" i="17"/>
  <c r="W24" i="17" s="1"/>
  <c r="R24" i="17"/>
  <c r="S14" i="17"/>
  <c r="V19" i="17"/>
  <c r="V19" i="11"/>
  <c r="R11" i="17"/>
  <c r="T11" i="17" s="1"/>
  <c r="U19" i="17"/>
  <c r="U23" i="17"/>
  <c r="W23" i="17" s="1"/>
  <c r="R23" i="17"/>
  <c r="V28" i="6"/>
  <c r="W13" i="17"/>
  <c r="W21" i="17"/>
  <c r="S23" i="17"/>
  <c r="S7" i="17"/>
  <c r="U15" i="17"/>
  <c r="W15" i="17" s="1"/>
  <c r="R15" i="17"/>
  <c r="T15" i="17" s="1"/>
  <c r="Q25" i="17"/>
  <c r="V18" i="17"/>
  <c r="W18" i="17" s="1"/>
  <c r="S22" i="17"/>
  <c r="V11" i="17"/>
  <c r="W11" i="17" s="1"/>
  <c r="R17" i="17"/>
  <c r="T17" i="17" s="1"/>
  <c r="R9" i="17"/>
  <c r="T9" i="17" s="1"/>
  <c r="S21" i="17"/>
  <c r="S13" i="17"/>
  <c r="T13" i="17" s="1"/>
  <c r="S5" i="17"/>
  <c r="S25" i="17" s="1"/>
  <c r="X23" i="3"/>
  <c r="X15" i="3"/>
  <c r="S20" i="17"/>
  <c r="T20" i="17" s="1"/>
  <c r="S12" i="17"/>
  <c r="T12" i="17" s="1"/>
  <c r="X22" i="3"/>
  <c r="V28" i="3"/>
  <c r="W8" i="2"/>
  <c r="W4" i="8"/>
  <c r="W8" i="8"/>
  <c r="W5" i="8"/>
  <c r="X13" i="3"/>
  <c r="X5" i="3"/>
  <c r="X14" i="3"/>
  <c r="X6" i="3"/>
  <c r="W9" i="8"/>
  <c r="W12" i="8"/>
  <c r="W10" i="8"/>
  <c r="W20" i="17"/>
  <c r="W4" i="17"/>
  <c r="W12" i="17"/>
  <c r="W9" i="17"/>
  <c r="W16" i="2"/>
  <c r="T21" i="17"/>
  <c r="T24" i="17"/>
  <c r="T18" i="17"/>
  <c r="T19" i="17"/>
  <c r="T6" i="17"/>
  <c r="T22" i="17"/>
  <c r="T14" i="17"/>
  <c r="I25" i="17"/>
  <c r="T23" i="17" l="1"/>
  <c r="R25" i="17"/>
  <c r="W19" i="17"/>
  <c r="V25" i="17"/>
  <c r="T7" i="17"/>
  <c r="T25" i="17" s="1"/>
  <c r="X28" i="3"/>
  <c r="U25" i="17"/>
  <c r="W25" i="17"/>
  <c r="W3" i="2"/>
  <c r="S18" i="16" l="1"/>
  <c r="S34" i="16"/>
  <c r="S35" i="16"/>
  <c r="R32" i="16"/>
  <c r="R33" i="16"/>
  <c r="P39" i="16"/>
  <c r="O39" i="16"/>
  <c r="N39" i="16"/>
  <c r="M39" i="16"/>
  <c r="L39" i="16"/>
  <c r="K39" i="16"/>
  <c r="J39" i="16"/>
  <c r="H39" i="16"/>
  <c r="G39" i="16"/>
  <c r="F39" i="16"/>
  <c r="E39" i="16"/>
  <c r="D39" i="16"/>
  <c r="C39" i="16"/>
  <c r="B39" i="16"/>
  <c r="Q38" i="16"/>
  <c r="V38" i="16" s="1"/>
  <c r="I38" i="16"/>
  <c r="Q37" i="16"/>
  <c r="V37" i="16" s="1"/>
  <c r="I37" i="16"/>
  <c r="U37" i="16" s="1"/>
  <c r="Q36" i="16"/>
  <c r="V36" i="16" s="1"/>
  <c r="I36" i="16"/>
  <c r="U36" i="16" s="1"/>
  <c r="Q35" i="16"/>
  <c r="V35" i="16" s="1"/>
  <c r="I35" i="16"/>
  <c r="U35" i="16" s="1"/>
  <c r="Q34" i="16"/>
  <c r="V34" i="16" s="1"/>
  <c r="I34" i="16"/>
  <c r="U34" i="16" s="1"/>
  <c r="Q33" i="16"/>
  <c r="V33" i="16" s="1"/>
  <c r="I33" i="16"/>
  <c r="Q32" i="16"/>
  <c r="V32" i="16" s="1"/>
  <c r="I32" i="16"/>
  <c r="U32" i="16" s="1"/>
  <c r="Q31" i="16"/>
  <c r="V31" i="16" s="1"/>
  <c r="I31" i="16"/>
  <c r="U31" i="16" s="1"/>
  <c r="W31" i="16" s="1"/>
  <c r="Q30" i="16"/>
  <c r="V30" i="16" s="1"/>
  <c r="I30" i="16"/>
  <c r="R30" i="16" s="1"/>
  <c r="Q29" i="16"/>
  <c r="V29" i="16" s="1"/>
  <c r="I29" i="16"/>
  <c r="U29" i="16" s="1"/>
  <c r="Q28" i="16"/>
  <c r="V28" i="16" s="1"/>
  <c r="I28" i="16"/>
  <c r="U28" i="16" s="1"/>
  <c r="Q27" i="16"/>
  <c r="V27" i="16" s="1"/>
  <c r="I27" i="16"/>
  <c r="U27" i="16" s="1"/>
  <c r="W27" i="16" s="1"/>
  <c r="Q26" i="16"/>
  <c r="V26" i="16" s="1"/>
  <c r="I26" i="16"/>
  <c r="U26" i="16" s="1"/>
  <c r="Q25" i="16"/>
  <c r="V25" i="16" s="1"/>
  <c r="I25" i="16"/>
  <c r="U25" i="16" s="1"/>
  <c r="Q24" i="16"/>
  <c r="V24" i="16" s="1"/>
  <c r="I24" i="16"/>
  <c r="U24" i="16" s="1"/>
  <c r="Q23" i="16"/>
  <c r="V23" i="16" s="1"/>
  <c r="I23" i="16"/>
  <c r="U23" i="16" s="1"/>
  <c r="W23" i="16" s="1"/>
  <c r="Q22" i="16"/>
  <c r="V22" i="16" s="1"/>
  <c r="I22" i="16"/>
  <c r="R22" i="16" s="1"/>
  <c r="Q21" i="16"/>
  <c r="V21" i="16" s="1"/>
  <c r="I21" i="16"/>
  <c r="U21" i="16" s="1"/>
  <c r="Q20" i="16"/>
  <c r="V20" i="16" s="1"/>
  <c r="I20" i="16"/>
  <c r="U20" i="16" s="1"/>
  <c r="W20" i="16" s="1"/>
  <c r="Q19" i="16"/>
  <c r="V19" i="16" s="1"/>
  <c r="I19" i="16"/>
  <c r="U19" i="16" s="1"/>
  <c r="Q18" i="16"/>
  <c r="V18" i="16" s="1"/>
  <c r="I18" i="16"/>
  <c r="U18" i="16" s="1"/>
  <c r="Q17" i="16"/>
  <c r="V17" i="16" s="1"/>
  <c r="I17" i="16"/>
  <c r="U17" i="16" s="1"/>
  <c r="Q16" i="16"/>
  <c r="V16" i="16" s="1"/>
  <c r="I16" i="16"/>
  <c r="U16" i="16" s="1"/>
  <c r="Q15" i="16"/>
  <c r="V15" i="16" s="1"/>
  <c r="I15" i="16"/>
  <c r="U15" i="16" s="1"/>
  <c r="W15" i="16" s="1"/>
  <c r="Q14" i="16"/>
  <c r="V14" i="16" s="1"/>
  <c r="I14" i="16"/>
  <c r="R14" i="16" s="1"/>
  <c r="Q13" i="16"/>
  <c r="V13" i="16" s="1"/>
  <c r="I13" i="16"/>
  <c r="U13" i="16" s="1"/>
  <c r="Q12" i="16"/>
  <c r="V12" i="16" s="1"/>
  <c r="I12" i="16"/>
  <c r="U12" i="16" s="1"/>
  <c r="W12" i="16" s="1"/>
  <c r="Q11" i="16"/>
  <c r="V11" i="16" s="1"/>
  <c r="I11" i="16"/>
  <c r="U11" i="16" s="1"/>
  <c r="Q10" i="16"/>
  <c r="V10" i="16" s="1"/>
  <c r="I10" i="16"/>
  <c r="Q9" i="16"/>
  <c r="V9" i="16" s="1"/>
  <c r="I9" i="16"/>
  <c r="U9" i="16" s="1"/>
  <c r="Q8" i="16"/>
  <c r="V8" i="16" s="1"/>
  <c r="I8" i="16"/>
  <c r="U8" i="16" s="1"/>
  <c r="Q7" i="16"/>
  <c r="V7" i="16" s="1"/>
  <c r="I7" i="16"/>
  <c r="U7" i="16" s="1"/>
  <c r="W7" i="16" s="1"/>
  <c r="Q6" i="16"/>
  <c r="V6" i="16" s="1"/>
  <c r="I6" i="16"/>
  <c r="Q5" i="16"/>
  <c r="V5" i="16" s="1"/>
  <c r="I5" i="16"/>
  <c r="U5" i="16" s="1"/>
  <c r="Q4" i="16"/>
  <c r="V4" i="16" s="1"/>
  <c r="I4" i="16"/>
  <c r="U4" i="16" s="1"/>
  <c r="R29" i="16" l="1"/>
  <c r="S31" i="16"/>
  <c r="V39" i="16"/>
  <c r="R25" i="16"/>
  <c r="S27" i="16"/>
  <c r="R24" i="16"/>
  <c r="R17" i="16"/>
  <c r="S15" i="16"/>
  <c r="T15" i="16" s="1"/>
  <c r="R4" i="16"/>
  <c r="R9" i="16"/>
  <c r="S11" i="16"/>
  <c r="R37" i="16"/>
  <c r="R8" i="16"/>
  <c r="S7" i="16"/>
  <c r="T7" i="16" s="1"/>
  <c r="W4" i="16"/>
  <c r="W24" i="16"/>
  <c r="W28" i="16"/>
  <c r="W32" i="16"/>
  <c r="W5" i="16"/>
  <c r="W9" i="16"/>
  <c r="W21" i="16"/>
  <c r="W29" i="16"/>
  <c r="W34" i="16"/>
  <c r="S19" i="16"/>
  <c r="U38" i="16"/>
  <c r="W38" i="16" s="1"/>
  <c r="U6" i="16"/>
  <c r="W6" i="16" s="1"/>
  <c r="S4" i="16"/>
  <c r="T4" i="16" s="1"/>
  <c r="R31" i="16"/>
  <c r="T31" i="16" s="1"/>
  <c r="R23" i="16"/>
  <c r="T23" i="16" s="1"/>
  <c r="R15" i="16"/>
  <c r="R7" i="16"/>
  <c r="S33" i="16"/>
  <c r="S25" i="16"/>
  <c r="T25" i="16" s="1"/>
  <c r="S17" i="16"/>
  <c r="S9" i="16"/>
  <c r="T9" i="16" s="1"/>
  <c r="R16" i="16"/>
  <c r="S26" i="16"/>
  <c r="S10" i="16"/>
  <c r="I39" i="16"/>
  <c r="U10" i="16"/>
  <c r="W10" i="16" s="1"/>
  <c r="W13" i="16"/>
  <c r="W17" i="16"/>
  <c r="W35" i="16"/>
  <c r="R38" i="16"/>
  <c r="T38" i="16" s="1"/>
  <c r="R6" i="16"/>
  <c r="T6" i="16" s="1"/>
  <c r="S32" i="16"/>
  <c r="T32" i="16" s="1"/>
  <c r="S24" i="16"/>
  <c r="S16" i="16"/>
  <c r="S8" i="16"/>
  <c r="R13" i="16"/>
  <c r="T13" i="16" s="1"/>
  <c r="R5" i="16"/>
  <c r="T5" i="16" s="1"/>
  <c r="W11" i="16"/>
  <c r="W18" i="16"/>
  <c r="W25" i="16"/>
  <c r="W36" i="16"/>
  <c r="R36" i="16"/>
  <c r="R28" i="16"/>
  <c r="T28" i="16" s="1"/>
  <c r="R20" i="16"/>
  <c r="T20" i="16" s="1"/>
  <c r="R12" i="16"/>
  <c r="T12" i="16" s="1"/>
  <c r="S38" i="16"/>
  <c r="S30" i="16"/>
  <c r="T30" i="16" s="1"/>
  <c r="S22" i="16"/>
  <c r="S14" i="16"/>
  <c r="S6" i="16"/>
  <c r="W16" i="16"/>
  <c r="T14" i="16"/>
  <c r="U14" i="16"/>
  <c r="W14" i="16" s="1"/>
  <c r="S23" i="16"/>
  <c r="T22" i="16"/>
  <c r="U22" i="16"/>
  <c r="W22" i="16" s="1"/>
  <c r="R35" i="16"/>
  <c r="T35" i="16" s="1"/>
  <c r="R27" i="16"/>
  <c r="T27" i="16" s="1"/>
  <c r="R19" i="16"/>
  <c r="T19" i="16" s="1"/>
  <c r="R11" i="16"/>
  <c r="T11" i="16" s="1"/>
  <c r="S37" i="16"/>
  <c r="T37" i="16" s="1"/>
  <c r="S29" i="16"/>
  <c r="S21" i="16"/>
  <c r="S13" i="16"/>
  <c r="S5" i="16"/>
  <c r="U30" i="16"/>
  <c r="W30" i="16" s="1"/>
  <c r="R21" i="16"/>
  <c r="T21" i="16" s="1"/>
  <c r="W8" i="16"/>
  <c r="W19" i="16"/>
  <c r="W26" i="16"/>
  <c r="T33" i="16"/>
  <c r="U33" i="16"/>
  <c r="W33" i="16" s="1"/>
  <c r="W37" i="16"/>
  <c r="R34" i="16"/>
  <c r="T34" i="16" s="1"/>
  <c r="R26" i="16"/>
  <c r="R18" i="16"/>
  <c r="T18" i="16" s="1"/>
  <c r="R10" i="16"/>
  <c r="T10" i="16" s="1"/>
  <c r="S36" i="16"/>
  <c r="T36" i="16" s="1"/>
  <c r="S28" i="16"/>
  <c r="S20" i="16"/>
  <c r="S12" i="16"/>
  <c r="T29" i="16"/>
  <c r="S39" i="16"/>
  <c r="Q39" i="16"/>
  <c r="W39" i="16" l="1"/>
  <c r="T26" i="16"/>
  <c r="T17" i="16"/>
  <c r="T8" i="16"/>
  <c r="U39" i="16"/>
  <c r="T24" i="16"/>
  <c r="R39" i="16"/>
  <c r="T16" i="16"/>
  <c r="T39" i="16" s="1"/>
  <c r="S16" i="15" l="1"/>
  <c r="S24" i="15"/>
  <c r="R7" i="15"/>
  <c r="R8" i="15"/>
  <c r="P25" i="15"/>
  <c r="O25" i="15"/>
  <c r="N25" i="15"/>
  <c r="M25" i="15"/>
  <c r="L25" i="15"/>
  <c r="K25" i="15"/>
  <c r="J25" i="15"/>
  <c r="H25" i="15"/>
  <c r="G25" i="15"/>
  <c r="F25" i="15"/>
  <c r="E25" i="15"/>
  <c r="D25" i="15"/>
  <c r="C25" i="15"/>
  <c r="B25" i="15"/>
  <c r="Q24" i="15"/>
  <c r="V24" i="15" s="1"/>
  <c r="I24" i="15"/>
  <c r="R24" i="15" s="1"/>
  <c r="Q23" i="15"/>
  <c r="V23" i="15" s="1"/>
  <c r="I23" i="15"/>
  <c r="U23" i="15" s="1"/>
  <c r="W23" i="15" s="1"/>
  <c r="Q22" i="15"/>
  <c r="V22" i="15" s="1"/>
  <c r="I22" i="15"/>
  <c r="U22" i="15" s="1"/>
  <c r="Q21" i="15"/>
  <c r="V21" i="15" s="1"/>
  <c r="I21" i="15"/>
  <c r="U21" i="15" s="1"/>
  <c r="Q20" i="15"/>
  <c r="V20" i="15" s="1"/>
  <c r="I20" i="15"/>
  <c r="U20" i="15" s="1"/>
  <c r="Q19" i="15"/>
  <c r="V19" i="15" s="1"/>
  <c r="I19" i="15"/>
  <c r="U19" i="15" s="1"/>
  <c r="Q18" i="15"/>
  <c r="V18" i="15" s="1"/>
  <c r="I18" i="15"/>
  <c r="Q17" i="15"/>
  <c r="V17" i="15" s="1"/>
  <c r="I17" i="15"/>
  <c r="U17" i="15" s="1"/>
  <c r="Q16" i="15"/>
  <c r="V16" i="15" s="1"/>
  <c r="I16" i="15"/>
  <c r="R16" i="15" s="1"/>
  <c r="Q15" i="15"/>
  <c r="V15" i="15" s="1"/>
  <c r="I15" i="15"/>
  <c r="U15" i="15" s="1"/>
  <c r="W15" i="15" s="1"/>
  <c r="Q14" i="15"/>
  <c r="V14" i="15" s="1"/>
  <c r="I14" i="15"/>
  <c r="U14" i="15" s="1"/>
  <c r="W14" i="15" s="1"/>
  <c r="Q13" i="15"/>
  <c r="V13" i="15" s="1"/>
  <c r="I13" i="15"/>
  <c r="U13" i="15" s="1"/>
  <c r="Q12" i="15"/>
  <c r="V12" i="15" s="1"/>
  <c r="I12" i="15"/>
  <c r="U12" i="15" s="1"/>
  <c r="Q11" i="15"/>
  <c r="V11" i="15" s="1"/>
  <c r="I11" i="15"/>
  <c r="U11" i="15" s="1"/>
  <c r="W11" i="15" s="1"/>
  <c r="Q10" i="15"/>
  <c r="V10" i="15" s="1"/>
  <c r="I10" i="15"/>
  <c r="U10" i="15" s="1"/>
  <c r="W10" i="15" s="1"/>
  <c r="Q9" i="15"/>
  <c r="V9" i="15" s="1"/>
  <c r="I9" i="15"/>
  <c r="Q8" i="15"/>
  <c r="V8" i="15" s="1"/>
  <c r="I8" i="15"/>
  <c r="Q7" i="15"/>
  <c r="V7" i="15" s="1"/>
  <c r="I7" i="15"/>
  <c r="U7" i="15" s="1"/>
  <c r="W7" i="15" s="1"/>
  <c r="Q6" i="15"/>
  <c r="V6" i="15" s="1"/>
  <c r="I6" i="15"/>
  <c r="U6" i="15" s="1"/>
  <c r="Q5" i="15"/>
  <c r="V5" i="15" s="1"/>
  <c r="I5" i="15"/>
  <c r="U5" i="15" s="1"/>
  <c r="Q4" i="15"/>
  <c r="V4" i="15" s="1"/>
  <c r="I4" i="15"/>
  <c r="U4" i="15" s="1"/>
  <c r="S20" i="15" l="1"/>
  <c r="R20" i="15"/>
  <c r="S12" i="15"/>
  <c r="S11" i="15"/>
  <c r="R15" i="15"/>
  <c r="S8" i="15"/>
  <c r="T8" i="15" s="1"/>
  <c r="W6" i="15"/>
  <c r="W22" i="15"/>
  <c r="W12" i="15"/>
  <c r="W20" i="15"/>
  <c r="W5" i="15"/>
  <c r="W13" i="15"/>
  <c r="W17" i="15"/>
  <c r="U18" i="15"/>
  <c r="W18" i="15" s="1"/>
  <c r="R23" i="15"/>
  <c r="R22" i="15"/>
  <c r="T22" i="15" s="1"/>
  <c r="R14" i="15"/>
  <c r="R6" i="15"/>
  <c r="S18" i="15"/>
  <c r="S10" i="15"/>
  <c r="T10" i="15" s="1"/>
  <c r="S19" i="15"/>
  <c r="W19" i="15"/>
  <c r="R21" i="15"/>
  <c r="T21" i="15" s="1"/>
  <c r="R13" i="15"/>
  <c r="T13" i="15" s="1"/>
  <c r="R5" i="15"/>
  <c r="S17" i="15"/>
  <c r="S9" i="15"/>
  <c r="V25" i="15"/>
  <c r="R19" i="15"/>
  <c r="T19" i="15" s="1"/>
  <c r="R11" i="15"/>
  <c r="S23" i="15"/>
  <c r="S15" i="15"/>
  <c r="T15" i="15" s="1"/>
  <c r="S7" i="15"/>
  <c r="U8" i="15"/>
  <c r="W8" i="15" s="1"/>
  <c r="T16" i="15"/>
  <c r="U16" i="15"/>
  <c r="W16" i="15" s="1"/>
  <c r="U9" i="15"/>
  <c r="W9" i="15" s="1"/>
  <c r="T24" i="15"/>
  <c r="U24" i="15"/>
  <c r="W24" i="15" s="1"/>
  <c r="R4" i="15"/>
  <c r="T4" i="15" s="1"/>
  <c r="R18" i="15"/>
  <c r="R10" i="15"/>
  <c r="S22" i="15"/>
  <c r="S14" i="15"/>
  <c r="S6" i="15"/>
  <c r="W4" i="15"/>
  <c r="R12" i="15"/>
  <c r="T12" i="15" s="1"/>
  <c r="W21" i="15"/>
  <c r="S4" i="15"/>
  <c r="R17" i="15"/>
  <c r="R9" i="15"/>
  <c r="T9" i="15" s="1"/>
  <c r="S21" i="15"/>
  <c r="S13" i="15"/>
  <c r="S5" i="15"/>
  <c r="T5" i="15" s="1"/>
  <c r="T11" i="15"/>
  <c r="T20" i="15"/>
  <c r="T7" i="15"/>
  <c r="T23" i="15"/>
  <c r="I25" i="15"/>
  <c r="Q25" i="15"/>
  <c r="R25" i="15" l="1"/>
  <c r="T18" i="15"/>
  <c r="S25" i="15"/>
  <c r="U25" i="15"/>
  <c r="T6" i="15"/>
  <c r="T25" i="15" s="1"/>
  <c r="W25" i="15"/>
  <c r="T14" i="15"/>
  <c r="T17" i="15"/>
  <c r="S5" i="14" l="1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4" i="14"/>
  <c r="R9" i="14"/>
  <c r="T9" i="14" s="1"/>
  <c r="R15" i="14"/>
  <c r="Q19" i="14"/>
  <c r="P19" i="14"/>
  <c r="O19" i="14"/>
  <c r="N19" i="14"/>
  <c r="M19" i="14"/>
  <c r="L19" i="14"/>
  <c r="K19" i="14"/>
  <c r="J19" i="14"/>
  <c r="H19" i="14"/>
  <c r="G19" i="14"/>
  <c r="F19" i="14"/>
  <c r="E19" i="14"/>
  <c r="D19" i="14"/>
  <c r="C19" i="14"/>
  <c r="B19" i="14"/>
  <c r="I18" i="14"/>
  <c r="U18" i="14" s="1"/>
  <c r="W18" i="14" s="1"/>
  <c r="I17" i="14"/>
  <c r="U17" i="14" s="1"/>
  <c r="W17" i="14" s="1"/>
  <c r="I16" i="14"/>
  <c r="U16" i="14" s="1"/>
  <c r="W16" i="14" s="1"/>
  <c r="T15" i="14"/>
  <c r="I14" i="14"/>
  <c r="I13" i="14"/>
  <c r="R13" i="14" s="1"/>
  <c r="I12" i="14"/>
  <c r="U12" i="14" s="1"/>
  <c r="W12" i="14" s="1"/>
  <c r="I11" i="14"/>
  <c r="U11" i="14" s="1"/>
  <c r="W11" i="14" s="1"/>
  <c r="I10" i="14"/>
  <c r="U10" i="14" s="1"/>
  <c r="W10" i="14" s="1"/>
  <c r="I9" i="14"/>
  <c r="U9" i="14" s="1"/>
  <c r="W9" i="14" s="1"/>
  <c r="I8" i="14"/>
  <c r="R8" i="14" s="1"/>
  <c r="I7" i="14"/>
  <c r="I6" i="14"/>
  <c r="U6" i="14" s="1"/>
  <c r="W6" i="14" s="1"/>
  <c r="I5" i="14"/>
  <c r="R5" i="14" s="1"/>
  <c r="I4" i="14"/>
  <c r="U4" i="14" s="1"/>
  <c r="R17" i="14" l="1"/>
  <c r="T17" i="14" s="1"/>
  <c r="W4" i="14"/>
  <c r="R12" i="14"/>
  <c r="T13" i="14"/>
  <c r="U13" i="14"/>
  <c r="W13" i="14" s="1"/>
  <c r="R4" i="14"/>
  <c r="T4" i="14" s="1"/>
  <c r="R11" i="14"/>
  <c r="S19" i="14"/>
  <c r="U7" i="14"/>
  <c r="W7" i="14" s="1"/>
  <c r="U14" i="14"/>
  <c r="W14" i="14" s="1"/>
  <c r="R18" i="14"/>
  <c r="T18" i="14" s="1"/>
  <c r="R10" i="14"/>
  <c r="T5" i="14"/>
  <c r="U5" i="14"/>
  <c r="W5" i="14" s="1"/>
  <c r="R16" i="14"/>
  <c r="T16" i="14" s="1"/>
  <c r="R7" i="14"/>
  <c r="T7" i="14" s="1"/>
  <c r="T8" i="14"/>
  <c r="U8" i="14"/>
  <c r="W8" i="14" s="1"/>
  <c r="R14" i="14"/>
  <c r="T14" i="14" s="1"/>
  <c r="R6" i="14"/>
  <c r="T6" i="14" s="1"/>
  <c r="T12" i="14"/>
  <c r="T10" i="14"/>
  <c r="T11" i="14"/>
  <c r="I19" i="14"/>
  <c r="R19" i="14" l="1"/>
  <c r="T19" i="14" s="1"/>
  <c r="W19" i="14"/>
  <c r="U19" i="14"/>
  <c r="P40" i="13"/>
  <c r="O40" i="13"/>
  <c r="N40" i="13"/>
  <c r="M40" i="13"/>
  <c r="L40" i="13"/>
  <c r="K40" i="13"/>
  <c r="J40" i="13"/>
  <c r="H40" i="13"/>
  <c r="G40" i="13"/>
  <c r="F40" i="13"/>
  <c r="E40" i="13"/>
  <c r="D40" i="13"/>
  <c r="C40" i="13"/>
  <c r="B40" i="13"/>
  <c r="R39" i="13"/>
  <c r="Q39" i="13"/>
  <c r="V39" i="13" s="1"/>
  <c r="I39" i="13"/>
  <c r="U39" i="13" s="1"/>
  <c r="Q38" i="13"/>
  <c r="V38" i="13" s="1"/>
  <c r="I38" i="13"/>
  <c r="Q37" i="13"/>
  <c r="I37" i="13"/>
  <c r="Q36" i="13"/>
  <c r="I36" i="13"/>
  <c r="U36" i="13" s="1"/>
  <c r="Q35" i="13"/>
  <c r="V35" i="13" s="1"/>
  <c r="I35" i="13"/>
  <c r="U35" i="13" s="1"/>
  <c r="W35" i="13" s="1"/>
  <c r="Q34" i="13"/>
  <c r="V34" i="13" s="1"/>
  <c r="I34" i="13"/>
  <c r="Q33" i="13"/>
  <c r="I33" i="13"/>
  <c r="R32" i="13"/>
  <c r="Q32" i="13"/>
  <c r="I32" i="13"/>
  <c r="U32" i="13" s="1"/>
  <c r="S31" i="13"/>
  <c r="R31" i="13"/>
  <c r="T31" i="13" s="1"/>
  <c r="Q31" i="13"/>
  <c r="V31" i="13" s="1"/>
  <c r="I31" i="13"/>
  <c r="U31" i="13" s="1"/>
  <c r="Q30" i="13"/>
  <c r="V30" i="13" s="1"/>
  <c r="I30" i="13"/>
  <c r="Q29" i="13"/>
  <c r="I29" i="13"/>
  <c r="R28" i="13"/>
  <c r="Q28" i="13"/>
  <c r="I28" i="13"/>
  <c r="U28" i="13" s="1"/>
  <c r="Q27" i="13"/>
  <c r="V27" i="13" s="1"/>
  <c r="I27" i="13"/>
  <c r="U27" i="13" s="1"/>
  <c r="W27" i="13" s="1"/>
  <c r="Q26" i="13"/>
  <c r="V26" i="13" s="1"/>
  <c r="I26" i="13"/>
  <c r="Q25" i="13"/>
  <c r="I25" i="13"/>
  <c r="Q24" i="13"/>
  <c r="I24" i="13"/>
  <c r="U24" i="13" s="1"/>
  <c r="S23" i="13"/>
  <c r="Q23" i="13"/>
  <c r="V23" i="13" s="1"/>
  <c r="I23" i="13"/>
  <c r="U23" i="13" s="1"/>
  <c r="W23" i="13" s="1"/>
  <c r="Q22" i="13"/>
  <c r="V22" i="13" s="1"/>
  <c r="I22" i="13"/>
  <c r="Q21" i="13"/>
  <c r="I21" i="13"/>
  <c r="R20" i="13"/>
  <c r="Q20" i="13"/>
  <c r="I20" i="13"/>
  <c r="U20" i="13" s="1"/>
  <c r="R19" i="13"/>
  <c r="Q19" i="13"/>
  <c r="V19" i="13" s="1"/>
  <c r="I19" i="13"/>
  <c r="U19" i="13" s="1"/>
  <c r="Q18" i="13"/>
  <c r="V18" i="13" s="1"/>
  <c r="I18" i="13"/>
  <c r="Q17" i="13"/>
  <c r="I17" i="13"/>
  <c r="Q16" i="13"/>
  <c r="I16" i="13"/>
  <c r="U16" i="13" s="1"/>
  <c r="Q15" i="13"/>
  <c r="V15" i="13" s="1"/>
  <c r="I15" i="13"/>
  <c r="U15" i="13" s="1"/>
  <c r="W15" i="13" s="1"/>
  <c r="Q14" i="13"/>
  <c r="V14" i="13" s="1"/>
  <c r="I14" i="13"/>
  <c r="Q13" i="13"/>
  <c r="I13" i="13"/>
  <c r="Q12" i="13"/>
  <c r="I12" i="13"/>
  <c r="U12" i="13" s="1"/>
  <c r="R11" i="13"/>
  <c r="Q11" i="13"/>
  <c r="V11" i="13" s="1"/>
  <c r="I11" i="13"/>
  <c r="U11" i="13" s="1"/>
  <c r="W11" i="13" s="1"/>
  <c r="Q10" i="13"/>
  <c r="V10" i="13" s="1"/>
  <c r="I10" i="13"/>
  <c r="Q9" i="13"/>
  <c r="I9" i="13"/>
  <c r="R8" i="13"/>
  <c r="Q8" i="13"/>
  <c r="I8" i="13"/>
  <c r="U8" i="13" s="1"/>
  <c r="R7" i="13"/>
  <c r="Q7" i="13"/>
  <c r="V7" i="13" s="1"/>
  <c r="I7" i="13"/>
  <c r="U7" i="13" s="1"/>
  <c r="Q6" i="13"/>
  <c r="V6" i="13" s="1"/>
  <c r="I6" i="13"/>
  <c r="Q5" i="13"/>
  <c r="I5" i="13"/>
  <c r="Q4" i="13"/>
  <c r="I4" i="13"/>
  <c r="R4" i="13" s="1"/>
  <c r="S7" i="13" l="1"/>
  <c r="R16" i="13"/>
  <c r="W20" i="13"/>
  <c r="W8" i="13"/>
  <c r="R23" i="13"/>
  <c r="T23" i="13" s="1"/>
  <c r="R35" i="13"/>
  <c r="W39" i="13"/>
  <c r="R15" i="13"/>
  <c r="R27" i="13"/>
  <c r="W31" i="13"/>
  <c r="R36" i="13"/>
  <c r="T36" i="13" s="1"/>
  <c r="S39" i="13"/>
  <c r="T39" i="13" s="1"/>
  <c r="T7" i="13"/>
  <c r="W7" i="13"/>
  <c r="R12" i="13"/>
  <c r="S15" i="13"/>
  <c r="W19" i="13"/>
  <c r="R24" i="13"/>
  <c r="T24" i="13" s="1"/>
  <c r="R5" i="13"/>
  <c r="U5" i="13"/>
  <c r="W5" i="13" s="1"/>
  <c r="S18" i="13"/>
  <c r="R29" i="13"/>
  <c r="U29" i="13"/>
  <c r="S34" i="13"/>
  <c r="S5" i="13"/>
  <c r="V5" i="13"/>
  <c r="S13" i="13"/>
  <c r="V13" i="13"/>
  <c r="S21" i="13"/>
  <c r="V21" i="13"/>
  <c r="S29" i="13"/>
  <c r="V29" i="13"/>
  <c r="S37" i="13"/>
  <c r="V37" i="13"/>
  <c r="R21" i="13"/>
  <c r="U21" i="13"/>
  <c r="W21" i="13" s="1"/>
  <c r="R37" i="13"/>
  <c r="U37" i="13"/>
  <c r="W37" i="13" s="1"/>
  <c r="R6" i="13"/>
  <c r="U6" i="13"/>
  <c r="W6" i="13" s="1"/>
  <c r="S8" i="13"/>
  <c r="T8" i="13" s="1"/>
  <c r="V8" i="13"/>
  <c r="R14" i="13"/>
  <c r="U14" i="13"/>
  <c r="W14" i="13" s="1"/>
  <c r="S16" i="13"/>
  <c r="T16" i="13" s="1"/>
  <c r="V16" i="13"/>
  <c r="W16" i="13" s="1"/>
  <c r="R22" i="13"/>
  <c r="U22" i="13"/>
  <c r="W22" i="13" s="1"/>
  <c r="S24" i="13"/>
  <c r="V24" i="13"/>
  <c r="W24" i="13" s="1"/>
  <c r="R30" i="13"/>
  <c r="U30" i="13"/>
  <c r="W30" i="13" s="1"/>
  <c r="S32" i="13"/>
  <c r="T32" i="13" s="1"/>
  <c r="V32" i="13"/>
  <c r="W32" i="13" s="1"/>
  <c r="R38" i="13"/>
  <c r="U38" i="13"/>
  <c r="W38" i="13" s="1"/>
  <c r="S10" i="13"/>
  <c r="S6" i="13"/>
  <c r="R9" i="13"/>
  <c r="U9" i="13"/>
  <c r="S11" i="13"/>
  <c r="T11" i="13" s="1"/>
  <c r="S14" i="13"/>
  <c r="R17" i="13"/>
  <c r="U17" i="13"/>
  <c r="W17" i="13" s="1"/>
  <c r="S19" i="13"/>
  <c r="T19" i="13" s="1"/>
  <c r="S22" i="13"/>
  <c r="R25" i="13"/>
  <c r="U25" i="13"/>
  <c r="S27" i="13"/>
  <c r="S30" i="13"/>
  <c r="R33" i="13"/>
  <c r="U33" i="13"/>
  <c r="W33" i="13" s="1"/>
  <c r="S35" i="13"/>
  <c r="S38" i="13"/>
  <c r="S9" i="13"/>
  <c r="V9" i="13"/>
  <c r="S17" i="13"/>
  <c r="V17" i="13"/>
  <c r="S25" i="13"/>
  <c r="V25" i="13"/>
  <c r="S33" i="13"/>
  <c r="V33" i="13"/>
  <c r="R13" i="13"/>
  <c r="U13" i="13"/>
  <c r="W13" i="13" s="1"/>
  <c r="S26" i="13"/>
  <c r="T27" i="13"/>
  <c r="I40" i="13"/>
  <c r="U4" i="13"/>
  <c r="S4" i="13"/>
  <c r="V4" i="13"/>
  <c r="R10" i="13"/>
  <c r="U10" i="13"/>
  <c r="W10" i="13" s="1"/>
  <c r="S12" i="13"/>
  <c r="V12" i="13"/>
  <c r="W12" i="13" s="1"/>
  <c r="R18" i="13"/>
  <c r="T18" i="13" s="1"/>
  <c r="U18" i="13"/>
  <c r="W18" i="13" s="1"/>
  <c r="S20" i="13"/>
  <c r="V20" i="13"/>
  <c r="R26" i="13"/>
  <c r="T26" i="13" s="1"/>
  <c r="U26" i="13"/>
  <c r="W26" i="13" s="1"/>
  <c r="S28" i="13"/>
  <c r="V28" i="13"/>
  <c r="W28" i="13" s="1"/>
  <c r="R34" i="13"/>
  <c r="T34" i="13" s="1"/>
  <c r="U34" i="13"/>
  <c r="W34" i="13" s="1"/>
  <c r="S36" i="13"/>
  <c r="V36" i="13"/>
  <c r="W36" i="13" s="1"/>
  <c r="T20" i="13"/>
  <c r="T28" i="13"/>
  <c r="T12" i="13"/>
  <c r="Q40" i="13"/>
  <c r="T4" i="13"/>
  <c r="W29" i="13" l="1"/>
  <c r="T10" i="13"/>
  <c r="W9" i="13"/>
  <c r="T37" i="13"/>
  <c r="T25" i="13"/>
  <c r="S40" i="13"/>
  <c r="T30" i="13"/>
  <c r="T14" i="13"/>
  <c r="W25" i="13"/>
  <c r="T15" i="13"/>
  <c r="T35" i="13"/>
  <c r="U40" i="13"/>
  <c r="W4" i="13"/>
  <c r="T9" i="13"/>
  <c r="T21" i="13"/>
  <c r="T29" i="13"/>
  <c r="T33" i="13"/>
  <c r="T17" i="13"/>
  <c r="R40" i="13"/>
  <c r="V40" i="13"/>
  <c r="T13" i="13"/>
  <c r="T38" i="13"/>
  <c r="T22" i="13"/>
  <c r="T6" i="13"/>
  <c r="T5" i="13"/>
  <c r="T40" i="13" l="1"/>
  <c r="S17" i="12"/>
  <c r="S19" i="12"/>
  <c r="R22" i="12"/>
  <c r="S4" i="12"/>
  <c r="P24" i="12"/>
  <c r="O24" i="12"/>
  <c r="N24" i="12"/>
  <c r="M24" i="12"/>
  <c r="L24" i="12"/>
  <c r="K24" i="12"/>
  <c r="J24" i="12"/>
  <c r="H24" i="12"/>
  <c r="G24" i="12"/>
  <c r="F24" i="12"/>
  <c r="E24" i="12"/>
  <c r="D24" i="12"/>
  <c r="C24" i="12"/>
  <c r="B24" i="12"/>
  <c r="Q23" i="12"/>
  <c r="V23" i="12" s="1"/>
  <c r="I23" i="12"/>
  <c r="R23" i="12" s="1"/>
  <c r="Q22" i="12"/>
  <c r="V22" i="12" s="1"/>
  <c r="I22" i="12"/>
  <c r="Q21" i="12"/>
  <c r="V21" i="12" s="1"/>
  <c r="I21" i="12"/>
  <c r="U21" i="12" s="1"/>
  <c r="Q20" i="12"/>
  <c r="V20" i="12" s="1"/>
  <c r="I20" i="12"/>
  <c r="U20" i="12" s="1"/>
  <c r="I19" i="12"/>
  <c r="U19" i="12" s="1"/>
  <c r="W19" i="12" s="1"/>
  <c r="Q18" i="12"/>
  <c r="V18" i="12" s="1"/>
  <c r="I18" i="12"/>
  <c r="U18" i="12" s="1"/>
  <c r="Q17" i="12"/>
  <c r="V17" i="12" s="1"/>
  <c r="I17" i="12"/>
  <c r="U17" i="12" s="1"/>
  <c r="Q16" i="12"/>
  <c r="V16" i="12" s="1"/>
  <c r="I16" i="12"/>
  <c r="U16" i="12" s="1"/>
  <c r="W16" i="12" s="1"/>
  <c r="Q15" i="12"/>
  <c r="V15" i="12" s="1"/>
  <c r="I15" i="12"/>
  <c r="R15" i="12" s="1"/>
  <c r="Q14" i="12"/>
  <c r="V14" i="12" s="1"/>
  <c r="I14" i="12"/>
  <c r="U14" i="12" s="1"/>
  <c r="Q13" i="12"/>
  <c r="V13" i="12" s="1"/>
  <c r="I13" i="12"/>
  <c r="U13" i="12" s="1"/>
  <c r="W13" i="12" s="1"/>
  <c r="Q12" i="12"/>
  <c r="V12" i="12" s="1"/>
  <c r="I12" i="12"/>
  <c r="U12" i="12" s="1"/>
  <c r="Q11" i="12"/>
  <c r="V11" i="12" s="1"/>
  <c r="I11" i="12"/>
  <c r="U11" i="12" s="1"/>
  <c r="Q10" i="12"/>
  <c r="V10" i="12" s="1"/>
  <c r="I10" i="12"/>
  <c r="U10" i="12" s="1"/>
  <c r="W10" i="12" s="1"/>
  <c r="Q9" i="12"/>
  <c r="V9" i="12" s="1"/>
  <c r="I9" i="12"/>
  <c r="Q8" i="12"/>
  <c r="V8" i="12" s="1"/>
  <c r="I8" i="12"/>
  <c r="U8" i="12" s="1"/>
  <c r="W8" i="12" s="1"/>
  <c r="Q7" i="12"/>
  <c r="V7" i="12" s="1"/>
  <c r="I7" i="12"/>
  <c r="R7" i="12" s="1"/>
  <c r="Q6" i="12"/>
  <c r="V6" i="12" s="1"/>
  <c r="I6" i="12"/>
  <c r="R6" i="12" s="1"/>
  <c r="Q5" i="12"/>
  <c r="I5" i="12"/>
  <c r="U5" i="12" s="1"/>
  <c r="Q4" i="12"/>
  <c r="V4" i="12" s="1"/>
  <c r="I4" i="12"/>
  <c r="U4" i="12" s="1"/>
  <c r="W20" i="12" l="1"/>
  <c r="S15" i="12"/>
  <c r="S18" i="12"/>
  <c r="R14" i="12"/>
  <c r="S10" i="12"/>
  <c r="S11" i="12"/>
  <c r="S9" i="12"/>
  <c r="W17" i="12"/>
  <c r="W21" i="12"/>
  <c r="R21" i="12"/>
  <c r="R13" i="12"/>
  <c r="R5" i="12"/>
  <c r="T5" i="12" s="1"/>
  <c r="S16" i="12"/>
  <c r="S8" i="12"/>
  <c r="R16" i="12"/>
  <c r="I24" i="12"/>
  <c r="U6" i="12"/>
  <c r="W6" i="12"/>
  <c r="W14" i="12"/>
  <c r="W18" i="12"/>
  <c r="U22" i="12"/>
  <c r="W22" i="12" s="1"/>
  <c r="R19" i="12"/>
  <c r="T19" i="12" s="1"/>
  <c r="R11" i="12"/>
  <c r="T11" i="12" s="1"/>
  <c r="S22" i="12"/>
  <c r="T22" i="12" s="1"/>
  <c r="S14" i="12"/>
  <c r="S6" i="12"/>
  <c r="T6" i="12" s="1"/>
  <c r="Q24" i="12"/>
  <c r="V5" i="12"/>
  <c r="W5" i="12" s="1"/>
  <c r="R12" i="12"/>
  <c r="S23" i="12"/>
  <c r="T23" i="12" s="1"/>
  <c r="S7" i="12"/>
  <c r="T7" i="12"/>
  <c r="U7" i="12"/>
  <c r="W7" i="12" s="1"/>
  <c r="W11" i="12"/>
  <c r="T15" i="12"/>
  <c r="U15" i="12"/>
  <c r="W15" i="12" s="1"/>
  <c r="R18" i="12"/>
  <c r="T18" i="12" s="1"/>
  <c r="R10" i="12"/>
  <c r="T10" i="12" s="1"/>
  <c r="S21" i="12"/>
  <c r="T21" i="12" s="1"/>
  <c r="S13" i="12"/>
  <c r="S5" i="12"/>
  <c r="W4" i="12"/>
  <c r="R8" i="12"/>
  <c r="W12" i="12"/>
  <c r="U9" i="12"/>
  <c r="W9" i="12" s="1"/>
  <c r="R20" i="12"/>
  <c r="U23" i="12"/>
  <c r="W23" i="12" s="1"/>
  <c r="R4" i="12"/>
  <c r="T4" i="12" s="1"/>
  <c r="R17" i="12"/>
  <c r="T17" i="12" s="1"/>
  <c r="R9" i="12"/>
  <c r="S20" i="12"/>
  <c r="S12" i="12"/>
  <c r="T12" i="12"/>
  <c r="T20" i="12" l="1"/>
  <c r="T13" i="12"/>
  <c r="T8" i="12"/>
  <c r="T9" i="12"/>
  <c r="T14" i="12"/>
  <c r="U24" i="12"/>
  <c r="R24" i="12"/>
  <c r="S24" i="12"/>
  <c r="V24" i="12"/>
  <c r="T16" i="12"/>
  <c r="W24" i="12"/>
  <c r="W40" i="13"/>
  <c r="T24" i="12" l="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R15" i="11"/>
  <c r="T15" i="11" s="1"/>
  <c r="R17" i="11"/>
  <c r="S4" i="11"/>
  <c r="R4" i="11"/>
  <c r="Q19" i="11"/>
  <c r="P19" i="11"/>
  <c r="O19" i="11"/>
  <c r="N19" i="11"/>
  <c r="M19" i="11"/>
  <c r="L19" i="11"/>
  <c r="K19" i="11"/>
  <c r="J19" i="11"/>
  <c r="H19" i="11"/>
  <c r="G19" i="11"/>
  <c r="F19" i="11"/>
  <c r="E19" i="11"/>
  <c r="D19" i="11"/>
  <c r="C19" i="11"/>
  <c r="B19" i="11"/>
  <c r="I18" i="11"/>
  <c r="U18" i="11" s="1"/>
  <c r="W18" i="11" s="1"/>
  <c r="I17" i="11"/>
  <c r="U17" i="11" s="1"/>
  <c r="W17" i="11" s="1"/>
  <c r="I16" i="11"/>
  <c r="U16" i="11" s="1"/>
  <c r="W16" i="11" s="1"/>
  <c r="I14" i="11"/>
  <c r="U14" i="11" s="1"/>
  <c r="W14" i="11" s="1"/>
  <c r="I13" i="11"/>
  <c r="R13" i="11" s="1"/>
  <c r="I12" i="11"/>
  <c r="U12" i="11" s="1"/>
  <c r="W12" i="11" s="1"/>
  <c r="I11" i="11"/>
  <c r="R11" i="11" s="1"/>
  <c r="I10" i="11"/>
  <c r="U10" i="11" s="1"/>
  <c r="W10" i="11" s="1"/>
  <c r="I9" i="11"/>
  <c r="U9" i="11" s="1"/>
  <c r="W9" i="11" s="1"/>
  <c r="I8" i="11"/>
  <c r="R8" i="11" s="1"/>
  <c r="I7" i="11"/>
  <c r="U7" i="11" s="1"/>
  <c r="W7" i="11" s="1"/>
  <c r="I6" i="11"/>
  <c r="U6" i="11" s="1"/>
  <c r="W6" i="11" s="1"/>
  <c r="I5" i="11"/>
  <c r="U5" i="11" s="1"/>
  <c r="W5" i="11" s="1"/>
  <c r="I4" i="11"/>
  <c r="R12" i="11" l="1"/>
  <c r="R9" i="11"/>
  <c r="R5" i="11"/>
  <c r="R18" i="11"/>
  <c r="R10" i="11"/>
  <c r="T10" i="11" s="1"/>
  <c r="T11" i="11"/>
  <c r="U11" i="11"/>
  <c r="W11" i="11" s="1"/>
  <c r="R16" i="11"/>
  <c r="T16" i="11" s="1"/>
  <c r="I19" i="11"/>
  <c r="R19" i="11" s="1"/>
  <c r="U4" i="11"/>
  <c r="R7" i="11"/>
  <c r="T7" i="11" s="1"/>
  <c r="T13" i="11"/>
  <c r="U13" i="11"/>
  <c r="W13" i="11" s="1"/>
  <c r="T8" i="11"/>
  <c r="U8" i="11"/>
  <c r="W8" i="11" s="1"/>
  <c r="R14" i="11"/>
  <c r="T14" i="11" s="1"/>
  <c r="R6" i="11"/>
  <c r="T6" i="11"/>
  <c r="T17" i="11"/>
  <c r="T9" i="11"/>
  <c r="T12" i="11"/>
  <c r="T18" i="11"/>
  <c r="T5" i="11"/>
  <c r="U19" i="11" l="1"/>
  <c r="W4" i="11"/>
  <c r="W19" i="11" s="1"/>
  <c r="T4" i="11"/>
  <c r="T19" i="11" s="1"/>
  <c r="R21" i="10" l="1"/>
  <c r="R22" i="10"/>
  <c r="R25" i="10"/>
  <c r="S15" i="10"/>
  <c r="S23" i="10"/>
  <c r="P26" i="10"/>
  <c r="O26" i="10"/>
  <c r="N26" i="10"/>
  <c r="M26" i="10"/>
  <c r="L26" i="10"/>
  <c r="K26" i="10"/>
  <c r="J26" i="10"/>
  <c r="H26" i="10"/>
  <c r="G26" i="10"/>
  <c r="F26" i="10"/>
  <c r="E26" i="10"/>
  <c r="D26" i="10"/>
  <c r="C26" i="10"/>
  <c r="B26" i="10"/>
  <c r="Q25" i="10"/>
  <c r="V25" i="10" s="1"/>
  <c r="W25" i="10" s="1"/>
  <c r="Q24" i="10"/>
  <c r="V24" i="10" s="1"/>
  <c r="I24" i="10"/>
  <c r="U24" i="10" s="1"/>
  <c r="Q23" i="10"/>
  <c r="V23" i="10" s="1"/>
  <c r="I23" i="10"/>
  <c r="U23" i="10" s="1"/>
  <c r="Q22" i="10"/>
  <c r="V22" i="10" s="1"/>
  <c r="I22" i="10"/>
  <c r="U22" i="10" s="1"/>
  <c r="Q21" i="10"/>
  <c r="V21" i="10" s="1"/>
  <c r="I21" i="10"/>
  <c r="U21" i="10" s="1"/>
  <c r="W21" i="10" s="1"/>
  <c r="Q20" i="10"/>
  <c r="V20" i="10" s="1"/>
  <c r="I20" i="10"/>
  <c r="U20" i="10" s="1"/>
  <c r="W20" i="10" s="1"/>
  <c r="Q19" i="10"/>
  <c r="V19" i="10" s="1"/>
  <c r="I19" i="10"/>
  <c r="U19" i="10" s="1"/>
  <c r="Q18" i="10"/>
  <c r="V18" i="10" s="1"/>
  <c r="I18" i="10"/>
  <c r="U18" i="10" s="1"/>
  <c r="Q17" i="10"/>
  <c r="V17" i="10" s="1"/>
  <c r="I17" i="10"/>
  <c r="U17" i="10" s="1"/>
  <c r="Q16" i="10"/>
  <c r="V16" i="10" s="1"/>
  <c r="I16" i="10"/>
  <c r="U16" i="10" s="1"/>
  <c r="W16" i="10" s="1"/>
  <c r="Q15" i="10"/>
  <c r="V15" i="10" s="1"/>
  <c r="I15" i="10"/>
  <c r="U15" i="10" s="1"/>
  <c r="Q14" i="10"/>
  <c r="V14" i="10" s="1"/>
  <c r="I14" i="10"/>
  <c r="U14" i="10" s="1"/>
  <c r="Q13" i="10"/>
  <c r="V13" i="10" s="1"/>
  <c r="I13" i="10"/>
  <c r="U13" i="10" s="1"/>
  <c r="Q12" i="10"/>
  <c r="V12" i="10" s="1"/>
  <c r="I12" i="10"/>
  <c r="U12" i="10" s="1"/>
  <c r="W12" i="10" s="1"/>
  <c r="Q11" i="10"/>
  <c r="V11" i="10" s="1"/>
  <c r="I11" i="10"/>
  <c r="U11" i="10" s="1"/>
  <c r="Q10" i="10"/>
  <c r="V10" i="10" s="1"/>
  <c r="I10" i="10"/>
  <c r="U10" i="10" s="1"/>
  <c r="Q9" i="10"/>
  <c r="V9" i="10" s="1"/>
  <c r="I9" i="10"/>
  <c r="U9" i="10" s="1"/>
  <c r="W9" i="10" s="1"/>
  <c r="Q8" i="10"/>
  <c r="V8" i="10" s="1"/>
  <c r="I8" i="10"/>
  <c r="U8" i="10" s="1"/>
  <c r="W8" i="10" s="1"/>
  <c r="Q7" i="10"/>
  <c r="V7" i="10" s="1"/>
  <c r="I7" i="10"/>
  <c r="U7" i="10" s="1"/>
  <c r="Q6" i="10"/>
  <c r="V6" i="10" s="1"/>
  <c r="I6" i="10"/>
  <c r="U6" i="10" s="1"/>
  <c r="Q5" i="10"/>
  <c r="V5" i="10" s="1"/>
  <c r="I5" i="10"/>
  <c r="U5" i="10" s="1"/>
  <c r="W5" i="10" s="1"/>
  <c r="Q4" i="10"/>
  <c r="I4" i="10"/>
  <c r="R4" i="10" s="1"/>
  <c r="R20" i="10" l="1"/>
  <c r="S16" i="10"/>
  <c r="R14" i="10"/>
  <c r="S24" i="10"/>
  <c r="R13" i="10"/>
  <c r="S8" i="10"/>
  <c r="R12" i="10"/>
  <c r="S7" i="10"/>
  <c r="R6" i="10"/>
  <c r="R5" i="10"/>
  <c r="W7" i="10"/>
  <c r="W11" i="10"/>
  <c r="W15" i="10"/>
  <c r="W19" i="10"/>
  <c r="W23" i="10"/>
  <c r="W17" i="10"/>
  <c r="W10" i="10"/>
  <c r="S6" i="10"/>
  <c r="T6" i="10" s="1"/>
  <c r="W24" i="10"/>
  <c r="S21" i="10"/>
  <c r="T21" i="10" s="1"/>
  <c r="S13" i="10"/>
  <c r="T13" i="10" s="1"/>
  <c r="S5" i="10"/>
  <c r="T5" i="10" s="1"/>
  <c r="R19" i="10"/>
  <c r="R11" i="10"/>
  <c r="S14" i="10"/>
  <c r="T14" i="10" s="1"/>
  <c r="Q26" i="10"/>
  <c r="S26" i="10" s="1"/>
  <c r="V4" i="10"/>
  <c r="V26" i="10" s="1"/>
  <c r="S20" i="10"/>
  <c r="T20" i="10" s="1"/>
  <c r="S12" i="10"/>
  <c r="T12" i="10" s="1"/>
  <c r="R18" i="10"/>
  <c r="R10" i="10"/>
  <c r="S4" i="10"/>
  <c r="S19" i="10"/>
  <c r="S11" i="10"/>
  <c r="R17" i="10"/>
  <c r="R9" i="10"/>
  <c r="W13" i="10"/>
  <c r="S18" i="10"/>
  <c r="S10" i="10"/>
  <c r="R24" i="10"/>
  <c r="R16" i="10"/>
  <c r="T16" i="10" s="1"/>
  <c r="R8" i="10"/>
  <c r="S22" i="10"/>
  <c r="T22" i="10" s="1"/>
  <c r="I26" i="10"/>
  <c r="R26" i="10" s="1"/>
  <c r="U4" i="10"/>
  <c r="W6" i="10"/>
  <c r="W14" i="10"/>
  <c r="W18" i="10"/>
  <c r="W22" i="10"/>
  <c r="S25" i="10"/>
  <c r="T25" i="10" s="1"/>
  <c r="S17" i="10"/>
  <c r="S9" i="10"/>
  <c r="R23" i="10"/>
  <c r="T23" i="10" s="1"/>
  <c r="R15" i="10"/>
  <c r="T15" i="10" s="1"/>
  <c r="R7" i="10"/>
  <c r="T4" i="10"/>
  <c r="T8" i="10" l="1"/>
  <c r="T24" i="10"/>
  <c r="T7" i="10"/>
  <c r="T11" i="10"/>
  <c r="T19" i="10"/>
  <c r="T10" i="10"/>
  <c r="T18" i="10"/>
  <c r="T17" i="10"/>
  <c r="U26" i="10"/>
  <c r="W4" i="10"/>
  <c r="W26" i="10" s="1"/>
  <c r="T26" i="10"/>
  <c r="T9" i="10"/>
  <c r="S10" i="9"/>
  <c r="S15" i="9"/>
  <c r="R6" i="9"/>
  <c r="P16" i="9"/>
  <c r="O16" i="9"/>
  <c r="N16" i="9"/>
  <c r="M16" i="9"/>
  <c r="L16" i="9"/>
  <c r="K16" i="9"/>
  <c r="J16" i="9"/>
  <c r="H16" i="9"/>
  <c r="G16" i="9"/>
  <c r="F16" i="9"/>
  <c r="E16" i="9"/>
  <c r="D16" i="9"/>
  <c r="C16" i="9"/>
  <c r="B16" i="9"/>
  <c r="Q15" i="9"/>
  <c r="V15" i="9" s="1"/>
  <c r="I15" i="9"/>
  <c r="U15" i="9" s="1"/>
  <c r="W15" i="9" s="1"/>
  <c r="Q14" i="9"/>
  <c r="V14" i="9" s="1"/>
  <c r="I14" i="9"/>
  <c r="R14" i="9" s="1"/>
  <c r="Q13" i="9"/>
  <c r="V13" i="9" s="1"/>
  <c r="I13" i="9"/>
  <c r="U13" i="9" s="1"/>
  <c r="Q12" i="9"/>
  <c r="V12" i="9" s="1"/>
  <c r="I12" i="9"/>
  <c r="U12" i="9" s="1"/>
  <c r="Q11" i="9"/>
  <c r="V11" i="9" s="1"/>
  <c r="I11" i="9"/>
  <c r="U11" i="9" s="1"/>
  <c r="W11" i="9" s="1"/>
  <c r="Q10" i="9"/>
  <c r="V10" i="9" s="1"/>
  <c r="I10" i="9"/>
  <c r="U10" i="9" s="1"/>
  <c r="Q9" i="9"/>
  <c r="V9" i="9" s="1"/>
  <c r="I9" i="9"/>
  <c r="U9" i="9" s="1"/>
  <c r="Q8" i="9"/>
  <c r="V8" i="9" s="1"/>
  <c r="I8" i="9"/>
  <c r="Q7" i="9"/>
  <c r="V7" i="9" s="1"/>
  <c r="I7" i="9"/>
  <c r="Q6" i="9"/>
  <c r="V6" i="9" s="1"/>
  <c r="I6" i="9"/>
  <c r="U6" i="9" s="1"/>
  <c r="Q5" i="9"/>
  <c r="V5" i="9" s="1"/>
  <c r="I5" i="9"/>
  <c r="U5" i="9" s="1"/>
  <c r="Q4" i="9"/>
  <c r="V4" i="9" s="1"/>
  <c r="V16" i="9" s="1"/>
  <c r="I4" i="9"/>
  <c r="R4" i="9" s="1"/>
  <c r="S8" i="9" l="1"/>
  <c r="R12" i="9"/>
  <c r="W12" i="9"/>
  <c r="W5" i="9"/>
  <c r="W9" i="9"/>
  <c r="W13" i="9"/>
  <c r="W6" i="9"/>
  <c r="W10" i="9"/>
  <c r="R13" i="9"/>
  <c r="R5" i="9"/>
  <c r="R16" i="9" s="1"/>
  <c r="R11" i="9"/>
  <c r="T11" i="9" s="1"/>
  <c r="S7" i="9"/>
  <c r="R10" i="9"/>
  <c r="T10" i="9" s="1"/>
  <c r="S14" i="9"/>
  <c r="T14" i="9" s="1"/>
  <c r="S6" i="9"/>
  <c r="T6" i="9" s="1"/>
  <c r="S9" i="9"/>
  <c r="R9" i="9"/>
  <c r="T9" i="9" s="1"/>
  <c r="S13" i="9"/>
  <c r="S5" i="9"/>
  <c r="T5" i="9" s="1"/>
  <c r="U14" i="9"/>
  <c r="W14" i="9" s="1"/>
  <c r="U7" i="9"/>
  <c r="W7" i="9" s="1"/>
  <c r="I16" i="9"/>
  <c r="U4" i="9"/>
  <c r="U8" i="9"/>
  <c r="W8" i="9" s="1"/>
  <c r="S4" i="9"/>
  <c r="R8" i="9"/>
  <c r="T8" i="9" s="1"/>
  <c r="S12" i="9"/>
  <c r="T12" i="9" s="1"/>
  <c r="R15" i="9"/>
  <c r="T15" i="9" s="1"/>
  <c r="R7" i="9"/>
  <c r="T7" i="9" s="1"/>
  <c r="S11" i="9"/>
  <c r="T13" i="9"/>
  <c r="Q16" i="9"/>
  <c r="S16" i="9" l="1"/>
  <c r="W4" i="9"/>
  <c r="W16" i="9" s="1"/>
  <c r="U16" i="9"/>
  <c r="T4" i="9"/>
  <c r="T16" i="9" s="1"/>
  <c r="T46" i="8" l="1"/>
  <c r="R46" i="8"/>
  <c r="P46" i="8"/>
  <c r="O46" i="8"/>
  <c r="N46" i="8"/>
  <c r="M46" i="8"/>
  <c r="L46" i="8"/>
  <c r="K46" i="8"/>
  <c r="J46" i="8"/>
  <c r="H46" i="8"/>
  <c r="G46" i="8"/>
  <c r="F46" i="8"/>
  <c r="E46" i="8"/>
  <c r="D46" i="8"/>
  <c r="C46" i="8"/>
  <c r="B46" i="8"/>
  <c r="Q31" i="8"/>
  <c r="I31" i="8"/>
  <c r="I46" i="8" l="1"/>
  <c r="U31" i="8"/>
  <c r="Q46" i="8"/>
  <c r="V31" i="8"/>
  <c r="V46" i="8" s="1"/>
  <c r="S31" i="8"/>
  <c r="S46" i="8" s="1"/>
  <c r="W31" i="8" l="1"/>
  <c r="W46" i="8" s="1"/>
  <c r="U46" i="8"/>
  <c r="S10" i="7"/>
  <c r="S18" i="7"/>
  <c r="R11" i="7"/>
  <c r="P26" i="7"/>
  <c r="O26" i="7"/>
  <c r="N26" i="7"/>
  <c r="M26" i="7"/>
  <c r="L26" i="7"/>
  <c r="K26" i="7"/>
  <c r="J26" i="7"/>
  <c r="H26" i="7"/>
  <c r="G26" i="7"/>
  <c r="F26" i="7"/>
  <c r="E26" i="7"/>
  <c r="D26" i="7"/>
  <c r="C26" i="7"/>
  <c r="B26" i="7"/>
  <c r="Q25" i="7"/>
  <c r="V25" i="7" s="1"/>
  <c r="I25" i="7"/>
  <c r="U25" i="7" s="1"/>
  <c r="W25" i="7" s="1"/>
  <c r="Q24" i="7"/>
  <c r="V24" i="7" s="1"/>
  <c r="I24" i="7"/>
  <c r="R24" i="7" s="1"/>
  <c r="Q23" i="7"/>
  <c r="V23" i="7" s="1"/>
  <c r="I23" i="7"/>
  <c r="U23" i="7" s="1"/>
  <c r="W23" i="7" s="1"/>
  <c r="Q22" i="7"/>
  <c r="V22" i="7" s="1"/>
  <c r="I22" i="7"/>
  <c r="U22" i="7" s="1"/>
  <c r="W22" i="7" s="1"/>
  <c r="Q21" i="7"/>
  <c r="V21" i="7" s="1"/>
  <c r="I21" i="7"/>
  <c r="U21" i="7" s="1"/>
  <c r="W21" i="7" s="1"/>
  <c r="Q20" i="7"/>
  <c r="V20" i="7" s="1"/>
  <c r="I20" i="7"/>
  <c r="U20" i="7" s="1"/>
  <c r="W20" i="7" s="1"/>
  <c r="Q19" i="7"/>
  <c r="V19" i="7" s="1"/>
  <c r="I19" i="7"/>
  <c r="U19" i="7" s="1"/>
  <c r="W19" i="7" s="1"/>
  <c r="Q18" i="7"/>
  <c r="V18" i="7" s="1"/>
  <c r="I18" i="7"/>
  <c r="U18" i="7" s="1"/>
  <c r="W18" i="7" s="1"/>
  <c r="Q17" i="7"/>
  <c r="V17" i="7" s="1"/>
  <c r="I17" i="7"/>
  <c r="U17" i="7" s="1"/>
  <c r="W17" i="7" s="1"/>
  <c r="Q16" i="7"/>
  <c r="V16" i="7" s="1"/>
  <c r="I16" i="7"/>
  <c r="U16" i="7" s="1"/>
  <c r="W16" i="7" s="1"/>
  <c r="Q15" i="7"/>
  <c r="V15" i="7" s="1"/>
  <c r="I15" i="7"/>
  <c r="U15" i="7" s="1"/>
  <c r="W15" i="7" s="1"/>
  <c r="Q14" i="7"/>
  <c r="V14" i="7" s="1"/>
  <c r="I14" i="7"/>
  <c r="U14" i="7" s="1"/>
  <c r="W14" i="7" s="1"/>
  <c r="Q13" i="7"/>
  <c r="V13" i="7" s="1"/>
  <c r="I13" i="7"/>
  <c r="U13" i="7" s="1"/>
  <c r="Q12" i="7"/>
  <c r="V12" i="7" s="1"/>
  <c r="I12" i="7"/>
  <c r="U12" i="7" s="1"/>
  <c r="W12" i="7" s="1"/>
  <c r="Q11" i="7"/>
  <c r="V11" i="7" s="1"/>
  <c r="I11" i="7"/>
  <c r="U11" i="7" s="1"/>
  <c r="W11" i="7" s="1"/>
  <c r="Q10" i="7"/>
  <c r="V10" i="7" s="1"/>
  <c r="I10" i="7"/>
  <c r="U10" i="7" s="1"/>
  <c r="W10" i="7" s="1"/>
  <c r="Q9" i="7"/>
  <c r="V9" i="7" s="1"/>
  <c r="I9" i="7"/>
  <c r="R9" i="7" s="1"/>
  <c r="Q8" i="7"/>
  <c r="V8" i="7" s="1"/>
  <c r="I8" i="7"/>
  <c r="Q7" i="7"/>
  <c r="V7" i="7" s="1"/>
  <c r="I7" i="7"/>
  <c r="U7" i="7" s="1"/>
  <c r="Q6" i="7"/>
  <c r="V6" i="7" s="1"/>
  <c r="I6" i="7"/>
  <c r="U6" i="7" s="1"/>
  <c r="W6" i="7" s="1"/>
  <c r="Q5" i="7"/>
  <c r="V5" i="7" s="1"/>
  <c r="I5" i="7"/>
  <c r="U5" i="7" s="1"/>
  <c r="Q4" i="7"/>
  <c r="V4" i="7" s="1"/>
  <c r="I4" i="7"/>
  <c r="R4" i="7" s="1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R10" i="6"/>
  <c r="T10" i="6" s="1"/>
  <c r="S4" i="6"/>
  <c r="Q28" i="6"/>
  <c r="P28" i="6"/>
  <c r="O28" i="6"/>
  <c r="N28" i="6"/>
  <c r="M28" i="6"/>
  <c r="L28" i="6"/>
  <c r="K28" i="6"/>
  <c r="J28" i="6"/>
  <c r="H28" i="6"/>
  <c r="G28" i="6"/>
  <c r="F28" i="6"/>
  <c r="E28" i="6"/>
  <c r="D28" i="6"/>
  <c r="C28" i="6"/>
  <c r="B28" i="6"/>
  <c r="I27" i="6"/>
  <c r="U27" i="6" s="1"/>
  <c r="W27" i="6" s="1"/>
  <c r="I26" i="6"/>
  <c r="U26" i="6" s="1"/>
  <c r="W26" i="6" s="1"/>
  <c r="I25" i="6"/>
  <c r="U25" i="6" s="1"/>
  <c r="W25" i="6" s="1"/>
  <c r="I24" i="6"/>
  <c r="U24" i="6" s="1"/>
  <c r="W24" i="6" s="1"/>
  <c r="I23" i="6"/>
  <c r="U23" i="6" s="1"/>
  <c r="W23" i="6" s="1"/>
  <c r="I22" i="6"/>
  <c r="U22" i="6" s="1"/>
  <c r="W22" i="6" s="1"/>
  <c r="I21" i="6"/>
  <c r="U21" i="6" s="1"/>
  <c r="W21" i="6" s="1"/>
  <c r="I20" i="6"/>
  <c r="U20" i="6" s="1"/>
  <c r="W20" i="6" s="1"/>
  <c r="I19" i="6"/>
  <c r="U19" i="6" s="1"/>
  <c r="W19" i="6" s="1"/>
  <c r="I18" i="6"/>
  <c r="U18" i="6" s="1"/>
  <c r="W18" i="6" s="1"/>
  <c r="I17" i="6"/>
  <c r="U17" i="6" s="1"/>
  <c r="W17" i="6" s="1"/>
  <c r="I16" i="6"/>
  <c r="U16" i="6" s="1"/>
  <c r="W16" i="6" s="1"/>
  <c r="I15" i="6"/>
  <c r="U15" i="6" s="1"/>
  <c r="W15" i="6" s="1"/>
  <c r="I14" i="6"/>
  <c r="U14" i="6" s="1"/>
  <c r="W14" i="6" s="1"/>
  <c r="I13" i="6"/>
  <c r="U13" i="6" s="1"/>
  <c r="W13" i="6" s="1"/>
  <c r="I12" i="6"/>
  <c r="U12" i="6" s="1"/>
  <c r="W12" i="6" s="1"/>
  <c r="I11" i="6"/>
  <c r="U11" i="6" s="1"/>
  <c r="W11" i="6" s="1"/>
  <c r="I10" i="6"/>
  <c r="U10" i="6" s="1"/>
  <c r="W10" i="6" s="1"/>
  <c r="I9" i="6"/>
  <c r="U9" i="6" s="1"/>
  <c r="W9" i="6" s="1"/>
  <c r="I8" i="6"/>
  <c r="U8" i="6" s="1"/>
  <c r="W8" i="6" s="1"/>
  <c r="I7" i="6"/>
  <c r="U7" i="6" s="1"/>
  <c r="W7" i="6" s="1"/>
  <c r="I6" i="6"/>
  <c r="U6" i="6" s="1"/>
  <c r="W6" i="6" s="1"/>
  <c r="I5" i="6"/>
  <c r="U5" i="6" s="1"/>
  <c r="W5" i="6" s="1"/>
  <c r="I4" i="6"/>
  <c r="S8" i="5"/>
  <c r="R9" i="5"/>
  <c r="R16" i="5"/>
  <c r="R17" i="5"/>
  <c r="P20" i="5"/>
  <c r="O20" i="5"/>
  <c r="N20" i="5"/>
  <c r="M20" i="5"/>
  <c r="L20" i="5"/>
  <c r="K20" i="5"/>
  <c r="J20" i="5"/>
  <c r="H20" i="5"/>
  <c r="G20" i="5"/>
  <c r="F20" i="5"/>
  <c r="E20" i="5"/>
  <c r="D20" i="5"/>
  <c r="C20" i="5"/>
  <c r="B20" i="5"/>
  <c r="Q19" i="5"/>
  <c r="V19" i="5" s="1"/>
  <c r="I19" i="5"/>
  <c r="U19" i="5" s="1"/>
  <c r="Q18" i="5"/>
  <c r="V18" i="5" s="1"/>
  <c r="I18" i="5"/>
  <c r="Q17" i="5"/>
  <c r="V17" i="5" s="1"/>
  <c r="I17" i="5"/>
  <c r="U17" i="5" s="1"/>
  <c r="Q16" i="5"/>
  <c r="V16" i="5" s="1"/>
  <c r="I16" i="5"/>
  <c r="U16" i="5" s="1"/>
  <c r="Q15" i="5"/>
  <c r="V15" i="5" s="1"/>
  <c r="I15" i="5"/>
  <c r="R15" i="5" s="1"/>
  <c r="Q14" i="5"/>
  <c r="V14" i="5" s="1"/>
  <c r="I14" i="5"/>
  <c r="U14" i="5" s="1"/>
  <c r="Q13" i="5"/>
  <c r="V13" i="5" s="1"/>
  <c r="I13" i="5"/>
  <c r="U13" i="5" s="1"/>
  <c r="Q12" i="5"/>
  <c r="V12" i="5" s="1"/>
  <c r="I12" i="5"/>
  <c r="U12" i="5" s="1"/>
  <c r="Q11" i="5"/>
  <c r="V11" i="5" s="1"/>
  <c r="I11" i="5"/>
  <c r="U11" i="5" s="1"/>
  <c r="Q10" i="5"/>
  <c r="V10" i="5" s="1"/>
  <c r="I10" i="5"/>
  <c r="Q9" i="5"/>
  <c r="V9" i="5" s="1"/>
  <c r="I9" i="5"/>
  <c r="U9" i="5" s="1"/>
  <c r="Q8" i="5"/>
  <c r="V8" i="5" s="1"/>
  <c r="I8" i="5"/>
  <c r="R8" i="5" s="1"/>
  <c r="Q7" i="5"/>
  <c r="V7" i="5" s="1"/>
  <c r="I7" i="5"/>
  <c r="R7" i="5" s="1"/>
  <c r="Q6" i="5"/>
  <c r="V6" i="5" s="1"/>
  <c r="I6" i="5"/>
  <c r="U6" i="5" s="1"/>
  <c r="Q5" i="5"/>
  <c r="V5" i="5" s="1"/>
  <c r="I5" i="5"/>
  <c r="U5" i="5" s="1"/>
  <c r="Q4" i="5"/>
  <c r="I4" i="5"/>
  <c r="R4" i="5" s="1"/>
  <c r="S14" i="5" l="1"/>
  <c r="S7" i="5"/>
  <c r="S4" i="7"/>
  <c r="R19" i="6"/>
  <c r="T19" i="6" s="1"/>
  <c r="R20" i="7"/>
  <c r="S8" i="7"/>
  <c r="R27" i="6"/>
  <c r="T27" i="6" s="1"/>
  <c r="R26" i="6"/>
  <c r="T26" i="6" s="1"/>
  <c r="R18" i="6"/>
  <c r="T18" i="6" s="1"/>
  <c r="R19" i="7"/>
  <c r="S24" i="7"/>
  <c r="S16" i="7"/>
  <c r="R5" i="7"/>
  <c r="S15" i="5"/>
  <c r="T15" i="5" s="1"/>
  <c r="R11" i="6"/>
  <c r="T11" i="6" s="1"/>
  <c r="R12" i="7"/>
  <c r="T12" i="7" s="1"/>
  <c r="W5" i="5"/>
  <c r="W13" i="5"/>
  <c r="W17" i="5"/>
  <c r="W6" i="5"/>
  <c r="W14" i="5"/>
  <c r="W9" i="5"/>
  <c r="W5" i="7"/>
  <c r="W7" i="7"/>
  <c r="R13" i="7"/>
  <c r="S17" i="7"/>
  <c r="U10" i="5"/>
  <c r="W10" i="5" s="1"/>
  <c r="S6" i="5"/>
  <c r="R9" i="6"/>
  <c r="T9" i="6" s="1"/>
  <c r="T7" i="5"/>
  <c r="U7" i="5"/>
  <c r="W7" i="5" s="1"/>
  <c r="R14" i="5"/>
  <c r="T14" i="5" s="1"/>
  <c r="R6" i="5"/>
  <c r="S13" i="5"/>
  <c r="S5" i="5"/>
  <c r="R24" i="6"/>
  <c r="T24" i="6" s="1"/>
  <c r="R16" i="6"/>
  <c r="T16" i="6" s="1"/>
  <c r="R8" i="6"/>
  <c r="T8" i="6" s="1"/>
  <c r="R18" i="7"/>
  <c r="T18" i="7" s="1"/>
  <c r="R10" i="7"/>
  <c r="T10" i="7" s="1"/>
  <c r="S23" i="7"/>
  <c r="S15" i="7"/>
  <c r="S7" i="7"/>
  <c r="R21" i="7"/>
  <c r="T21" i="7" s="1"/>
  <c r="I20" i="5"/>
  <c r="U4" i="5"/>
  <c r="W11" i="5"/>
  <c r="U18" i="5"/>
  <c r="W18" i="5" s="1"/>
  <c r="R13" i="5"/>
  <c r="R5" i="5"/>
  <c r="T5" i="5" s="1"/>
  <c r="S12" i="5"/>
  <c r="I28" i="6"/>
  <c r="U4" i="6"/>
  <c r="R4" i="6"/>
  <c r="T4" i="6" s="1"/>
  <c r="T28" i="6" s="1"/>
  <c r="R23" i="6"/>
  <c r="T23" i="6" s="1"/>
  <c r="R15" i="6"/>
  <c r="T15" i="6" s="1"/>
  <c r="R7" i="6"/>
  <c r="T7" i="6" s="1"/>
  <c r="R25" i="7"/>
  <c r="R17" i="7"/>
  <c r="S22" i="7"/>
  <c r="S14" i="7"/>
  <c r="S6" i="7"/>
  <c r="R17" i="6"/>
  <c r="T17" i="6" s="1"/>
  <c r="Q20" i="5"/>
  <c r="V4" i="5"/>
  <c r="V20" i="5" s="1"/>
  <c r="T8" i="5"/>
  <c r="U8" i="5"/>
  <c r="W8" i="5" s="1"/>
  <c r="U15" i="5"/>
  <c r="W15" i="5" s="1"/>
  <c r="R12" i="5"/>
  <c r="S19" i="5"/>
  <c r="T19" i="5" s="1"/>
  <c r="S11" i="5"/>
  <c r="S28" i="6"/>
  <c r="R22" i="6"/>
  <c r="T22" i="6" s="1"/>
  <c r="R14" i="6"/>
  <c r="T14" i="6" s="1"/>
  <c r="R6" i="6"/>
  <c r="T6" i="6" s="1"/>
  <c r="I26" i="7"/>
  <c r="R26" i="7" s="1"/>
  <c r="U4" i="7"/>
  <c r="U8" i="7"/>
  <c r="W8" i="7" s="1"/>
  <c r="R16" i="7"/>
  <c r="T16" i="7" s="1"/>
  <c r="R8" i="7"/>
  <c r="S21" i="7"/>
  <c r="S13" i="7"/>
  <c r="S5" i="7"/>
  <c r="S16" i="5"/>
  <c r="T16" i="5" s="1"/>
  <c r="W13" i="7"/>
  <c r="S9" i="7"/>
  <c r="T9" i="7" s="1"/>
  <c r="R25" i="6"/>
  <c r="T25" i="6" s="1"/>
  <c r="W12" i="5"/>
  <c r="W19" i="5"/>
  <c r="R19" i="5"/>
  <c r="R11" i="5"/>
  <c r="T11" i="5" s="1"/>
  <c r="S18" i="5"/>
  <c r="S10" i="5"/>
  <c r="R21" i="6"/>
  <c r="T21" i="6" s="1"/>
  <c r="R13" i="6"/>
  <c r="T13" i="6" s="1"/>
  <c r="R5" i="6"/>
  <c r="T5" i="6" s="1"/>
  <c r="Q26" i="7"/>
  <c r="S26" i="7" s="1"/>
  <c r="V26" i="7"/>
  <c r="T24" i="7"/>
  <c r="U24" i="7"/>
  <c r="W24" i="7" s="1"/>
  <c r="R23" i="7"/>
  <c r="R15" i="7"/>
  <c r="R7" i="7"/>
  <c r="S20" i="7"/>
  <c r="S12" i="7"/>
  <c r="S25" i="7"/>
  <c r="W16" i="5"/>
  <c r="R18" i="5"/>
  <c r="T18" i="5" s="1"/>
  <c r="R10" i="5"/>
  <c r="T10" i="5" s="1"/>
  <c r="S17" i="5"/>
  <c r="T17" i="5" s="1"/>
  <c r="S9" i="5"/>
  <c r="T9" i="5" s="1"/>
  <c r="S4" i="5"/>
  <c r="T4" i="5" s="1"/>
  <c r="R20" i="6"/>
  <c r="T20" i="6" s="1"/>
  <c r="R12" i="6"/>
  <c r="T12" i="6" s="1"/>
  <c r="U9" i="7"/>
  <c r="W9" i="7" s="1"/>
  <c r="R22" i="7"/>
  <c r="R14" i="7"/>
  <c r="T14" i="7" s="1"/>
  <c r="R6" i="7"/>
  <c r="T6" i="7" s="1"/>
  <c r="S19" i="7"/>
  <c r="T19" i="7" s="1"/>
  <c r="S11" i="7"/>
  <c r="T11" i="7" s="1"/>
  <c r="T13" i="7"/>
  <c r="T5" i="7"/>
  <c r="T23" i="7"/>
  <c r="T22" i="7"/>
  <c r="T15" i="7"/>
  <c r="T17" i="7" l="1"/>
  <c r="T12" i="5"/>
  <c r="T7" i="7"/>
  <c r="T25" i="7"/>
  <c r="T20" i="7"/>
  <c r="T8" i="7"/>
  <c r="T13" i="5"/>
  <c r="S20" i="5"/>
  <c r="T6" i="5"/>
  <c r="R20" i="5"/>
  <c r="U26" i="7"/>
  <c r="W4" i="7"/>
  <c r="W26" i="7" s="1"/>
  <c r="W4" i="6"/>
  <c r="W28" i="6" s="1"/>
  <c r="U28" i="6"/>
  <c r="U20" i="5"/>
  <c r="W4" i="5"/>
  <c r="W20" i="5" s="1"/>
  <c r="R28" i="6"/>
  <c r="T4" i="7"/>
  <c r="P28" i="4"/>
  <c r="O28" i="4"/>
  <c r="N28" i="4"/>
  <c r="M28" i="4"/>
  <c r="L28" i="4"/>
  <c r="K28" i="4"/>
  <c r="J28" i="4"/>
  <c r="H28" i="4"/>
  <c r="G28" i="4"/>
  <c r="F28" i="4"/>
  <c r="E28" i="4"/>
  <c r="D28" i="4"/>
  <c r="C28" i="4"/>
  <c r="B28" i="4"/>
  <c r="Q27" i="4"/>
  <c r="S27" i="4" s="1"/>
  <c r="I27" i="4"/>
  <c r="R27" i="4" s="1"/>
  <c r="Q26" i="4"/>
  <c r="S26" i="4" s="1"/>
  <c r="I26" i="4"/>
  <c r="R26" i="4" s="1"/>
  <c r="Q25" i="4"/>
  <c r="I25" i="4"/>
  <c r="Q24" i="4"/>
  <c r="S24" i="4" s="1"/>
  <c r="I24" i="4"/>
  <c r="R24" i="4" s="1"/>
  <c r="Q23" i="4"/>
  <c r="S23" i="4" s="1"/>
  <c r="I23" i="4"/>
  <c r="Q22" i="4"/>
  <c r="S22" i="4" s="1"/>
  <c r="I22" i="4"/>
  <c r="Q21" i="4"/>
  <c r="S21" i="4" s="1"/>
  <c r="I21" i="4"/>
  <c r="R21" i="4" s="1"/>
  <c r="Q20" i="4"/>
  <c r="I20" i="4"/>
  <c r="R20" i="4" s="1"/>
  <c r="Q19" i="4"/>
  <c r="S19" i="4" s="1"/>
  <c r="I19" i="4"/>
  <c r="R19" i="4" s="1"/>
  <c r="Q18" i="4"/>
  <c r="I18" i="4"/>
  <c r="R18" i="4" s="1"/>
  <c r="Q17" i="4"/>
  <c r="I17" i="4"/>
  <c r="Q16" i="4"/>
  <c r="S16" i="4" s="1"/>
  <c r="I16" i="4"/>
  <c r="R16" i="4" s="1"/>
  <c r="Q15" i="4"/>
  <c r="S15" i="4" s="1"/>
  <c r="I15" i="4"/>
  <c r="Q14" i="4"/>
  <c r="S14" i="4" s="1"/>
  <c r="I14" i="4"/>
  <c r="Q13" i="4"/>
  <c r="S13" i="4" s="1"/>
  <c r="I13" i="4"/>
  <c r="R13" i="4" s="1"/>
  <c r="Q12" i="4"/>
  <c r="I12" i="4"/>
  <c r="R12" i="4" s="1"/>
  <c r="Q11" i="4"/>
  <c r="S11" i="4" s="1"/>
  <c r="I11" i="4"/>
  <c r="R11" i="4" s="1"/>
  <c r="Q10" i="4"/>
  <c r="I10" i="4"/>
  <c r="R10" i="4" s="1"/>
  <c r="Q9" i="4"/>
  <c r="I9" i="4"/>
  <c r="Q8" i="4"/>
  <c r="S8" i="4" s="1"/>
  <c r="I8" i="4"/>
  <c r="R8" i="4" s="1"/>
  <c r="Q7" i="4"/>
  <c r="S7" i="4" s="1"/>
  <c r="I7" i="4"/>
  <c r="Q6" i="4"/>
  <c r="S6" i="4" s="1"/>
  <c r="I6" i="4"/>
  <c r="Q5" i="4"/>
  <c r="S5" i="4" s="1"/>
  <c r="I5" i="4"/>
  <c r="R5" i="4" s="1"/>
  <c r="Q4" i="4"/>
  <c r="S4" i="4" s="1"/>
  <c r="I4" i="4"/>
  <c r="R4" i="4" s="1"/>
  <c r="U25" i="4" l="1"/>
  <c r="R25" i="4"/>
  <c r="V17" i="4"/>
  <c r="S17" i="4"/>
  <c r="U22" i="4"/>
  <c r="R22" i="4"/>
  <c r="T22" i="4" s="1"/>
  <c r="V18" i="4"/>
  <c r="S18" i="4"/>
  <c r="T18" i="4" s="1"/>
  <c r="U7" i="4"/>
  <c r="R7" i="4"/>
  <c r="U15" i="4"/>
  <c r="R15" i="4"/>
  <c r="T15" i="4" s="1"/>
  <c r="U23" i="4"/>
  <c r="R23" i="4"/>
  <c r="U9" i="4"/>
  <c r="W9" i="4" s="1"/>
  <c r="R9" i="4"/>
  <c r="V25" i="4"/>
  <c r="S25" i="4"/>
  <c r="U6" i="4"/>
  <c r="R6" i="4"/>
  <c r="U14" i="4"/>
  <c r="W14" i="4" s="1"/>
  <c r="R14" i="4"/>
  <c r="T14" i="4" s="1"/>
  <c r="T26" i="7"/>
  <c r="V12" i="4"/>
  <c r="S12" i="4"/>
  <c r="V20" i="4"/>
  <c r="S20" i="4"/>
  <c r="U17" i="4"/>
  <c r="W17" i="4" s="1"/>
  <c r="R17" i="4"/>
  <c r="V9" i="4"/>
  <c r="S9" i="4"/>
  <c r="V10" i="4"/>
  <c r="S10" i="4"/>
  <c r="T20" i="5"/>
  <c r="W25" i="4"/>
  <c r="V8" i="4"/>
  <c r="T20" i="4"/>
  <c r="U20" i="4"/>
  <c r="W20" i="4" s="1"/>
  <c r="U26" i="4"/>
  <c r="V6" i="4"/>
  <c r="W6" i="4" s="1"/>
  <c r="U12" i="4"/>
  <c r="W15" i="4"/>
  <c r="V26" i="4"/>
  <c r="U5" i="4"/>
  <c r="V5" i="4"/>
  <c r="V14" i="4"/>
  <c r="T17" i="4"/>
  <c r="T23" i="4"/>
  <c r="V23" i="4"/>
  <c r="V15" i="4"/>
  <c r="U18" i="4"/>
  <c r="T21" i="4"/>
  <c r="U21" i="4"/>
  <c r="U24" i="4"/>
  <c r="T27" i="4"/>
  <c r="U27" i="4"/>
  <c r="U8" i="4"/>
  <c r="V19" i="4"/>
  <c r="U4" i="4"/>
  <c r="V21" i="4"/>
  <c r="V24" i="4"/>
  <c r="V27" i="4"/>
  <c r="V11" i="4"/>
  <c r="Q28" i="4"/>
  <c r="V4" i="4"/>
  <c r="T7" i="4"/>
  <c r="V7" i="4"/>
  <c r="W7" i="4" s="1"/>
  <c r="T10" i="4"/>
  <c r="U10" i="4"/>
  <c r="T13" i="4"/>
  <c r="U13" i="4"/>
  <c r="U16" i="4"/>
  <c r="U11" i="4"/>
  <c r="W11" i="4" s="1"/>
  <c r="T4" i="4"/>
  <c r="V13" i="4"/>
  <c r="V16" i="4"/>
  <c r="U19" i="4"/>
  <c r="W19" i="4" s="1"/>
  <c r="V22" i="4"/>
  <c r="T5" i="4"/>
  <c r="T8" i="4"/>
  <c r="I28" i="4"/>
  <c r="W10" i="4" l="1"/>
  <c r="W18" i="4"/>
  <c r="W22" i="4"/>
  <c r="T25" i="4"/>
  <c r="W23" i="4"/>
  <c r="W12" i="4"/>
  <c r="W16" i="4"/>
  <c r="W24" i="4"/>
  <c r="T11" i="4"/>
  <c r="W4" i="4"/>
  <c r="U28" i="4"/>
  <c r="W26" i="4"/>
  <c r="T19" i="4"/>
  <c r="W27" i="4"/>
  <c r="T26" i="4"/>
  <c r="T9" i="4"/>
  <c r="S28" i="4"/>
  <c r="V28" i="4"/>
  <c r="R28" i="4"/>
  <c r="T16" i="4"/>
  <c r="T24" i="4"/>
  <c r="T6" i="4"/>
  <c r="W5" i="4"/>
  <c r="W8" i="4"/>
  <c r="W13" i="4"/>
  <c r="W21" i="4"/>
  <c r="T12" i="4"/>
  <c r="T28" i="4" l="1"/>
  <c r="W28" i="4"/>
  <c r="Q4" i="2"/>
  <c r="I4" i="2"/>
  <c r="U28" i="3"/>
  <c r="T28" i="3"/>
  <c r="S28" i="3"/>
  <c r="P34" i="1"/>
  <c r="O34" i="1"/>
  <c r="N34" i="1"/>
  <c r="M34" i="1"/>
  <c r="L34" i="1"/>
  <c r="K34" i="1"/>
  <c r="J34" i="1"/>
  <c r="H34" i="1"/>
  <c r="G34" i="1"/>
  <c r="F34" i="1"/>
  <c r="E34" i="1"/>
  <c r="D34" i="1"/>
  <c r="C34" i="1"/>
  <c r="B34" i="1"/>
  <c r="Q33" i="1"/>
  <c r="I33" i="1"/>
  <c r="Q32" i="1"/>
  <c r="I32" i="1"/>
  <c r="Q31" i="1"/>
  <c r="I31" i="1"/>
  <c r="Q30" i="1"/>
  <c r="I30" i="1"/>
  <c r="Q29" i="1"/>
  <c r="I29" i="1"/>
  <c r="Q28" i="1"/>
  <c r="I28" i="1"/>
  <c r="Q27" i="1"/>
  <c r="I27" i="1"/>
  <c r="Q26" i="1"/>
  <c r="I26" i="1"/>
  <c r="Q25" i="1"/>
  <c r="I25" i="1"/>
  <c r="Q24" i="1"/>
  <c r="I24" i="1"/>
  <c r="Q23" i="1"/>
  <c r="I23" i="1"/>
  <c r="Q22" i="1"/>
  <c r="I22" i="1"/>
  <c r="Q21" i="1"/>
  <c r="I21" i="1"/>
  <c r="Q20" i="1"/>
  <c r="I20" i="1"/>
  <c r="Q19" i="1"/>
  <c r="I19" i="1"/>
  <c r="Q18" i="1"/>
  <c r="I18" i="1"/>
  <c r="Q17" i="1"/>
  <c r="I17" i="1"/>
  <c r="Q16" i="1"/>
  <c r="I16" i="1"/>
  <c r="Q15" i="1"/>
  <c r="I15" i="1"/>
  <c r="Q14" i="1"/>
  <c r="I14" i="1"/>
  <c r="Q13" i="1"/>
  <c r="I13" i="1"/>
  <c r="Q12" i="1"/>
  <c r="I12" i="1"/>
  <c r="Q11" i="1"/>
  <c r="I11" i="1"/>
  <c r="Q10" i="1"/>
  <c r="I10" i="1"/>
  <c r="Q9" i="1"/>
  <c r="I9" i="1"/>
  <c r="Q8" i="1"/>
  <c r="I8" i="1"/>
  <c r="Q7" i="1"/>
  <c r="I7" i="1"/>
  <c r="Q6" i="1"/>
  <c r="I6" i="1"/>
  <c r="Q5" i="1"/>
  <c r="I5" i="1"/>
  <c r="Q4" i="1"/>
  <c r="I4" i="1"/>
  <c r="U20" i="1" l="1"/>
  <c r="R20" i="1"/>
  <c r="U32" i="1"/>
  <c r="R32" i="1"/>
  <c r="V12" i="1"/>
  <c r="S12" i="1"/>
  <c r="V24" i="1"/>
  <c r="S24" i="1"/>
  <c r="U5" i="1"/>
  <c r="R5" i="1"/>
  <c r="U9" i="1"/>
  <c r="R9" i="1"/>
  <c r="U13" i="1"/>
  <c r="R13" i="1"/>
  <c r="T13" i="1" s="1"/>
  <c r="U17" i="1"/>
  <c r="W17" i="1" s="1"/>
  <c r="R17" i="1"/>
  <c r="T17" i="1" s="1"/>
  <c r="U21" i="1"/>
  <c r="R21" i="1"/>
  <c r="U25" i="1"/>
  <c r="R25" i="1"/>
  <c r="U29" i="1"/>
  <c r="R29" i="1"/>
  <c r="U33" i="1"/>
  <c r="W33" i="1" s="1"/>
  <c r="R33" i="1"/>
  <c r="V4" i="1"/>
  <c r="S4" i="1"/>
  <c r="V20" i="1"/>
  <c r="S20" i="1"/>
  <c r="T20" i="1" s="1"/>
  <c r="V9" i="1"/>
  <c r="S9" i="1"/>
  <c r="V13" i="1"/>
  <c r="S13" i="1"/>
  <c r="V17" i="1"/>
  <c r="S17" i="1"/>
  <c r="V21" i="1"/>
  <c r="S21" i="1"/>
  <c r="V25" i="1"/>
  <c r="S25" i="1"/>
  <c r="T25" i="1" s="1"/>
  <c r="V29" i="1"/>
  <c r="S29" i="1"/>
  <c r="V33" i="1"/>
  <c r="S33" i="1"/>
  <c r="Q34" i="1"/>
  <c r="U8" i="1"/>
  <c r="R8" i="1"/>
  <c r="V16" i="1"/>
  <c r="S16" i="1"/>
  <c r="T16" i="1" s="1"/>
  <c r="V5" i="1"/>
  <c r="S5" i="1"/>
  <c r="U14" i="1"/>
  <c r="R14" i="1"/>
  <c r="T14" i="1" s="1"/>
  <c r="U26" i="1"/>
  <c r="R26" i="1"/>
  <c r="V10" i="1"/>
  <c r="S10" i="1"/>
  <c r="T10" i="1" s="1"/>
  <c r="V18" i="1"/>
  <c r="S18" i="1"/>
  <c r="V22" i="1"/>
  <c r="S22" i="1"/>
  <c r="V26" i="1"/>
  <c r="S26" i="1"/>
  <c r="V30" i="1"/>
  <c r="W30" i="1" s="1"/>
  <c r="S30" i="1"/>
  <c r="I19" i="2"/>
  <c r="U4" i="2"/>
  <c r="U16" i="1"/>
  <c r="R16" i="1"/>
  <c r="U28" i="1"/>
  <c r="R28" i="1"/>
  <c r="T28" i="1" s="1"/>
  <c r="V32" i="1"/>
  <c r="W32" i="1" s="1"/>
  <c r="S32" i="1"/>
  <c r="T32" i="1" s="1"/>
  <c r="U10" i="1"/>
  <c r="R10" i="1"/>
  <c r="U22" i="1"/>
  <c r="W22" i="1" s="1"/>
  <c r="R22" i="1"/>
  <c r="U30" i="1"/>
  <c r="R30" i="1"/>
  <c r="V6" i="1"/>
  <c r="S6" i="1"/>
  <c r="V14" i="1"/>
  <c r="S14" i="1"/>
  <c r="U7" i="1"/>
  <c r="R7" i="1"/>
  <c r="T7" i="1" s="1"/>
  <c r="U11" i="1"/>
  <c r="W11" i="1" s="1"/>
  <c r="R11" i="1"/>
  <c r="U15" i="1"/>
  <c r="W15" i="1" s="1"/>
  <c r="R15" i="1"/>
  <c r="T15" i="1" s="1"/>
  <c r="U19" i="1"/>
  <c r="R19" i="1"/>
  <c r="T19" i="1" s="1"/>
  <c r="U23" i="1"/>
  <c r="R23" i="1"/>
  <c r="U27" i="1"/>
  <c r="W27" i="1" s="1"/>
  <c r="R27" i="1"/>
  <c r="U31" i="1"/>
  <c r="W31" i="1" s="1"/>
  <c r="R31" i="1"/>
  <c r="T31" i="1" s="1"/>
  <c r="Q19" i="2"/>
  <c r="V4" i="2"/>
  <c r="V19" i="2" s="1"/>
  <c r="U12" i="1"/>
  <c r="R12" i="1"/>
  <c r="U24" i="1"/>
  <c r="R24" i="1"/>
  <c r="V8" i="1"/>
  <c r="S8" i="1"/>
  <c r="V28" i="1"/>
  <c r="S28" i="1"/>
  <c r="U6" i="1"/>
  <c r="R6" i="1"/>
  <c r="T6" i="1" s="1"/>
  <c r="U18" i="1"/>
  <c r="W18" i="1" s="1"/>
  <c r="R18" i="1"/>
  <c r="T18" i="1" s="1"/>
  <c r="U4" i="1"/>
  <c r="R4" i="1"/>
  <c r="V7" i="1"/>
  <c r="W7" i="1" s="1"/>
  <c r="S7" i="1"/>
  <c r="V11" i="1"/>
  <c r="S11" i="1"/>
  <c r="V15" i="1"/>
  <c r="S15" i="1"/>
  <c r="V19" i="1"/>
  <c r="S19" i="1"/>
  <c r="V23" i="1"/>
  <c r="S23" i="1"/>
  <c r="V27" i="1"/>
  <c r="S27" i="1"/>
  <c r="V31" i="1"/>
  <c r="S31" i="1"/>
  <c r="W4" i="1"/>
  <c r="I34" i="1"/>
  <c r="T5" i="1"/>
  <c r="T21" i="1"/>
  <c r="T23" i="1"/>
  <c r="T26" i="1"/>
  <c r="T30" i="1"/>
  <c r="T29" i="1"/>
  <c r="T33" i="1"/>
  <c r="T24" i="1" l="1"/>
  <c r="T11" i="1"/>
  <c r="T9" i="1"/>
  <c r="U34" i="1"/>
  <c r="W12" i="1"/>
  <c r="W23" i="1"/>
  <c r="W14" i="1"/>
  <c r="S34" i="1"/>
  <c r="T27" i="1"/>
  <c r="T12" i="1"/>
  <c r="T8" i="1"/>
  <c r="T22" i="1"/>
  <c r="W24" i="1"/>
  <c r="W28" i="1"/>
  <c r="W26" i="1"/>
  <c r="W8" i="1"/>
  <c r="W29" i="1"/>
  <c r="W13" i="1"/>
  <c r="W16" i="1"/>
  <c r="W25" i="1"/>
  <c r="W9" i="1"/>
  <c r="W19" i="1"/>
  <c r="W10" i="1"/>
  <c r="W21" i="1"/>
  <c r="W5" i="1"/>
  <c r="W20" i="1"/>
  <c r="W6" i="1"/>
  <c r="U19" i="2"/>
  <c r="W4" i="2"/>
  <c r="W19" i="2" s="1"/>
  <c r="V34" i="1"/>
  <c r="T4" i="1"/>
  <c r="T34" i="1" s="1"/>
  <c r="R34" i="1"/>
  <c r="W34" i="1" l="1"/>
</calcChain>
</file>

<file path=xl/sharedStrings.xml><?xml version="1.0" encoding="utf-8"?>
<sst xmlns="http://schemas.openxmlformats.org/spreadsheetml/2006/main" count="950" uniqueCount="464">
  <si>
    <t>Nazwa powiatu</t>
  </si>
  <si>
    <t>Liczba rodzin zastępczych zawodowych, z wyłączeniem pełniących funkcję pogotowia rodzinnego, i prowadzących rodzinne domy dziecka (pełniących funkcję w danym miesiącu)</t>
  </si>
  <si>
    <t>Liczba rodzin zastępczych zawodowych pełniących funkcję pogotowia rodznnego (pełniących funkcję w danym miesiącu)</t>
  </si>
  <si>
    <t xml:space="preserve">Wnioskowana kwota dofinansowania  </t>
  </si>
  <si>
    <t>Przyznana kwota dofinansowania (wypełnia MRiPS)</t>
  </si>
  <si>
    <t>czerwiec</t>
  </si>
  <si>
    <t>lipiec</t>
  </si>
  <si>
    <t>sierpień</t>
  </si>
  <si>
    <t>wrzesień</t>
  </si>
  <si>
    <t>październik</t>
  </si>
  <si>
    <t>listopad</t>
  </si>
  <si>
    <t>grudzień</t>
  </si>
  <si>
    <t>ogółem</t>
  </si>
  <si>
    <t>stawka 1</t>
  </si>
  <si>
    <t>stawka 2</t>
  </si>
  <si>
    <t>łącznie</t>
  </si>
  <si>
    <t>bolesławiecki</t>
  </si>
  <si>
    <t>dzierżoniowski</t>
  </si>
  <si>
    <t>głogowski</t>
  </si>
  <si>
    <t>górowski</t>
  </si>
  <si>
    <t>jaworski</t>
  </si>
  <si>
    <t>karkonoski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</si>
  <si>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</si>
  <si>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</si>
  <si>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</si>
  <si>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</si>
  <si>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</si>
  <si>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</si>
  <si>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</si>
  <si>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</si>
  <si>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</si>
  <si>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</si>
  <si>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</si>
  <si>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średzki</t>
  </si>
  <si>
    <t>świdnicki</t>
  </si>
  <si>
    <t>trzebnicki</t>
  </si>
  <si>
    <t>wałbrzyski</t>
  </si>
  <si>
    <t>wołowski</t>
  </si>
  <si>
    <t>wrocławski</t>
  </si>
  <si>
    <t>ząbkowicki</t>
  </si>
  <si>
    <t>zgorzelecki</t>
  </si>
  <si>
    <t>złotoryjski</t>
  </si>
  <si>
    <t>m. Jelenia Góra</t>
  </si>
  <si>
    <t>m. Legnica</t>
  </si>
  <si>
    <t>m. Wałbrzych</t>
  </si>
  <si>
    <t>m. Wrocław</t>
  </si>
  <si>
    <t>dolnośląskie</t>
  </si>
  <si>
    <t>LP.</t>
  </si>
  <si>
    <t>Powiat</t>
  </si>
  <si>
    <t>TERYT</t>
  </si>
  <si>
    <t>Numer
jednostki</t>
  </si>
  <si>
    <t/>
  </si>
  <si>
    <t>Liczba rodzin zastępczych zawodowych (z wyłączeniem pełniących funkcję pogotowia
rodzinnego) i prowadzących rodzinne domy dziecka - pełniących funkcję w danym
miesiącu</t>
  </si>
  <si>
    <t>Liczba rodzin zastępczych zawodowych pełniących funkcję pogotowia rodznnego
(pełniących funkcję w danym miesiącu)</t>
  </si>
  <si>
    <t>Wnioskowana kwota dofinansowania</t>
  </si>
  <si>
    <t>aleksandrowski</t>
  </si>
  <si>
    <t>0401</t>
  </si>
  <si>
    <t>5904010000PW</t>
  </si>
  <si>
    <t>brodnicki</t>
  </si>
  <si>
    <t>0402</t>
  </si>
  <si>
    <t>5904020000PW</t>
  </si>
  <si>
    <t>bydgoski</t>
  </si>
  <si>
    <t>0403</t>
  </si>
  <si>
    <t>5904030000PW</t>
  </si>
  <si>
    <t>chełmiński</t>
  </si>
  <si>
    <t>0404</t>
  </si>
  <si>
    <t>5904040000PW</t>
  </si>
  <si>
    <t>golubsko-dobrzyński</t>
  </si>
  <si>
    <t>0405</t>
  </si>
  <si>
    <t>5904050000PW</t>
  </si>
  <si>
    <t>grudziądzki</t>
  </si>
  <si>
    <t>0406</t>
  </si>
  <si>
    <t>5904060000PW</t>
  </si>
  <si>
    <t>inowrocławski</t>
  </si>
  <si>
    <t>0407</t>
  </si>
  <si>
    <t>5904070000PW</t>
  </si>
  <si>
    <t>lipnowski</t>
  </si>
  <si>
    <t>0408</t>
  </si>
  <si>
    <t>5904080000PW</t>
  </si>
  <si>
    <t>m. Bydgoszcz</t>
  </si>
  <si>
    <t>0461</t>
  </si>
  <si>
    <t>5904610000PW</t>
  </si>
  <si>
    <t>m. Grudziądz</t>
  </si>
  <si>
    <t>0462</t>
  </si>
  <si>
    <t>5904620000PW</t>
  </si>
  <si>
    <t>m. Toruń</t>
  </si>
  <si>
    <t>0463</t>
  </si>
  <si>
    <t>5904630000PW</t>
  </si>
  <si>
    <t>m. Włocławek</t>
  </si>
  <si>
    <t>0464</t>
  </si>
  <si>
    <t>5904640000PW</t>
  </si>
  <si>
    <t>mogileński</t>
  </si>
  <si>
    <t>0409</t>
  </si>
  <si>
    <t>5904090000PW</t>
  </si>
  <si>
    <t>nakielski</t>
  </si>
  <si>
    <t>0410</t>
  </si>
  <si>
    <t>5904100000PW</t>
  </si>
  <si>
    <t>radziejowski</t>
  </si>
  <si>
    <t>0411</t>
  </si>
  <si>
    <t>5904110000PW</t>
  </si>
  <si>
    <t>rypiński</t>
  </si>
  <si>
    <t>0412</t>
  </si>
  <si>
    <t>5904120000PW</t>
  </si>
  <si>
    <t>sępoleński</t>
  </si>
  <si>
    <t>0413</t>
  </si>
  <si>
    <t>5904130000PW</t>
  </si>
  <si>
    <t>świecki</t>
  </si>
  <si>
    <t>0414</t>
  </si>
  <si>
    <t>5904140000PW</t>
  </si>
  <si>
    <t>toruński</t>
  </si>
  <si>
    <t>0415</t>
  </si>
  <si>
    <t>5904150000PW</t>
  </si>
  <si>
    <t>tucholski</t>
  </si>
  <si>
    <t>0416</t>
  </si>
  <si>
    <t>5904160000PW</t>
  </si>
  <si>
    <t>wąbrzeski</t>
  </si>
  <si>
    <t>0417</t>
  </si>
  <si>
    <t>5904170000PW</t>
  </si>
  <si>
    <t>włocławski</t>
  </si>
  <si>
    <t>0418</t>
  </si>
  <si>
    <t>5904180000PW</t>
  </si>
  <si>
    <t>żniński</t>
  </si>
  <si>
    <t>0419</t>
  </si>
  <si>
    <t>5904190000PW</t>
  </si>
  <si>
    <t>X</t>
  </si>
  <si>
    <t>RAZEM</t>
  </si>
  <si>
    <t>kujawskopomorskie</t>
  </si>
  <si>
    <t>Województwo</t>
  </si>
  <si>
    <t xml:space="preserve">bialski </t>
  </si>
  <si>
    <t>biłgorajski</t>
  </si>
  <si>
    <t xml:space="preserve">chełmski </t>
  </si>
  <si>
    <t>hrubieszowski</t>
  </si>
  <si>
    <t>janowski</t>
  </si>
  <si>
    <t>krasnostawski</t>
  </si>
  <si>
    <t>kraśnicki</t>
  </si>
  <si>
    <t>lubartowski</t>
  </si>
  <si>
    <t xml:space="preserve">lubelski 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</si>
  <si>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</si>
  <si>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</si>
  <si>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</si>
  <si>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</si>
  <si>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</si>
  <si>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</si>
  <si>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</si>
  <si>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</si>
  <si>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</si>
  <si>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 xml:space="preserve">zamojski </t>
  </si>
  <si>
    <t>Biała Podlaska</t>
  </si>
  <si>
    <t>Chełm</t>
  </si>
  <si>
    <t>Lublin</t>
  </si>
  <si>
    <t>Zamość</t>
  </si>
  <si>
    <t>lubelskie</t>
  </si>
  <si>
    <t>gorzowski</t>
  </si>
  <si>
    <t>m. Gorzów Wielkopolski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</si>
  <si>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</si>
  <si>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</si>
  <si>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</si>
  <si>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</si>
  <si>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</si>
  <si>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</si>
  <si>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</si>
  <si>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wschowski</t>
  </si>
  <si>
    <t>m. Zielona Góra</t>
  </si>
  <si>
    <t>zielonogórski</t>
  </si>
  <si>
    <t>żagański</t>
  </si>
  <si>
    <t>żarski</t>
  </si>
  <si>
    <t>lubuskie</t>
  </si>
  <si>
    <t>Liczba rodzin zastępczych zawodowych * i prowadzących rodzinne domy dziecka (pełniących funkcję w
danym miesiącu) w 2023 roku</t>
  </si>
  <si>
    <t>Liczba rodzin zastępczych zawodowych pełniących funkcję pogotowia rodzinnego (pełniących funkcję
w danym miesiącu) w 2023 roku</t>
  </si>
  <si>
    <t>stawka 1 -
1.900 zł</t>
  </si>
  <si>
    <t>stawka 2 -
2.360 zł</t>
  </si>
  <si>
    <t>Łącznie</t>
  </si>
  <si>
    <t>bełchatowski</t>
  </si>
  <si>
    <t>brzeziński</t>
  </si>
  <si>
    <t>kutnowski</t>
  </si>
  <si>
    <t>łaski</t>
  </si>
  <si>
    <t>łęczycki</t>
  </si>
  <si>
    <t>łowicki</t>
  </si>
  <si>
    <t>łódzki wschodni</t>
  </si>
  <si>
    <t>m. Łódź</t>
  </si>
  <si>
    <t>opoczyński</t>
  </si>
  <si>
    <t>pabianicki</t>
  </si>
  <si>
    <t>pajęczański</t>
  </si>
  <si>
    <t>piotrkowski</t>
  </si>
  <si>
    <t>m. Piotrków Trybunalski</t>
  </si>
  <si>
    <t>poddębicki</t>
  </si>
  <si>
    <t>radomszczański</t>
  </si>
  <si>
    <t>rawski</t>
  </si>
  <si>
    <t>sieradzki</t>
  </si>
  <si>
    <t>m. Skierniewice</t>
  </si>
  <si>
    <t>skierniewicki</t>
  </si>
  <si>
    <t>wieluński</t>
  </si>
  <si>
    <t>wieruszowski</t>
  </si>
  <si>
    <t>zduńskowolski</t>
  </si>
  <si>
    <t>zgierski</t>
  </si>
  <si>
    <t>łódzkie</t>
  </si>
  <si>
    <t>bocheński</t>
  </si>
  <si>
    <t>brzeski</t>
  </si>
  <si>
    <t>chrzanowski</t>
  </si>
  <si>
    <t>dąbrowski</t>
  </si>
  <si>
    <t>gorlicki</t>
  </si>
  <si>
    <t>krakowski</t>
  </si>
  <si>
    <t>m.Kraków</t>
  </si>
  <si>
    <t>limanowski</t>
  </si>
  <si>
    <t>miechowski</t>
  </si>
  <si>
    <t>myślenicki</t>
  </si>
  <si>
    <t>nowosądecki</t>
  </si>
  <si>
    <t>nowotarski</t>
  </si>
  <si>
    <t>m.Nowy Sącz</t>
  </si>
  <si>
    <t>olkuski</t>
  </si>
  <si>
    <t>oświęcimski</t>
  </si>
  <si>
    <t>proszowicki</t>
  </si>
  <si>
    <t>suski</t>
  </si>
  <si>
    <t>tarnowski</t>
  </si>
  <si>
    <t>m. Tarnów</t>
  </si>
  <si>
    <t>tatrzański</t>
  </si>
  <si>
    <t>wadowicki</t>
  </si>
  <si>
    <t>wielicki</t>
  </si>
  <si>
    <t>małopolskie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</si>
  <si>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</si>
  <si>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</si>
  <si>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</si>
  <si>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</si>
  <si>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</si>
  <si>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</si>
  <si>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</si>
  <si>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</si>
  <si>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</si>
  <si>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</si>
  <si>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</si>
  <si>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</si>
  <si>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</si>
  <si>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</si>
  <si>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</si>
  <si>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UMP Ostrołęka</t>
  </si>
  <si>
    <t>ostrowski</t>
  </si>
  <si>
    <t>otwocki</t>
  </si>
  <si>
    <t>piaseczyński</t>
  </si>
  <si>
    <t>UMP Płock</t>
  </si>
  <si>
    <t>płocki</t>
  </si>
  <si>
    <t>płoński</t>
  </si>
  <si>
    <t>pruszkowski</t>
  </si>
  <si>
    <t>przasnyski</t>
  </si>
  <si>
    <t>przysuski</t>
  </si>
  <si>
    <t>pułtuski</t>
  </si>
  <si>
    <t>UMP Radom</t>
  </si>
  <si>
    <t>radomski</t>
  </si>
  <si>
    <t>UMP Siedlce</t>
  </si>
  <si>
    <t>siedlecki</t>
  </si>
  <si>
    <t>sierpecki</t>
  </si>
  <si>
    <t>sochaczewski</t>
  </si>
  <si>
    <t>sokołowski</t>
  </si>
  <si>
    <t>szydłowiecki</t>
  </si>
  <si>
    <t>UMP Warszawa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</si>
  <si>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</si>
  <si>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</si>
  <si>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</si>
  <si>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</si>
  <si>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</si>
  <si>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</si>
  <si>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</si>
  <si>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mazowieckie</t>
  </si>
  <si>
    <t>Brzeg</t>
  </si>
  <si>
    <t>Głubczyce</t>
  </si>
  <si>
    <t>K-Koźle</t>
  </si>
  <si>
    <t>Kluczbork</t>
  </si>
  <si>
    <t>Krapkowice</t>
  </si>
  <si>
    <t>Namysłów</t>
  </si>
  <si>
    <t xml:space="preserve">Nysa </t>
  </si>
  <si>
    <t>Olesno</t>
  </si>
  <si>
    <t>Opole - Powiat</t>
  </si>
  <si>
    <t>Opole Miasto</t>
  </si>
  <si>
    <t>Prudnik</t>
  </si>
  <si>
    <t>Strzelce Opolskie</t>
  </si>
  <si>
    <t>opolskie</t>
  </si>
  <si>
    <t>Bieszczadzki</t>
  </si>
  <si>
    <t>Brzozowski</t>
  </si>
  <si>
    <r>
      <rPr>
        <b/>
        <sz val="11"/>
        <rFont val="Arial CE"/>
        <charset val="238"/>
      </rPr>
      <t>Dębick</t>
    </r>
    <r>
      <rPr>
        <sz val="11"/>
        <rFont val="Arial CE"/>
        <family val="2"/>
        <charset val="238"/>
      </rPr>
      <t>i</t>
    </r>
  </si>
  <si>
    <t>Jarosławski</t>
  </si>
  <si>
    <t>Jasielski</t>
  </si>
  <si>
    <t>Kolbuszowski</t>
  </si>
  <si>
    <t>Miasto Krosno</t>
  </si>
  <si>
    <t>Krośnieński</t>
  </si>
  <si>
    <t>Leski</t>
  </si>
  <si>
    <t>Lubaczowski</t>
  </si>
  <si>
    <t>Łańcucki</t>
  </si>
  <si>
    <t>Mielecki</t>
  </si>
  <si>
    <t>Niżański</t>
  </si>
  <si>
    <t>Przemyski</t>
  </si>
  <si>
    <t>Miasto Przemyśl</t>
  </si>
  <si>
    <t>Przeworski</t>
  </si>
  <si>
    <t>Ropczycko-Sędziszowski</t>
  </si>
  <si>
    <t>Rzeszowski</t>
  </si>
  <si>
    <t>Miasto Rzeszów</t>
  </si>
  <si>
    <t>Sanocki</t>
  </si>
  <si>
    <t>Stalowowolski</t>
  </si>
  <si>
    <t>Strzyżowski</t>
  </si>
  <si>
    <t>podkarpackie</t>
  </si>
  <si>
    <t>augustowski</t>
  </si>
  <si>
    <t>białostocki</t>
  </si>
  <si>
    <t>M. Białystok</t>
  </si>
  <si>
    <t>grajewski</t>
  </si>
  <si>
    <t>hajnowski</t>
  </si>
  <si>
    <t>kolneński</t>
  </si>
  <si>
    <t>M. Łomża</t>
  </si>
  <si>
    <t>łomżyński</t>
  </si>
  <si>
    <t>moniecki</t>
  </si>
  <si>
    <t>sejneński</t>
  </si>
  <si>
    <t>sokólski</t>
  </si>
  <si>
    <t>suwalski</t>
  </si>
  <si>
    <t>M. Suwałki</t>
  </si>
  <si>
    <t>wysokomazowiecki</t>
  </si>
  <si>
    <t>zambrowski</t>
  </si>
  <si>
    <t>podlaskie</t>
  </si>
  <si>
    <t>bytowski</t>
  </si>
  <si>
    <t>chojnicki</t>
  </si>
  <si>
    <t>człuchowski</t>
  </si>
  <si>
    <t>m. Gdańsk</t>
  </si>
  <si>
    <t>gdański</t>
  </si>
  <si>
    <t>m. Gdynia</t>
  </si>
  <si>
    <t>kartuski</t>
  </si>
  <si>
    <t>kościerski</t>
  </si>
  <si>
    <t>kwidzyński</t>
  </si>
  <si>
    <t>lęborski</t>
  </si>
  <si>
    <t>malborski</t>
  </si>
  <si>
    <t>pucki</t>
  </si>
  <si>
    <t>m. Słupsk</t>
  </si>
  <si>
    <t>słupski</t>
  </si>
  <si>
    <t>m. Sopot</t>
  </si>
  <si>
    <t>starogardzki</t>
  </si>
  <si>
    <t>sztumski</t>
  </si>
  <si>
    <t>tczewski</t>
  </si>
  <si>
    <t>wejherowski</t>
  </si>
  <si>
    <t>pomorskie</t>
  </si>
  <si>
    <t>powiat będziński</t>
  </si>
  <si>
    <t>powiat bielski</t>
  </si>
  <si>
    <t>Bielsko -Biała</t>
  </si>
  <si>
    <t>powiat bieruńsko - lędziński</t>
  </si>
  <si>
    <t>m. Bytom</t>
  </si>
  <si>
    <t>m. Chorzów</t>
  </si>
  <si>
    <t>powiat cieszyński</t>
  </si>
  <si>
    <t xml:space="preserve"> Częstochowa </t>
  </si>
  <si>
    <t>powiat częstochowski</t>
  </si>
  <si>
    <t>m. Dąbrowa Górnicza</t>
  </si>
  <si>
    <t>m. Gliwice</t>
  </si>
  <si>
    <t>powiat gliwicki</t>
  </si>
  <si>
    <t>m. Jastrzębie Zdrój</t>
  </si>
  <si>
    <t>Jaworzno</t>
  </si>
  <si>
    <t xml:space="preserve">m.Katowice </t>
  </si>
  <si>
    <t>powiat kłobucki</t>
  </si>
  <si>
    <t>powiat lubliniecki</t>
  </si>
  <si>
    <t>powiat mikołowski</t>
  </si>
  <si>
    <t>m. Mysłowice</t>
  </si>
  <si>
    <t>powiat myszkowski</t>
  </si>
  <si>
    <t>m. Piekary Śląskie</t>
  </si>
  <si>
    <t>powiat pszczyński</t>
  </si>
  <si>
    <t>powiat  raciborski</t>
  </si>
  <si>
    <t>m.Ruda Śląska</t>
  </si>
  <si>
    <t>powiat rybnicki</t>
  </si>
  <si>
    <t>m. Rybnik</t>
  </si>
  <si>
    <t>Siemianowice Śląskie</t>
  </si>
  <si>
    <t>Sosnowiec</t>
  </si>
  <si>
    <t>Świętochłowice</t>
  </si>
  <si>
    <t>powiat tarnogórski</t>
  </si>
  <si>
    <t>Tychy</t>
  </si>
  <si>
    <t>powiat wodzisławski</t>
  </si>
  <si>
    <t xml:space="preserve">Zabrze </t>
  </si>
  <si>
    <t>powiat zawierciański</t>
  </si>
  <si>
    <t>Żory</t>
  </si>
  <si>
    <t>powiat żywiecki</t>
  </si>
  <si>
    <t>śląskie</t>
  </si>
  <si>
    <t>BUSKI</t>
  </si>
  <si>
    <t>KIELECKI</t>
  </si>
  <si>
    <t>MIASTO KIELCE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</si>
  <si>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</si>
  <si>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</si>
  <si>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</si>
  <si>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</si>
  <si>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</si>
  <si>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</si>
  <si>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</si>
  <si>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</si>
  <si>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JĘDRZEJOWSKI</t>
  </si>
  <si>
    <t>świętokrzyskie</t>
  </si>
  <si>
    <t>BARTOSZYCKI</t>
  </si>
  <si>
    <t>BRANIEWSKI</t>
  </si>
  <si>
    <t>DZIAŁDOWSKI</t>
  </si>
  <si>
    <t>MIASTO ELBLĄG</t>
  </si>
  <si>
    <t>ELBLĄSKI</t>
  </si>
  <si>
    <t>EŁCKI</t>
  </si>
  <si>
    <t>GIŻYCKI</t>
  </si>
  <si>
    <t>GOŁDAPSKI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</si>
  <si>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</si>
  <si>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</si>
  <si>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</si>
  <si>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</si>
  <si>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</si>
  <si>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</si>
  <si>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</si>
  <si>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MIASTO OLSZTYN</t>
  </si>
  <si>
    <t>OLSZTYŃSKI</t>
  </si>
  <si>
    <t>OSTRÓDZKI</t>
  </si>
  <si>
    <t>PISKI</t>
  </si>
  <si>
    <t>SZCZYCIEŃSKI</t>
  </si>
  <si>
    <t>WĘGORZEWSKI</t>
  </si>
  <si>
    <t>warmińskomazurskie</t>
  </si>
  <si>
    <t>chodzieski</t>
  </si>
  <si>
    <t>czarnkowsko-trzcianecki</t>
  </si>
  <si>
    <t>gnieźnieński</t>
  </si>
  <si>
    <t>gostyński</t>
  </si>
  <si>
    <t>jarociński</t>
  </si>
  <si>
    <t>kaliski</t>
  </si>
  <si>
    <t>m. Kalisz</t>
  </si>
  <si>
    <t>kępiński</t>
  </si>
  <si>
    <t>kolski</t>
  </si>
  <si>
    <t>m. Konin</t>
  </si>
  <si>
    <t>koniński</t>
  </si>
  <si>
    <t>kościański</t>
  </si>
  <si>
    <t>krotoszyński</t>
  </si>
  <si>
    <t>leszczyński</t>
  </si>
  <si>
    <t>m. Leszno</t>
  </si>
  <si>
    <t>międzychodzki</t>
  </si>
  <si>
    <t>nowotomyski</t>
  </si>
  <si>
    <t>obornicki</t>
  </si>
  <si>
    <t>ostrzeszowski</t>
  </si>
  <si>
    <t>pilski</t>
  </si>
  <si>
    <t>pleszewski</t>
  </si>
  <si>
    <t>m. Poznań</t>
  </si>
  <si>
    <t>poznański</t>
  </si>
  <si>
    <t>rawicki</t>
  </si>
  <si>
    <t>słupecki</t>
  </si>
  <si>
    <t>szamotulski</t>
  </si>
  <si>
    <t>śremski</t>
  </si>
  <si>
    <t>turecki</t>
  </si>
  <si>
    <t>wągrowiecki</t>
  </si>
  <si>
    <t>wolsztyński</t>
  </si>
  <si>
    <t>wrzesiński</t>
  </si>
  <si>
    <t>złotowski</t>
  </si>
  <si>
    <t>wielkopolskie</t>
  </si>
  <si>
    <t>zachodniopomorskie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</si>
  <si>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</si>
  <si>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</si>
  <si>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</si>
  <si>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</si>
  <si>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</si>
  <si>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</si>
  <si>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</si>
  <si>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</si>
  <si>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m. Koszalin</t>
  </si>
  <si>
    <t>koszaliński</t>
  </si>
  <si>
    <t>łobeski</t>
  </si>
  <si>
    <t>myśliborski</t>
  </si>
  <si>
    <t>policki</t>
  </si>
  <si>
    <t>pyrzycki</t>
  </si>
  <si>
    <t>sławieński</t>
  </si>
  <si>
    <t>stargardzki</t>
  </si>
  <si>
    <t>m. Szczecin</t>
  </si>
  <si>
    <t>szczecinecki</t>
  </si>
  <si>
    <t>świdwiński</t>
  </si>
  <si>
    <t>m. Świnoujście</t>
  </si>
  <si>
    <t>wałecki</t>
  </si>
  <si>
    <t>stawka 1 MRIPS</t>
  </si>
  <si>
    <t>stawka 2 MRIPS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</si>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</sst>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 CE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Arial CE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 style="double">
        <color indexed="0"/>
      </right>
      <top/>
      <bottom style="double">
        <color indexed="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</cellStyleXfs>
  <cellXfs count="374">
    <xf numFmtId="0" fontId="0" fillId="0" borderId="0" xfId="0"/>
    <xf numFmtId="0" fontId="5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6" borderId="6" xfId="3" applyFont="1" applyFill="1" applyBorder="1" applyAlignment="1">
      <alignment horizontal="center" vertical="center"/>
    </xf>
    <xf numFmtId="0" fontId="5" fillId="0" borderId="6" xfId="3" applyFont="1" applyBorder="1" applyAlignment="1">
      <alignment horizontal="right"/>
    </xf>
    <xf numFmtId="3" fontId="9" fillId="7" borderId="2" xfId="3" applyNumberFormat="1" applyFont="1" applyFill="1" applyBorder="1" applyAlignment="1">
      <alignment vertical="center"/>
    </xf>
    <xf numFmtId="3" fontId="9" fillId="7" borderId="6" xfId="3" applyNumberFormat="1" applyFont="1" applyFill="1" applyBorder="1" applyAlignment="1">
      <alignment vertical="center"/>
    </xf>
    <xf numFmtId="0" fontId="10" fillId="0" borderId="6" xfId="0" applyFont="1" applyBorder="1"/>
    <xf numFmtId="3" fontId="11" fillId="0" borderId="6" xfId="0" applyNumberFormat="1" applyFont="1" applyBorder="1"/>
    <xf numFmtId="3" fontId="12" fillId="7" borderId="2" xfId="3" applyNumberFormat="1" applyFont="1" applyFill="1" applyBorder="1" applyAlignment="1">
      <alignment vertical="center"/>
    </xf>
    <xf numFmtId="3" fontId="12" fillId="7" borderId="6" xfId="3" applyNumberFormat="1" applyFont="1" applyFill="1" applyBorder="1" applyAlignment="1">
      <alignment vertical="center"/>
    </xf>
    <xf numFmtId="0" fontId="13" fillId="0" borderId="6" xfId="0" applyFont="1" applyBorder="1"/>
    <xf numFmtId="3" fontId="13" fillId="0" borderId="6" xfId="0" applyNumberFormat="1" applyFont="1" applyBorder="1"/>
    <xf numFmtId="44" fontId="12" fillId="0" borderId="6" xfId="3" applyNumberFormat="1" applyFont="1" applyBorder="1" applyAlignment="1">
      <alignment horizontal="center" vertical="center"/>
    </xf>
    <xf numFmtId="44" fontId="13" fillId="0" borderId="6" xfId="0" applyNumberFormat="1" applyFont="1" applyBorder="1"/>
    <xf numFmtId="44" fontId="6" fillId="0" borderId="6" xfId="0" applyNumberFormat="1" applyFont="1" applyBorder="1"/>
    <xf numFmtId="0" fontId="8" fillId="0" borderId="6" xfId="3" applyFont="1" applyBorder="1" applyAlignment="1">
      <alignment horizontal="right" vertical="center"/>
    </xf>
    <xf numFmtId="3" fontId="12" fillId="0" borderId="2" xfId="3" applyNumberFormat="1" applyFont="1" applyBorder="1"/>
    <xf numFmtId="3" fontId="12" fillId="0" borderId="6" xfId="3" applyNumberFormat="1" applyFont="1" applyBorder="1"/>
    <xf numFmtId="0" fontId="11" fillId="0" borderId="6" xfId="0" applyFont="1" applyBorder="1"/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" fontId="12" fillId="0" borderId="7" xfId="3" applyNumberFormat="1" applyFont="1" applyBorder="1"/>
    <xf numFmtId="0" fontId="11" fillId="0" borderId="7" xfId="0" applyFont="1" applyBorder="1"/>
    <xf numFmtId="3" fontId="11" fillId="0" borderId="7" xfId="0" applyNumberFormat="1" applyFont="1" applyBorder="1"/>
    <xf numFmtId="0" fontId="13" fillId="0" borderId="7" xfId="0" applyFont="1" applyBorder="1"/>
    <xf numFmtId="3" fontId="13" fillId="0" borderId="7" xfId="0" applyNumberFormat="1" applyFont="1" applyBorder="1"/>
    <xf numFmtId="44" fontId="13" fillId="0" borderId="7" xfId="0" applyNumberFormat="1" applyFont="1" applyBorder="1"/>
    <xf numFmtId="0" fontId="14" fillId="0" borderId="8" xfId="3" applyFont="1" applyBorder="1" applyAlignment="1">
      <alignment horizontal="center" vertical="center"/>
    </xf>
    <xf numFmtId="2" fontId="14" fillId="0" borderId="9" xfId="3" quotePrefix="1" applyNumberFormat="1" applyFont="1" applyBorder="1" applyAlignment="1">
      <alignment horizontal="right" vertical="center"/>
    </xf>
    <xf numFmtId="3" fontId="15" fillId="0" borderId="9" xfId="0" applyNumberFormat="1" applyFont="1" applyBorder="1"/>
    <xf numFmtId="4" fontId="14" fillId="0" borderId="9" xfId="3" quotePrefix="1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/>
    <xf numFmtId="0" fontId="0" fillId="0" borderId="17" xfId="0" applyFont="1" applyBorder="1" applyAlignment="1" applyProtection="1"/>
    <xf numFmtId="0" fontId="0" fillId="0" borderId="18" xfId="0" applyFont="1" applyBorder="1" applyAlignment="1" applyProtection="1"/>
    <xf numFmtId="3" fontId="17" fillId="0" borderId="13" xfId="0" applyNumberFormat="1" applyFont="1" applyBorder="1" applyAlignment="1" applyProtection="1">
      <alignment horizontal="right" vertical="top" wrapText="1"/>
    </xf>
    <xf numFmtId="0" fontId="17" fillId="0" borderId="14" xfId="0" applyFont="1" applyBorder="1" applyAlignment="1">
      <alignment horizontal="center" vertical="top" wrapText="1"/>
    </xf>
    <xf numFmtId="3" fontId="17" fillId="0" borderId="14" xfId="0" applyNumberFormat="1" applyFont="1" applyBorder="1" applyAlignment="1" applyProtection="1">
      <alignment horizontal="right" vertical="top" wrapText="1"/>
    </xf>
    <xf numFmtId="4" fontId="17" fillId="0" borderId="14" xfId="0" applyNumberFormat="1" applyFont="1" applyBorder="1" applyAlignment="1" applyProtection="1">
      <alignment horizontal="right" vertical="top" wrapText="1"/>
    </xf>
    <xf numFmtId="4" fontId="17" fillId="0" borderId="15" xfId="0" applyNumberFormat="1" applyFont="1" applyBorder="1" applyAlignment="1" applyProtection="1">
      <alignment horizontal="right" vertical="top" wrapText="1"/>
    </xf>
    <xf numFmtId="0" fontId="17" fillId="0" borderId="19" xfId="0" applyFont="1" applyBorder="1" applyAlignment="1" applyProtection="1">
      <alignment horizontal="center" vertical="top" wrapText="1"/>
    </xf>
    <xf numFmtId="0" fontId="17" fillId="0" borderId="20" xfId="0" applyFont="1" applyBorder="1" applyAlignment="1" applyProtection="1">
      <alignment horizontal="center" vertical="top" wrapText="1"/>
    </xf>
    <xf numFmtId="3" fontId="17" fillId="0" borderId="20" xfId="0" applyNumberFormat="1" applyFont="1" applyBorder="1" applyAlignment="1" applyProtection="1">
      <alignment horizontal="right" vertical="top" wrapText="1"/>
    </xf>
    <xf numFmtId="0" fontId="8" fillId="0" borderId="6" xfId="3" applyFont="1" applyBorder="1" applyAlignment="1">
      <alignment horizontal="center" vertical="center"/>
    </xf>
    <xf numFmtId="0" fontId="18" fillId="7" borderId="14" xfId="0" applyFont="1" applyFill="1" applyBorder="1" applyAlignment="1">
      <alignment horizontal="left"/>
    </xf>
    <xf numFmtId="3" fontId="5" fillId="7" borderId="2" xfId="3" applyNumberFormat="1" applyFont="1" applyFill="1" applyBorder="1" applyAlignment="1">
      <alignment vertical="center"/>
    </xf>
    <xf numFmtId="3" fontId="5" fillId="7" borderId="6" xfId="3" applyNumberFormat="1" applyFont="1" applyFill="1" applyBorder="1" applyAlignment="1">
      <alignment vertical="center"/>
    </xf>
    <xf numFmtId="0" fontId="6" fillId="0" borderId="6" xfId="0" applyFont="1" applyBorder="1"/>
    <xf numFmtId="3" fontId="6" fillId="0" borderId="6" xfId="0" applyNumberFormat="1" applyFont="1" applyBorder="1"/>
    <xf numFmtId="3" fontId="8" fillId="7" borderId="2" xfId="3" applyNumberFormat="1" applyFont="1" applyFill="1" applyBorder="1" applyAlignment="1">
      <alignment vertical="center"/>
    </xf>
    <xf numFmtId="44" fontId="5" fillId="0" borderId="6" xfId="3" applyNumberFormat="1" applyFont="1" applyBorder="1" applyAlignment="1">
      <alignment horizontal="center" vertical="center"/>
    </xf>
    <xf numFmtId="3" fontId="5" fillId="0" borderId="2" xfId="3" applyNumberFormat="1" applyFont="1" applyBorder="1"/>
    <xf numFmtId="3" fontId="5" fillId="0" borderId="6" xfId="3" applyNumberFormat="1" applyFont="1" applyBorder="1"/>
    <xf numFmtId="0" fontId="18" fillId="7" borderId="14" xfId="0" applyFont="1" applyFill="1" applyBorder="1" applyAlignment="1">
      <alignment horizontal="left" vertical="center" wrapText="1"/>
    </xf>
    <xf numFmtId="0" fontId="18" fillId="7" borderId="14" xfId="0" applyFont="1" applyFill="1" applyBorder="1" applyAlignment="1">
      <alignment horizontal="left" wrapText="1"/>
    </xf>
    <xf numFmtId="0" fontId="18" fillId="0" borderId="14" xfId="0" applyFont="1" applyBorder="1" applyAlignment="1">
      <alignment horizontal="left"/>
    </xf>
    <xf numFmtId="0" fontId="18" fillId="0" borderId="14" xfId="0" applyFont="1" applyBorder="1" applyAlignment="1">
      <alignment horizontal="left" wrapText="1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" fontId="5" fillId="0" borderId="21" xfId="3" applyNumberFormat="1" applyFont="1" applyBorder="1"/>
    <xf numFmtId="3" fontId="5" fillId="0" borderId="1" xfId="3" applyNumberFormat="1" applyFont="1" applyBorder="1"/>
    <xf numFmtId="0" fontId="6" fillId="0" borderId="1" xfId="0" applyFont="1" applyBorder="1"/>
    <xf numFmtId="0" fontId="8" fillId="0" borderId="22" xfId="3" applyFont="1" applyBorder="1" applyAlignment="1">
      <alignment horizontal="left" vertical="center"/>
    </xf>
    <xf numFmtId="1" fontId="14" fillId="0" borderId="23" xfId="3" quotePrefix="1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top" wrapText="1"/>
    </xf>
    <xf numFmtId="3" fontId="17" fillId="0" borderId="14" xfId="0" applyNumberFormat="1" applyFont="1" applyBorder="1" applyAlignment="1">
      <alignment horizontal="right" vertical="top" wrapText="1"/>
    </xf>
    <xf numFmtId="3" fontId="0" fillId="0" borderId="6" xfId="0" applyNumberFormat="1" applyBorder="1"/>
    <xf numFmtId="0" fontId="0" fillId="0" borderId="6" xfId="0" applyBorder="1"/>
    <xf numFmtId="0" fontId="8" fillId="0" borderId="1" xfId="0" applyFont="1" applyBorder="1" applyAlignment="1">
      <alignment horizontal="right" vertical="center"/>
    </xf>
    <xf numFmtId="0" fontId="0" fillId="0" borderId="1" xfId="0" applyBorder="1"/>
    <xf numFmtId="2" fontId="14" fillId="0" borderId="23" xfId="3" quotePrefix="1" applyNumberFormat="1" applyFont="1" applyFill="1" applyBorder="1" applyAlignment="1">
      <alignment horizontal="right" vertical="center"/>
    </xf>
    <xf numFmtId="44" fontId="14" fillId="0" borderId="23" xfId="3" quotePrefix="1" applyNumberFormat="1" applyFont="1" applyFill="1" applyBorder="1" applyAlignment="1">
      <alignment horizontal="right" vertical="center"/>
    </xf>
    <xf numFmtId="4" fontId="14" fillId="0" borderId="23" xfId="3" quotePrefix="1" applyNumberFormat="1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horizontal="center" vertical="top" wrapText="1"/>
    </xf>
    <xf numFmtId="3" fontId="17" fillId="0" borderId="6" xfId="0" applyNumberFormat="1" applyFont="1" applyBorder="1" applyAlignment="1" applyProtection="1">
      <alignment horizontal="right" vertical="top" wrapText="1"/>
    </xf>
    <xf numFmtId="165" fontId="17" fillId="0" borderId="6" xfId="0" applyNumberFormat="1" applyFont="1" applyBorder="1" applyAlignment="1" applyProtection="1">
      <alignment horizontal="right" vertical="top" wrapText="1"/>
    </xf>
    <xf numFmtId="0" fontId="17" fillId="0" borderId="1" xfId="0" applyFont="1" applyBorder="1" applyAlignment="1">
      <alignment horizontal="center" vertical="top" wrapText="1"/>
    </xf>
    <xf numFmtId="3" fontId="17" fillId="0" borderId="1" xfId="0" applyNumberFormat="1" applyFont="1" applyBorder="1" applyAlignment="1" applyProtection="1">
      <alignment horizontal="right" vertical="top" wrapText="1"/>
    </xf>
    <xf numFmtId="0" fontId="20" fillId="0" borderId="24" xfId="0" applyFont="1" applyBorder="1" applyAlignment="1" applyProtection="1">
      <alignment horizontal="center" vertical="top" wrapText="1"/>
    </xf>
    <xf numFmtId="3" fontId="20" fillId="0" borderId="24" xfId="0" applyNumberFormat="1" applyFont="1" applyBorder="1" applyAlignment="1" applyProtection="1">
      <alignment horizontal="right" vertical="top" wrapText="1"/>
    </xf>
    <xf numFmtId="3" fontId="20" fillId="0" borderId="25" xfId="0" applyNumberFormat="1" applyFont="1" applyBorder="1" applyAlignment="1" applyProtection="1">
      <alignment horizontal="right" vertical="top" wrapText="1"/>
    </xf>
    <xf numFmtId="3" fontId="20" fillId="0" borderId="26" xfId="0" applyNumberFormat="1" applyFont="1" applyBorder="1" applyAlignment="1" applyProtection="1">
      <alignment horizontal="right" vertical="top" wrapText="1"/>
    </xf>
    <xf numFmtId="0" fontId="7" fillId="0" borderId="6" xfId="3" applyFont="1" applyBorder="1" applyAlignment="1">
      <alignment horizontal="center"/>
    </xf>
    <xf numFmtId="3" fontId="8" fillId="7" borderId="6" xfId="3" applyNumberFormat="1" applyFont="1" applyFill="1" applyBorder="1" applyAlignment="1">
      <alignment vertical="center"/>
    </xf>
    <xf numFmtId="0" fontId="1" fillId="0" borderId="6" xfId="0" applyFont="1" applyBorder="1"/>
    <xf numFmtId="3" fontId="21" fillId="7" borderId="2" xfId="3" applyNumberFormat="1" applyFont="1" applyFill="1" applyBorder="1" applyAlignment="1">
      <alignment vertical="center"/>
    </xf>
    <xf numFmtId="3" fontId="7" fillId="7" borderId="2" xfId="3" applyNumberFormat="1" applyFont="1" applyFill="1" applyBorder="1" applyAlignment="1">
      <alignment vertical="center"/>
    </xf>
    <xf numFmtId="3" fontId="7" fillId="7" borderId="6" xfId="3" applyNumberFormat="1" applyFont="1" applyFill="1" applyBorder="1" applyAlignment="1">
      <alignment vertical="center"/>
    </xf>
    <xf numFmtId="44" fontId="6" fillId="0" borderId="1" xfId="0" applyNumberFormat="1" applyFont="1" applyBorder="1"/>
    <xf numFmtId="0" fontId="5" fillId="4" borderId="2" xfId="3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right"/>
    </xf>
    <xf numFmtId="44" fontId="5" fillId="0" borderId="6" xfId="3" applyNumberFormat="1" applyFont="1" applyBorder="1" applyAlignment="1"/>
    <xf numFmtId="44" fontId="6" fillId="0" borderId="6" xfId="0" applyNumberFormat="1" applyFont="1" applyBorder="1" applyAlignment="1"/>
    <xf numFmtId="0" fontId="6" fillId="0" borderId="30" xfId="0" applyFont="1" applyBorder="1" applyAlignment="1">
      <alignment horizontal="left" vertical="center" wrapText="1"/>
    </xf>
    <xf numFmtId="0" fontId="6" fillId="0" borderId="6" xfId="5" applyFont="1" applyBorder="1" applyAlignment="1">
      <alignment horizontal="right"/>
    </xf>
    <xf numFmtId="44" fontId="6" fillId="0" borderId="6" xfId="5" applyNumberFormat="1" applyFont="1" applyBorder="1" applyAlignment="1"/>
    <xf numFmtId="0" fontId="6" fillId="0" borderId="6" xfId="6" applyFont="1" applyBorder="1"/>
    <xf numFmtId="0" fontId="6" fillId="0" borderId="30" xfId="0" applyFont="1" applyFill="1" applyBorder="1" applyAlignment="1">
      <alignment horizontal="left" vertical="center" wrapText="1"/>
    </xf>
    <xf numFmtId="0" fontId="6" fillId="0" borderId="6" xfId="7" applyFont="1" applyBorder="1"/>
    <xf numFmtId="0" fontId="6" fillId="0" borderId="6" xfId="8" applyFont="1" applyBorder="1"/>
    <xf numFmtId="0" fontId="6" fillId="0" borderId="6" xfId="7" applyFont="1" applyBorder="1" applyAlignment="1">
      <alignment horizontal="right"/>
    </xf>
    <xf numFmtId="8" fontId="5" fillId="0" borderId="6" xfId="3" applyNumberFormat="1" applyFont="1" applyBorder="1" applyAlignment="1"/>
    <xf numFmtId="8" fontId="6" fillId="0" borderId="6" xfId="8" applyNumberFormat="1" applyFont="1" applyBorder="1" applyAlignment="1"/>
    <xf numFmtId="0" fontId="6" fillId="0" borderId="6" xfId="6" applyFont="1" applyBorder="1" applyAlignment="1">
      <alignment horizontal="right"/>
    </xf>
    <xf numFmtId="44" fontId="5" fillId="0" borderId="0" xfId="3" applyNumberFormat="1" applyFont="1" applyAlignment="1"/>
    <xf numFmtId="44" fontId="6" fillId="0" borderId="0" xfId="8" applyNumberFormat="1" applyFont="1" applyAlignment="1"/>
    <xf numFmtId="0" fontId="6" fillId="0" borderId="6" xfId="9" applyFont="1" applyBorder="1"/>
    <xf numFmtId="44" fontId="6" fillId="0" borderId="6" xfId="9" applyNumberFormat="1" applyFont="1" applyBorder="1" applyAlignment="1"/>
    <xf numFmtId="0" fontId="6" fillId="0" borderId="6" xfId="7" applyFont="1" applyBorder="1" applyAlignment="1">
      <alignment horizontal="right" vertical="center"/>
    </xf>
    <xf numFmtId="44" fontId="6" fillId="0" borderId="0" xfId="10" applyNumberFormat="1" applyFont="1" applyAlignment="1"/>
    <xf numFmtId="44" fontId="6" fillId="0" borderId="6" xfId="7" applyNumberFormat="1" applyFont="1" applyBorder="1" applyAlignment="1"/>
    <xf numFmtId="44" fontId="6" fillId="0" borderId="6" xfId="8" applyNumberFormat="1" applyFont="1" applyBorder="1" applyAlignment="1"/>
    <xf numFmtId="44" fontId="6" fillId="0" borderId="6" xfId="6" applyNumberFormat="1" applyFont="1" applyBorder="1" applyAlignment="1"/>
    <xf numFmtId="0" fontId="6" fillId="0" borderId="6" xfId="5" applyFont="1" applyBorder="1"/>
    <xf numFmtId="0" fontId="6" fillId="0" borderId="6" xfId="11" applyFont="1" applyBorder="1" applyAlignment="1">
      <alignment horizontal="left" wrapText="1"/>
    </xf>
    <xf numFmtId="0" fontId="6" fillId="0" borderId="30" xfId="0" applyFont="1" applyBorder="1" applyAlignment="1">
      <alignment horizontal="left" vertical="center"/>
    </xf>
    <xf numFmtId="0" fontId="23" fillId="0" borderId="6" xfId="12" applyFont="1" applyBorder="1"/>
    <xf numFmtId="44" fontId="23" fillId="0" borderId="6" xfId="12" applyNumberFormat="1" applyFont="1" applyBorder="1" applyAlignment="1"/>
    <xf numFmtId="8" fontId="23" fillId="0" borderId="6" xfId="12" applyNumberFormat="1" applyFont="1" applyBorder="1" applyAlignment="1"/>
    <xf numFmtId="8" fontId="6" fillId="0" borderId="0" xfId="8" applyNumberFormat="1" applyFont="1" applyAlignment="1"/>
    <xf numFmtId="0" fontId="6" fillId="0" borderId="6" xfId="0" applyFont="1" applyBorder="1" applyAlignment="1">
      <alignment vertical="center"/>
    </xf>
    <xf numFmtId="8" fontId="5" fillId="0" borderId="0" xfId="3" applyNumberFormat="1" applyFont="1" applyAlignment="1"/>
    <xf numFmtId="8" fontId="6" fillId="0" borderId="6" xfId="0" applyNumberFormat="1" applyFont="1" applyBorder="1" applyAlignment="1"/>
    <xf numFmtId="0" fontId="6" fillId="0" borderId="6" xfId="8" applyFont="1" applyBorder="1" applyAlignment="1">
      <alignment horizontal="left" wrapText="1"/>
    </xf>
    <xf numFmtId="0" fontId="6" fillId="0" borderId="6" xfId="13" applyFont="1" applyBorder="1" applyAlignment="1">
      <alignment horizontal="right" vertical="center"/>
    </xf>
    <xf numFmtId="44" fontId="6" fillId="0" borderId="6" xfId="13" applyNumberFormat="1" applyFont="1" applyBorder="1" applyAlignment="1"/>
    <xf numFmtId="0" fontId="6" fillId="0" borderId="6" xfId="14" applyFont="1" applyBorder="1" applyAlignment="1">
      <alignment horizontal="right" vertical="center"/>
    </xf>
    <xf numFmtId="8" fontId="6" fillId="0" borderId="6" xfId="10" applyNumberFormat="1" applyFont="1" applyBorder="1" applyAlignment="1"/>
    <xf numFmtId="44" fontId="6" fillId="0" borderId="6" xfId="10" applyNumberFormat="1" applyFont="1" applyBorder="1" applyAlignment="1"/>
    <xf numFmtId="0" fontId="6" fillId="0" borderId="6" xfId="15" applyFont="1" applyBorder="1"/>
    <xf numFmtId="0" fontId="6" fillId="7" borderId="5" xfId="0" applyFont="1" applyFill="1" applyBorder="1"/>
    <xf numFmtId="3" fontId="9" fillId="7" borderId="2" xfId="3" applyNumberFormat="1" applyFont="1" applyFill="1" applyBorder="1" applyAlignment="1">
      <alignment horizontal="right"/>
    </xf>
    <xf numFmtId="3" fontId="9" fillId="7" borderId="6" xfId="3" applyNumberFormat="1" applyFont="1" applyFill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0" fontId="6" fillId="7" borderId="6" xfId="0" applyFont="1" applyFill="1" applyBorder="1"/>
    <xf numFmtId="0" fontId="10" fillId="0" borderId="6" xfId="0" applyFont="1" applyBorder="1" applyAlignment="1">
      <alignment horizontal="right"/>
    </xf>
    <xf numFmtId="3" fontId="12" fillId="0" borderId="2" xfId="3" applyNumberFormat="1" applyFont="1" applyBorder="1" applyAlignment="1">
      <alignment horizontal="right"/>
    </xf>
    <xf numFmtId="3" fontId="12" fillId="0" borderId="6" xfId="3" applyNumberFormat="1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3" fontId="12" fillId="7" borderId="2" xfId="3" applyNumberFormat="1" applyFont="1" applyFill="1" applyBorder="1" applyAlignment="1">
      <alignment horizontal="right"/>
    </xf>
    <xf numFmtId="3" fontId="12" fillId="7" borderId="6" xfId="3" applyNumberFormat="1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3" fontId="9" fillId="8" borderId="2" xfId="2" applyNumberFormat="1" applyFont="1" applyFill="1" applyBorder="1" applyAlignment="1">
      <alignment horizontal="right"/>
    </xf>
    <xf numFmtId="3" fontId="9" fillId="8" borderId="6" xfId="2" applyNumberFormat="1" applyFont="1" applyFill="1" applyBorder="1" applyAlignment="1">
      <alignment horizontal="right"/>
    </xf>
    <xf numFmtId="0" fontId="24" fillId="0" borderId="6" xfId="0" applyFont="1" applyBorder="1" applyAlignment="1">
      <alignment horizontal="right"/>
    </xf>
    <xf numFmtId="0" fontId="6" fillId="7" borderId="1" xfId="0" applyFont="1" applyFill="1" applyBorder="1"/>
    <xf numFmtId="3" fontId="18" fillId="7" borderId="2" xfId="3" applyNumberFormat="1" applyFont="1" applyFill="1" applyBorder="1" applyAlignment="1">
      <alignment vertical="center"/>
    </xf>
    <xf numFmtId="0" fontId="14" fillId="0" borderId="6" xfId="3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6" xfId="3" applyFont="1" applyFill="1" applyBorder="1" applyAlignment="1">
      <alignment horizontal="left"/>
    </xf>
    <xf numFmtId="3" fontId="5" fillId="0" borderId="2" xfId="3" applyNumberFormat="1" applyFont="1" applyFill="1" applyBorder="1" applyAlignment="1">
      <alignment vertical="center"/>
    </xf>
    <xf numFmtId="3" fontId="5" fillId="0" borderId="6" xfId="3" applyNumberFormat="1" applyFont="1" applyFill="1" applyBorder="1" applyAlignment="1">
      <alignment vertical="center"/>
    </xf>
    <xf numFmtId="0" fontId="6" fillId="0" borderId="6" xfId="0" applyFont="1" applyFill="1" applyBorder="1"/>
    <xf numFmtId="3" fontId="6" fillId="0" borderId="6" xfId="0" applyNumberFormat="1" applyFont="1" applyFill="1" applyBorder="1"/>
    <xf numFmtId="3" fontId="7" fillId="0" borderId="2" xfId="3" applyNumberFormat="1" applyFont="1" applyFill="1" applyBorder="1" applyAlignment="1">
      <alignment vertical="center"/>
    </xf>
    <xf numFmtId="3" fontId="7" fillId="0" borderId="6" xfId="3" applyNumberFormat="1" applyFont="1" applyFill="1" applyBorder="1" applyAlignment="1">
      <alignment vertical="center"/>
    </xf>
    <xf numFmtId="44" fontId="5" fillId="0" borderId="6" xfId="3" applyNumberFormat="1" applyFont="1" applyFill="1" applyBorder="1" applyAlignment="1">
      <alignment horizontal="center" vertical="center"/>
    </xf>
    <xf numFmtId="44" fontId="6" fillId="0" borderId="6" xfId="0" applyNumberFormat="1" applyFont="1" applyFill="1" applyBorder="1"/>
    <xf numFmtId="0" fontId="21" fillId="0" borderId="6" xfId="3" applyFont="1" applyFill="1" applyBorder="1" applyAlignment="1">
      <alignment horizontal="left" vertical="center"/>
    </xf>
    <xf numFmtId="3" fontId="5" fillId="0" borderId="2" xfId="3" applyNumberFormat="1" applyFont="1" applyFill="1" applyBorder="1"/>
    <xf numFmtId="3" fontId="5" fillId="0" borderId="6" xfId="3" applyNumberFormat="1" applyFont="1" applyFill="1" applyBorder="1"/>
    <xf numFmtId="0" fontId="21" fillId="0" borderId="6" xfId="0" applyFont="1" applyFill="1" applyBorder="1" applyAlignment="1">
      <alignment horizontal="left" vertical="center"/>
    </xf>
    <xf numFmtId="0" fontId="8" fillId="0" borderId="22" xfId="3" applyFont="1" applyFill="1" applyBorder="1" applyAlignment="1">
      <alignment horizontal="left" vertical="center"/>
    </xf>
    <xf numFmtId="0" fontId="7" fillId="0" borderId="6" xfId="3" applyFont="1" applyBorder="1" applyAlignment="1">
      <alignment horizontal="left"/>
    </xf>
    <xf numFmtId="0" fontId="7" fillId="0" borderId="6" xfId="3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22" xfId="3" applyFont="1" applyBorder="1" applyAlignment="1">
      <alignment horizontal="left" vertical="center"/>
    </xf>
    <xf numFmtId="2" fontId="7" fillId="0" borderId="23" xfId="3" quotePrefix="1" applyNumberFormat="1" applyFont="1" applyBorder="1" applyAlignment="1">
      <alignment horizontal="right" vertical="center"/>
    </xf>
    <xf numFmtId="44" fontId="7" fillId="0" borderId="23" xfId="3" quotePrefix="1" applyNumberFormat="1" applyFont="1" applyBorder="1" applyAlignment="1">
      <alignment horizontal="right" vertical="center"/>
    </xf>
    <xf numFmtId="4" fontId="7" fillId="0" borderId="23" xfId="3" quotePrefix="1" applyNumberFormat="1" applyFont="1" applyBorder="1" applyAlignment="1">
      <alignment horizontal="right" vertical="center"/>
    </xf>
    <xf numFmtId="0" fontId="7" fillId="0" borderId="6" xfId="3" applyFont="1" applyBorder="1" applyAlignment="1">
      <alignment horizontal="right" wrapText="1"/>
    </xf>
    <xf numFmtId="3" fontId="8" fillId="7" borderId="2" xfId="3" applyNumberFormat="1" applyFont="1" applyFill="1" applyBorder="1" applyAlignment="1">
      <alignment horizontal="right" vertical="center"/>
    </xf>
    <xf numFmtId="3" fontId="8" fillId="7" borderId="6" xfId="3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21" fillId="7" borderId="2" xfId="3" applyNumberFormat="1" applyFont="1" applyFill="1" applyBorder="1" applyAlignment="1">
      <alignment horizontal="right" vertical="center"/>
    </xf>
    <xf numFmtId="3" fontId="7" fillId="7" borderId="2" xfId="3" applyNumberFormat="1" applyFont="1" applyFill="1" applyBorder="1" applyAlignment="1">
      <alignment horizontal="right" vertical="center"/>
    </xf>
    <xf numFmtId="3" fontId="7" fillId="7" borderId="6" xfId="3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44" fontId="5" fillId="0" borderId="6" xfId="3" applyNumberFormat="1" applyFont="1" applyBorder="1" applyAlignment="1">
      <alignment horizontal="right" vertical="center"/>
    </xf>
    <xf numFmtId="44" fontId="6" fillId="0" borderId="6" xfId="0" applyNumberFormat="1" applyFont="1" applyBorder="1" applyAlignment="1">
      <alignment horizontal="right"/>
    </xf>
    <xf numFmtId="0" fontId="8" fillId="0" borderId="6" xfId="3" applyFont="1" applyBorder="1" applyAlignment="1">
      <alignment horizontal="right" vertical="center" wrapText="1"/>
    </xf>
    <xf numFmtId="3" fontId="5" fillId="0" borderId="2" xfId="3" applyNumberFormat="1" applyFont="1" applyBorder="1" applyAlignment="1">
      <alignment horizontal="right"/>
    </xf>
    <xf numFmtId="3" fontId="5" fillId="0" borderId="6" xfId="3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" fontId="5" fillId="0" borderId="21" xfId="3" applyNumberFormat="1" applyFont="1" applyBorder="1" applyAlignment="1">
      <alignment horizontal="right"/>
    </xf>
    <xf numFmtId="3" fontId="5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3" fontId="5" fillId="0" borderId="21" xfId="3" applyNumberFormat="1" applyFont="1" applyBorder="1" applyAlignment="1">
      <alignment horizontal="right" wrapText="1"/>
    </xf>
    <xf numFmtId="3" fontId="5" fillId="0" borderId="1" xfId="3" applyNumberFormat="1" applyFont="1" applyBorder="1" applyAlignment="1">
      <alignment horizontal="right" wrapText="1"/>
    </xf>
    <xf numFmtId="0" fontId="8" fillId="0" borderId="22" xfId="3" applyFont="1" applyBorder="1" applyAlignment="1">
      <alignment horizontal="right" vertical="center"/>
    </xf>
    <xf numFmtId="0" fontId="12" fillId="0" borderId="6" xfId="0" applyFont="1" applyBorder="1"/>
    <xf numFmtId="3" fontId="12" fillId="0" borderId="6" xfId="0" applyNumberFormat="1" applyFont="1" applyBorder="1"/>
    <xf numFmtId="3" fontId="12" fillId="0" borderId="21" xfId="3" applyNumberFormat="1" applyFont="1" applyBorder="1"/>
    <xf numFmtId="3" fontId="12" fillId="0" borderId="1" xfId="3" applyNumberFormat="1" applyFont="1" applyBorder="1"/>
    <xf numFmtId="0" fontId="13" fillId="0" borderId="1" xfId="0" applyFont="1" applyBorder="1"/>
    <xf numFmtId="2" fontId="25" fillId="0" borderId="23" xfId="3" quotePrefix="1" applyNumberFormat="1" applyFont="1" applyBorder="1" applyAlignment="1">
      <alignment horizontal="right" vertical="center"/>
    </xf>
    <xf numFmtId="2" fontId="26" fillId="0" borderId="23" xfId="3" quotePrefix="1" applyNumberFormat="1" applyFont="1" applyBorder="1" applyAlignment="1">
      <alignment horizontal="right" vertical="center"/>
    </xf>
    <xf numFmtId="44" fontId="26" fillId="0" borderId="23" xfId="3" quotePrefix="1" applyNumberFormat="1" applyFont="1" applyBorder="1" applyAlignment="1">
      <alignment horizontal="right" vertical="center"/>
    </xf>
    <xf numFmtId="2" fontId="26" fillId="0" borderId="28" xfId="3" quotePrefix="1" applyNumberFormat="1" applyFont="1" applyBorder="1" applyAlignment="1">
      <alignment horizontal="right" vertical="center"/>
    </xf>
    <xf numFmtId="0" fontId="28" fillId="2" borderId="5" xfId="3" applyFont="1" applyFill="1" applyBorder="1" applyAlignment="1">
      <alignment horizontal="center" vertical="center" wrapText="1"/>
    </xf>
    <xf numFmtId="0" fontId="28" fillId="2" borderId="6" xfId="3" applyFont="1" applyFill="1" applyBorder="1" applyAlignment="1">
      <alignment horizontal="center" vertical="center" wrapText="1"/>
    </xf>
    <xf numFmtId="0" fontId="29" fillId="2" borderId="6" xfId="3" applyFont="1" applyFill="1" applyBorder="1" applyAlignment="1">
      <alignment horizontal="center" vertical="center" wrapText="1"/>
    </xf>
    <xf numFmtId="0" fontId="28" fillId="3" borderId="5" xfId="3" applyFont="1" applyFill="1" applyBorder="1" applyAlignment="1">
      <alignment horizontal="center" vertical="center" wrapText="1"/>
    </xf>
    <xf numFmtId="0" fontId="28" fillId="3" borderId="6" xfId="3" applyFont="1" applyFill="1" applyBorder="1" applyAlignment="1">
      <alignment horizontal="center" vertical="center" wrapText="1"/>
    </xf>
    <xf numFmtId="0" fontId="29" fillId="3" borderId="6" xfId="3" applyFont="1" applyFill="1" applyBorder="1" applyAlignment="1">
      <alignment horizontal="center" vertical="center" wrapText="1"/>
    </xf>
    <xf numFmtId="0" fontId="28" fillId="4" borderId="6" xfId="3" applyFont="1" applyFill="1" applyBorder="1" applyAlignment="1">
      <alignment horizontal="center" vertical="center" wrapText="1"/>
    </xf>
    <xf numFmtId="0" fontId="28" fillId="0" borderId="6" xfId="3" applyFont="1" applyBorder="1" applyAlignment="1">
      <alignment horizontal="center" vertical="center"/>
    </xf>
    <xf numFmtId="0" fontId="28" fillId="0" borderId="6" xfId="3" applyFont="1" applyBorder="1" applyAlignment="1">
      <alignment horizontal="left"/>
    </xf>
    <xf numFmtId="3" fontId="28" fillId="7" borderId="2" xfId="3" applyNumberFormat="1" applyFont="1" applyFill="1" applyBorder="1" applyAlignment="1">
      <alignment vertical="center"/>
    </xf>
    <xf numFmtId="3" fontId="28" fillId="7" borderId="6" xfId="3" applyNumberFormat="1" applyFont="1" applyFill="1" applyBorder="1" applyAlignment="1">
      <alignment vertical="center"/>
    </xf>
    <xf numFmtId="3" fontId="1" fillId="0" borderId="6" xfId="0" applyNumberFormat="1" applyFont="1" applyBorder="1"/>
    <xf numFmtId="44" fontId="28" fillId="0" borderId="6" xfId="3" applyNumberFormat="1" applyFont="1" applyBorder="1" applyAlignment="1">
      <alignment horizontal="center" vertical="center"/>
    </xf>
    <xf numFmtId="44" fontId="1" fillId="0" borderId="6" xfId="0" applyNumberFormat="1" applyFont="1" applyBorder="1"/>
    <xf numFmtId="0" fontId="28" fillId="0" borderId="6" xfId="3" applyFont="1" applyBorder="1" applyAlignment="1">
      <alignment horizontal="left" vertical="center"/>
    </xf>
    <xf numFmtId="3" fontId="28" fillId="0" borderId="2" xfId="3" applyNumberFormat="1" applyFont="1" applyBorder="1"/>
    <xf numFmtId="3" fontId="28" fillId="0" borderId="6" xfId="3" applyNumberFormat="1" applyFont="1" applyBorder="1"/>
    <xf numFmtId="0" fontId="28" fillId="0" borderId="6" xfId="0" applyFont="1" applyBorder="1" applyAlignment="1">
      <alignment horizontal="left" vertical="center"/>
    </xf>
    <xf numFmtId="0" fontId="28" fillId="7" borderId="6" xfId="0" applyFont="1" applyFill="1" applyBorder="1" applyAlignment="1">
      <alignment horizontal="left" vertical="center"/>
    </xf>
    <xf numFmtId="3" fontId="28" fillId="7" borderId="2" xfId="3" applyNumberFormat="1" applyFont="1" applyFill="1" applyBorder="1"/>
    <xf numFmtId="3" fontId="28" fillId="7" borderId="6" xfId="3" applyNumberFormat="1" applyFont="1" applyFill="1" applyBorder="1"/>
    <xf numFmtId="0" fontId="1" fillId="7" borderId="6" xfId="0" applyFont="1" applyFill="1" applyBorder="1"/>
    <xf numFmtId="3" fontId="1" fillId="7" borderId="6" xfId="0" applyNumberFormat="1" applyFont="1" applyFill="1" applyBorder="1"/>
    <xf numFmtId="44" fontId="1" fillId="7" borderId="6" xfId="0" applyNumberFormat="1" applyFont="1" applyFill="1" applyBorder="1"/>
    <xf numFmtId="0" fontId="28" fillId="0" borderId="1" xfId="0" applyFont="1" applyBorder="1" applyAlignment="1">
      <alignment horizontal="left" vertical="center"/>
    </xf>
    <xf numFmtId="3" fontId="28" fillId="0" borderId="21" xfId="3" applyNumberFormat="1" applyFont="1" applyBorder="1"/>
    <xf numFmtId="3" fontId="28" fillId="0" borderId="1" xfId="3" applyNumberFormat="1" applyFont="1" applyBorder="1"/>
    <xf numFmtId="0" fontId="1" fillId="0" borderId="1" xfId="0" applyFont="1" applyBorder="1"/>
    <xf numFmtId="0" fontId="28" fillId="0" borderId="22" xfId="3" applyFont="1" applyBorder="1" applyAlignment="1">
      <alignment horizontal="left" vertical="center"/>
    </xf>
    <xf numFmtId="2" fontId="29" fillId="0" borderId="23" xfId="3" quotePrefix="1" applyNumberFormat="1" applyFont="1" applyBorder="1" applyAlignment="1">
      <alignment horizontal="right" vertical="center"/>
    </xf>
    <xf numFmtId="0" fontId="17" fillId="0" borderId="31" xfId="0" applyFont="1" applyBorder="1" applyAlignment="1">
      <alignment horizontal="center" vertical="top" wrapText="1"/>
    </xf>
    <xf numFmtId="0" fontId="8" fillId="0" borderId="8" xfId="3" applyFont="1" applyBorder="1" applyAlignment="1">
      <alignment horizontal="left" vertical="center"/>
    </xf>
    <xf numFmtId="44" fontId="14" fillId="0" borderId="23" xfId="1" quotePrefix="1" applyFont="1" applyFill="1" applyBorder="1" applyAlignment="1">
      <alignment horizontal="right" vertical="center"/>
    </xf>
    <xf numFmtId="3" fontId="0" fillId="0" borderId="6" xfId="0" applyNumberFormat="1" applyFont="1" applyBorder="1"/>
    <xf numFmtId="4" fontId="0" fillId="0" borderId="6" xfId="0" applyNumberFormat="1" applyBorder="1"/>
    <xf numFmtId="0" fontId="6" fillId="5" borderId="36" xfId="0" applyFont="1" applyFill="1" applyBorder="1" applyAlignment="1">
      <alignment horizontal="center" vertical="center"/>
    </xf>
    <xf numFmtId="0" fontId="0" fillId="0" borderId="35" xfId="0" applyBorder="1"/>
    <xf numFmtId="4" fontId="0" fillId="0" borderId="36" xfId="0" applyNumberFormat="1" applyBorder="1"/>
    <xf numFmtId="0" fontId="0" fillId="0" borderId="7" xfId="0" applyBorder="1"/>
    <xf numFmtId="4" fontId="0" fillId="0" borderId="7" xfId="0" applyNumberFormat="1" applyBorder="1"/>
    <xf numFmtId="0" fontId="0" fillId="0" borderId="37" xfId="0" applyFill="1" applyBorder="1"/>
    <xf numFmtId="0" fontId="0" fillId="0" borderId="0" xfId="0" applyFill="1" applyBorder="1"/>
    <xf numFmtId="0" fontId="0" fillId="0" borderId="0" xfId="0" applyBorder="1"/>
    <xf numFmtId="4" fontId="0" fillId="0" borderId="0" xfId="0" applyNumberFormat="1" applyBorder="1"/>
    <xf numFmtId="44" fontId="14" fillId="0" borderId="28" xfId="1" quotePrefix="1" applyFont="1" applyFill="1" applyBorder="1" applyAlignment="1">
      <alignment horizontal="right" vertical="center"/>
    </xf>
    <xf numFmtId="44" fontId="13" fillId="0" borderId="2" xfId="0" applyNumberFormat="1" applyFont="1" applyBorder="1"/>
    <xf numFmtId="44" fontId="12" fillId="0" borderId="2" xfId="0" applyNumberFormat="1" applyFont="1" applyBorder="1"/>
    <xf numFmtId="44" fontId="13" fillId="0" borderId="21" xfId="0" applyNumberFormat="1" applyFont="1" applyBorder="1"/>
    <xf numFmtId="44" fontId="27" fillId="0" borderId="40" xfId="0" applyNumberFormat="1" applyFont="1" applyBorder="1"/>
    <xf numFmtId="44" fontId="6" fillId="0" borderId="2" xfId="0" applyNumberFormat="1" applyFont="1" applyBorder="1"/>
    <xf numFmtId="4" fontId="7" fillId="0" borderId="28" xfId="3" quotePrefix="1" applyNumberFormat="1" applyFont="1" applyBorder="1" applyAlignment="1">
      <alignment horizontal="right" vertical="center"/>
    </xf>
    <xf numFmtId="44" fontId="6" fillId="0" borderId="35" xfId="0" applyNumberFormat="1" applyFont="1" applyBorder="1"/>
    <xf numFmtId="44" fontId="3" fillId="0" borderId="22" xfId="0" applyNumberFormat="1" applyFont="1" applyBorder="1"/>
    <xf numFmtId="0" fontId="8" fillId="0" borderId="2" xfId="3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right"/>
    </xf>
    <xf numFmtId="2" fontId="14" fillId="0" borderId="28" xfId="3" quotePrefix="1" applyNumberFormat="1" applyFont="1" applyFill="1" applyBorder="1" applyAlignment="1">
      <alignment horizontal="right" vertical="center"/>
    </xf>
    <xf numFmtId="0" fontId="8" fillId="0" borderId="2" xfId="3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44" fontId="5" fillId="0" borderId="1" xfId="3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/>
    <xf numFmtId="44" fontId="5" fillId="0" borderId="22" xfId="3" applyNumberFormat="1" applyFont="1" applyFill="1" applyBorder="1" applyAlignment="1">
      <alignment horizontal="center" vertical="center"/>
    </xf>
    <xf numFmtId="44" fontId="6" fillId="0" borderId="23" xfId="0" applyNumberFormat="1" applyFont="1" applyFill="1" applyBorder="1"/>
    <xf numFmtId="44" fontId="6" fillId="0" borderId="23" xfId="0" applyNumberFormat="1" applyFont="1" applyBorder="1"/>
    <xf numFmtId="44" fontId="5" fillId="0" borderId="1" xfId="3" applyNumberFormat="1" applyFont="1" applyBorder="1" applyAlignment="1">
      <alignment horizontal="center" vertical="center"/>
    </xf>
    <xf numFmtId="44" fontId="5" fillId="0" borderId="22" xfId="3" applyNumberFormat="1" applyFont="1" applyBorder="1" applyAlignment="1">
      <alignment horizontal="center" vertical="center"/>
    </xf>
    <xf numFmtId="4" fontId="14" fillId="0" borderId="28" xfId="3" quotePrefix="1" applyNumberFormat="1" applyFont="1" applyFill="1" applyBorder="1" applyAlignment="1">
      <alignment horizontal="right" vertical="center"/>
    </xf>
    <xf numFmtId="4" fontId="3" fillId="0" borderId="38" xfId="0" applyNumberFormat="1" applyFont="1" applyBorder="1"/>
    <xf numFmtId="4" fontId="29" fillId="0" borderId="23" xfId="3" quotePrefix="1" applyNumberFormat="1" applyFont="1" applyBorder="1" applyAlignment="1">
      <alignment horizontal="right" vertical="center"/>
    </xf>
    <xf numFmtId="3" fontId="5" fillId="0" borderId="0" xfId="3" applyNumberFormat="1" applyFont="1" applyFill="1" applyBorder="1"/>
    <xf numFmtId="44" fontId="30" fillId="0" borderId="22" xfId="0" applyNumberFormat="1" applyFont="1" applyBorder="1"/>
    <xf numFmtId="44" fontId="30" fillId="0" borderId="23" xfId="0" applyNumberFormat="1" applyFont="1" applyBorder="1"/>
    <xf numFmtId="44" fontId="30" fillId="0" borderId="39" xfId="0" applyNumberFormat="1" applyFont="1" applyBorder="1"/>
    <xf numFmtId="44" fontId="15" fillId="0" borderId="37" xfId="0" applyNumberFormat="1" applyFont="1" applyBorder="1"/>
    <xf numFmtId="44" fontId="15" fillId="0" borderId="7" xfId="0" applyNumberFormat="1" applyFont="1" applyBorder="1"/>
    <xf numFmtId="44" fontId="15" fillId="0" borderId="38" xfId="0" applyNumberFormat="1" applyFont="1" applyBorder="1"/>
    <xf numFmtId="44" fontId="15" fillId="0" borderId="6" xfId="0" applyNumberFormat="1" applyFont="1" applyBorder="1"/>
    <xf numFmtId="8" fontId="6" fillId="0" borderId="1" xfId="8" applyNumberFormat="1" applyFont="1" applyBorder="1" applyAlignment="1"/>
    <xf numFmtId="44" fontId="6" fillId="0" borderId="1" xfId="8" applyNumberFormat="1" applyFont="1" applyBorder="1" applyAlignment="1"/>
    <xf numFmtId="2" fontId="25" fillId="0" borderId="22" xfId="3" quotePrefix="1" applyNumberFormat="1" applyFont="1" applyFill="1" applyBorder="1" applyAlignment="1">
      <alignment horizontal="right" vertical="center"/>
    </xf>
    <xf numFmtId="4" fontId="25" fillId="0" borderId="23" xfId="3" quotePrefix="1" applyNumberFormat="1" applyFont="1" applyFill="1" applyBorder="1" applyAlignment="1">
      <alignment horizontal="right" vertical="center"/>
    </xf>
    <xf numFmtId="4" fontId="30" fillId="0" borderId="23" xfId="0" applyNumberFormat="1" applyFont="1" applyBorder="1"/>
    <xf numFmtId="4" fontId="30" fillId="0" borderId="39" xfId="0" applyNumberFormat="1" applyFont="1" applyBorder="1"/>
    <xf numFmtId="4" fontId="30" fillId="0" borderId="22" xfId="0" applyNumberFormat="1" applyFont="1" applyBorder="1"/>
    <xf numFmtId="4" fontId="31" fillId="0" borderId="24" xfId="0" applyNumberFormat="1" applyFont="1" applyBorder="1" applyAlignment="1" applyProtection="1">
      <alignment horizontal="right" vertical="top" wrapText="1"/>
    </xf>
    <xf numFmtId="4" fontId="31" fillId="0" borderId="27" xfId="0" applyNumberFormat="1" applyFont="1" applyBorder="1" applyAlignment="1" applyProtection="1">
      <alignment horizontal="right" vertical="top" wrapText="1"/>
    </xf>
    <xf numFmtId="4" fontId="31" fillId="0" borderId="26" xfId="0" applyNumberFormat="1" applyFont="1" applyBorder="1" applyAlignment="1" applyProtection="1">
      <alignment horizontal="right" vertical="top" wrapText="1"/>
    </xf>
    <xf numFmtId="1" fontId="14" fillId="0" borderId="28" xfId="3" quotePrefix="1" applyNumberFormat="1" applyFont="1" applyBorder="1" applyAlignment="1">
      <alignment horizontal="right" vertical="center"/>
    </xf>
    <xf numFmtId="44" fontId="31" fillId="0" borderId="22" xfId="3" quotePrefix="1" applyNumberFormat="1" applyFont="1" applyBorder="1" applyAlignment="1">
      <alignment horizontal="right" vertical="center"/>
    </xf>
    <xf numFmtId="164" fontId="31" fillId="0" borderId="23" xfId="3" quotePrefix="1" applyNumberFormat="1" applyFont="1" applyBorder="1" applyAlignment="1">
      <alignment horizontal="right" vertical="center"/>
    </xf>
    <xf numFmtId="4" fontId="32" fillId="0" borderId="20" xfId="0" applyNumberFormat="1" applyFont="1" applyBorder="1" applyAlignment="1" applyProtection="1">
      <alignment horizontal="right" vertical="top" wrapText="1"/>
    </xf>
    <xf numFmtId="4" fontId="32" fillId="0" borderId="41" xfId="0" applyNumberFormat="1" applyFont="1" applyBorder="1" applyAlignment="1" applyProtection="1">
      <alignment horizontal="right" vertical="top" wrapText="1"/>
    </xf>
    <xf numFmtId="44" fontId="33" fillId="0" borderId="6" xfId="0" applyNumberFormat="1" applyFont="1" applyBorder="1"/>
    <xf numFmtId="4" fontId="0" fillId="0" borderId="6" xfId="0" applyNumberFormat="1" applyFill="1" applyBorder="1"/>
    <xf numFmtId="4" fontId="0" fillId="0" borderId="7" xfId="0" applyNumberFormat="1" applyFill="1" applyBorder="1"/>
    <xf numFmtId="164" fontId="18" fillId="0" borderId="29" xfId="3" quotePrefix="1" applyNumberFormat="1" applyFont="1" applyFill="1" applyBorder="1" applyAlignment="1">
      <alignment horizontal="right" vertical="center"/>
    </xf>
    <xf numFmtId="44" fontId="15" fillId="0" borderId="1" xfId="0" applyNumberFormat="1" applyFont="1" applyBorder="1"/>
    <xf numFmtId="44" fontId="15" fillId="0" borderId="39" xfId="0" applyNumberFormat="1" applyFont="1" applyBorder="1"/>
    <xf numFmtId="44" fontId="15" fillId="0" borderId="36" xfId="0" applyNumberFormat="1" applyFont="1" applyBorder="1"/>
    <xf numFmtId="0" fontId="5" fillId="0" borderId="32" xfId="3" applyFont="1" applyBorder="1" applyAlignment="1">
      <alignment horizontal="center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2" borderId="33" xfId="3" applyFont="1" applyFill="1" applyBorder="1" applyAlignment="1">
      <alignment horizontal="center" vertical="center" wrapText="1"/>
    </xf>
    <xf numFmtId="0" fontId="5" fillId="3" borderId="33" xfId="3" applyFont="1" applyFill="1" applyBorder="1" applyAlignment="1">
      <alignment horizontal="center" vertical="center" wrapText="1"/>
    </xf>
    <xf numFmtId="0" fontId="5" fillId="4" borderId="33" xfId="3" applyFont="1" applyFill="1" applyBorder="1" applyAlignment="1">
      <alignment horizontal="center" vertical="center" wrapText="1"/>
    </xf>
    <xf numFmtId="49" fontId="6" fillId="5" borderId="33" xfId="0" applyNumberFormat="1" applyFont="1" applyFill="1" applyBorder="1" applyAlignment="1">
      <alignment horizontal="center" vertical="center" wrapText="1"/>
    </xf>
    <xf numFmtId="49" fontId="6" fillId="5" borderId="34" xfId="0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5" fillId="0" borderId="1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8" fillId="0" borderId="1" xfId="3" applyFont="1" applyBorder="1" applyAlignment="1">
      <alignment vertical="center" wrapText="1"/>
    </xf>
    <xf numFmtId="0" fontId="28" fillId="0" borderId="5" xfId="3" applyFont="1" applyBorder="1" applyAlignment="1">
      <alignment vertical="center" wrapText="1"/>
    </xf>
    <xf numFmtId="0" fontId="28" fillId="2" borderId="2" xfId="3" applyFont="1" applyFill="1" applyBorder="1" applyAlignment="1">
      <alignment horizontal="center" vertical="center" wrapText="1"/>
    </xf>
    <xf numFmtId="0" fontId="28" fillId="2" borderId="3" xfId="3" applyFont="1" applyFill="1" applyBorder="1" applyAlignment="1">
      <alignment horizontal="center" vertical="center" wrapText="1"/>
    </xf>
    <xf numFmtId="0" fontId="28" fillId="3" borderId="2" xfId="3" applyFont="1" applyFill="1" applyBorder="1" applyAlignment="1">
      <alignment horizontal="center" vertical="center" wrapText="1"/>
    </xf>
    <xf numFmtId="0" fontId="28" fillId="3" borderId="3" xfId="3" applyFont="1" applyFill="1" applyBorder="1" applyAlignment="1">
      <alignment horizontal="center" vertical="center" wrapText="1"/>
    </xf>
    <xf numFmtId="0" fontId="28" fillId="4" borderId="2" xfId="3" applyFont="1" applyFill="1" applyBorder="1" applyAlignment="1">
      <alignment horizontal="center" vertical="center" wrapText="1"/>
    </xf>
    <xf numFmtId="0" fontId="28" fillId="4" borderId="3" xfId="3" applyFont="1" applyFill="1" applyBorder="1" applyAlignment="1">
      <alignment horizontal="center" vertical="center" wrapText="1"/>
    </xf>
    <xf numFmtId="0" fontId="28" fillId="4" borderId="4" xfId="3" applyFont="1" applyFill="1" applyBorder="1" applyAlignment="1">
      <alignment horizontal="center" vertical="center" wrapText="1"/>
    </xf>
    <xf numFmtId="4" fontId="0" fillId="0" borderId="0" xfId="0" applyNumberFormat="1"/>
  </cellXfs>
  <cellStyles count="16">
    <cellStyle name="Normalny" xfId="0" builtinId="0"/>
    <cellStyle name="Normalny 10" xfId="8" xr:uid="{099751FA-D7E8-4FE9-BCC4-322203B3376D}"/>
    <cellStyle name="Normalny 11" xfId="12" xr:uid="{B92BDC5E-62DD-418F-B504-C697FDD9359D}"/>
    <cellStyle name="Normalny 12" xfId="5" xr:uid="{7EF68465-04DB-4D74-8ADD-846D88A796EB}"/>
    <cellStyle name="Normalny 13" xfId="9" xr:uid="{035B91B7-5319-43BF-B27C-91F0E1EC8E35}"/>
    <cellStyle name="Normalny 14" xfId="15" xr:uid="{A0AFFA81-6F95-47C8-B208-6DCF5FBF3A48}"/>
    <cellStyle name="Normalny 2" xfId="3" xr:uid="{560499C5-973E-4937-85C9-97FDF5B8ECAC}"/>
    <cellStyle name="Normalny 3" xfId="4" xr:uid="{1D56B031-11B2-40C9-8801-064AE105299A}"/>
    <cellStyle name="Normalny 4" xfId="11" xr:uid="{112DF3B2-CA9F-466B-86B1-D23B7906EF58}"/>
    <cellStyle name="Normalny 5" xfId="10" xr:uid="{B89D958A-5D9A-4135-B133-B42713C6A31D}"/>
    <cellStyle name="Normalny 6" xfId="13" xr:uid="{BCF92965-0932-4574-B211-1166E5CBD6C4}"/>
    <cellStyle name="Normalny 7" xfId="14" xr:uid="{4D50F039-2FE7-4F09-BBEF-E5F361992863}"/>
    <cellStyle name="Normalny 8" xfId="6" xr:uid="{55F2D57A-4BF8-42DF-89CB-615A91E1529A}"/>
    <cellStyle name="Normalny 9" xfId="7" xr:uid="{961D049B-2FC2-41AA-8345-866593CBB6F7}"/>
    <cellStyle name="Tekst objaśnienia" xfId="2" builtinId="5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D6AD8-4FB8-48E9-9167-AA9DC67212E1}">
  <dimension ref="A1:W22"/>
  <sheetViews>
    <sheetView tabSelected="1" topLeftCell="C3" workbookViewId="0">
      <selection activeCell="I21" sqref="I21:J22"/>
    </sheetView>
  </sheetViews>
  <sheetFormatPr defaultRowHeight="14.5" x14ac:dyDescent="0.35"/>
  <cols>
    <col min="1" max="1" width="18.36328125" customWidth="1"/>
    <col min="18" max="18" width="14.08984375" customWidth="1"/>
    <col min="19" max="19" width="12" customWidth="1"/>
    <col min="20" max="20" width="12.453125" customWidth="1"/>
    <col min="21" max="21" width="12.1796875" bestFit="1" customWidth="1"/>
    <col min="22" max="22" width="11.1796875" bestFit="1" customWidth="1"/>
    <col min="23" max="23" width="19.54296875" customWidth="1"/>
  </cols>
  <sheetData>
    <row r="1" spans="1:23" ht="42" customHeight="1" x14ac:dyDescent="0.35">
      <c r="A1" s="324" t="s">
        <v>127</v>
      </c>
      <c r="B1" s="326" t="s">
        <v>1</v>
      </c>
      <c r="C1" s="326"/>
      <c r="D1" s="326"/>
      <c r="E1" s="326"/>
      <c r="F1" s="326"/>
      <c r="G1" s="326"/>
      <c r="H1" s="326"/>
      <c r="I1" s="326"/>
      <c r="J1" s="327" t="s">
        <v>2</v>
      </c>
      <c r="K1" s="327"/>
      <c r="L1" s="327"/>
      <c r="M1" s="327"/>
      <c r="N1" s="327"/>
      <c r="O1" s="327"/>
      <c r="P1" s="327"/>
      <c r="Q1" s="327"/>
      <c r="R1" s="328" t="s">
        <v>3</v>
      </c>
      <c r="S1" s="328"/>
      <c r="T1" s="328"/>
      <c r="U1" s="329" t="s">
        <v>4</v>
      </c>
      <c r="V1" s="329"/>
      <c r="W1" s="330"/>
    </row>
    <row r="2" spans="1:23" ht="28" x14ac:dyDescent="0.35">
      <c r="A2" s="325"/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259" t="s">
        <v>15</v>
      </c>
    </row>
    <row r="3" spans="1:23" x14ac:dyDescent="0.35">
      <c r="A3" s="260" t="s">
        <v>46</v>
      </c>
      <c r="B3" s="76">
        <v>141</v>
      </c>
      <c r="C3" s="76">
        <v>202</v>
      </c>
      <c r="D3" s="76">
        <v>203</v>
      </c>
      <c r="E3" s="76">
        <v>204</v>
      </c>
      <c r="F3" s="76">
        <v>202</v>
      </c>
      <c r="G3" s="76">
        <v>204</v>
      </c>
      <c r="H3" s="76">
        <v>175</v>
      </c>
      <c r="I3" s="76">
        <v>1331</v>
      </c>
      <c r="J3" s="76">
        <v>25</v>
      </c>
      <c r="K3" s="76">
        <v>28</v>
      </c>
      <c r="L3" s="76">
        <v>27</v>
      </c>
      <c r="M3" s="76">
        <v>27</v>
      </c>
      <c r="N3" s="76">
        <v>25</v>
      </c>
      <c r="O3" s="76">
        <v>26</v>
      </c>
      <c r="P3" s="76">
        <v>20</v>
      </c>
      <c r="Q3" s="76">
        <v>178</v>
      </c>
      <c r="R3" s="258">
        <v>2528900</v>
      </c>
      <c r="S3" s="258">
        <v>420080</v>
      </c>
      <c r="T3" s="258">
        <v>2948980</v>
      </c>
      <c r="U3" s="258">
        <f>I3*$B$21</f>
        <v>2528900</v>
      </c>
      <c r="V3" s="258">
        <f>Q3*$B$22</f>
        <v>420080</v>
      </c>
      <c r="W3" s="261">
        <f>U3+V3</f>
        <v>2948980</v>
      </c>
    </row>
    <row r="4" spans="1:23" x14ac:dyDescent="0.35">
      <c r="A4" s="260" t="s">
        <v>126</v>
      </c>
      <c r="B4" s="89">
        <v>145</v>
      </c>
      <c r="C4" s="89">
        <v>160</v>
      </c>
      <c r="D4" s="89">
        <v>160</v>
      </c>
      <c r="E4" s="89">
        <v>162</v>
      </c>
      <c r="F4" s="89">
        <v>161</v>
      </c>
      <c r="G4" s="89">
        <v>160</v>
      </c>
      <c r="H4" s="89">
        <v>161</v>
      </c>
      <c r="I4" s="75">
        <f>SUM(B4:H4)</f>
        <v>1109</v>
      </c>
      <c r="J4" s="89">
        <v>15</v>
      </c>
      <c r="K4" s="89">
        <v>19</v>
      </c>
      <c r="L4" s="89">
        <v>19</v>
      </c>
      <c r="M4" s="89">
        <v>19</v>
      </c>
      <c r="N4" s="89">
        <v>20</v>
      </c>
      <c r="O4" s="89">
        <v>20</v>
      </c>
      <c r="P4" s="89">
        <v>20</v>
      </c>
      <c r="Q4" s="75">
        <f>SUM(J4:P4)</f>
        <v>132</v>
      </c>
      <c r="R4" s="258">
        <v>2107100</v>
      </c>
      <c r="S4" s="258">
        <v>311520</v>
      </c>
      <c r="T4" s="258">
        <v>2418620</v>
      </c>
      <c r="U4" s="258">
        <f t="shared" ref="U4:U18" si="0">I4*$B$21</f>
        <v>2107100</v>
      </c>
      <c r="V4" s="258">
        <f t="shared" ref="V4:V18" si="1">Q4*$B$22</f>
        <v>311520</v>
      </c>
      <c r="W4" s="261">
        <f t="shared" ref="W4:W18" si="2">U4+V4</f>
        <v>2418620</v>
      </c>
    </row>
    <row r="5" spans="1:23" x14ac:dyDescent="0.35">
      <c r="A5" s="260" t="s">
        <v>151</v>
      </c>
      <c r="B5" s="76">
        <v>87</v>
      </c>
      <c r="C5" s="76">
        <v>105</v>
      </c>
      <c r="D5" s="76">
        <v>105</v>
      </c>
      <c r="E5" s="76">
        <v>104</v>
      </c>
      <c r="F5" s="76">
        <v>108</v>
      </c>
      <c r="G5" s="76">
        <v>108</v>
      </c>
      <c r="H5" s="76">
        <v>120</v>
      </c>
      <c r="I5" s="76">
        <v>737</v>
      </c>
      <c r="J5" s="76">
        <v>9</v>
      </c>
      <c r="K5" s="76">
        <v>10</v>
      </c>
      <c r="L5" s="76">
        <v>11</v>
      </c>
      <c r="M5" s="76">
        <v>11</v>
      </c>
      <c r="N5" s="76">
        <v>11</v>
      </c>
      <c r="O5" s="76">
        <v>10</v>
      </c>
      <c r="P5" s="76">
        <v>10</v>
      </c>
      <c r="Q5" s="76">
        <v>72</v>
      </c>
      <c r="R5" s="258">
        <v>1400300</v>
      </c>
      <c r="S5" s="258">
        <v>169920</v>
      </c>
      <c r="T5" s="258">
        <v>1570220</v>
      </c>
      <c r="U5" s="258">
        <f t="shared" si="0"/>
        <v>1400300</v>
      </c>
      <c r="V5" s="258">
        <f t="shared" si="1"/>
        <v>169920</v>
      </c>
      <c r="W5" s="261">
        <f t="shared" si="2"/>
        <v>1570220</v>
      </c>
    </row>
    <row r="6" spans="1:23" x14ac:dyDescent="0.35">
      <c r="A6" s="260" t="s">
        <v>166</v>
      </c>
      <c r="B6" s="76">
        <v>57</v>
      </c>
      <c r="C6" s="76">
        <v>79</v>
      </c>
      <c r="D6" s="76">
        <v>80</v>
      </c>
      <c r="E6" s="76">
        <v>80</v>
      </c>
      <c r="F6" s="76">
        <v>80</v>
      </c>
      <c r="G6" s="76">
        <v>81</v>
      </c>
      <c r="H6" s="76">
        <v>97</v>
      </c>
      <c r="I6" s="76">
        <v>554</v>
      </c>
      <c r="J6" s="76">
        <v>19</v>
      </c>
      <c r="K6" s="76">
        <v>26</v>
      </c>
      <c r="L6" s="76">
        <v>26</v>
      </c>
      <c r="M6" s="76">
        <v>26</v>
      </c>
      <c r="N6" s="76">
        <v>25</v>
      </c>
      <c r="O6" s="76">
        <v>25</v>
      </c>
      <c r="P6" s="76">
        <v>28</v>
      </c>
      <c r="Q6" s="76">
        <v>175</v>
      </c>
      <c r="R6" s="258">
        <v>1052600</v>
      </c>
      <c r="S6" s="258">
        <v>413000</v>
      </c>
      <c r="T6" s="258">
        <v>1465600</v>
      </c>
      <c r="U6" s="258">
        <f t="shared" si="0"/>
        <v>1052600</v>
      </c>
      <c r="V6" s="258">
        <f t="shared" si="1"/>
        <v>413000</v>
      </c>
      <c r="W6" s="261">
        <f t="shared" si="2"/>
        <v>1465600</v>
      </c>
    </row>
    <row r="7" spans="1:23" x14ac:dyDescent="0.35">
      <c r="A7" s="260" t="s">
        <v>195</v>
      </c>
      <c r="B7" s="76">
        <v>184</v>
      </c>
      <c r="C7" s="76">
        <v>186</v>
      </c>
      <c r="D7" s="76">
        <v>187</v>
      </c>
      <c r="E7" s="76">
        <v>188</v>
      </c>
      <c r="F7" s="76">
        <v>188</v>
      </c>
      <c r="G7" s="76">
        <v>190</v>
      </c>
      <c r="H7" s="76">
        <v>191</v>
      </c>
      <c r="I7" s="76">
        <v>1314</v>
      </c>
      <c r="J7" s="76">
        <v>29</v>
      </c>
      <c r="K7" s="76">
        <v>27</v>
      </c>
      <c r="L7" s="76">
        <v>28</v>
      </c>
      <c r="M7" s="76">
        <v>28</v>
      </c>
      <c r="N7" s="76">
        <v>29</v>
      </c>
      <c r="O7" s="76">
        <v>29</v>
      </c>
      <c r="P7" s="76">
        <v>28</v>
      </c>
      <c r="Q7" s="76">
        <v>198</v>
      </c>
      <c r="R7" s="258">
        <v>2496600</v>
      </c>
      <c r="S7" s="258">
        <v>467280</v>
      </c>
      <c r="T7" s="258">
        <v>2963880</v>
      </c>
      <c r="U7" s="258">
        <f t="shared" si="0"/>
        <v>2496600</v>
      </c>
      <c r="V7" s="258">
        <f t="shared" si="1"/>
        <v>467280</v>
      </c>
      <c r="W7" s="261">
        <f t="shared" si="2"/>
        <v>2963880</v>
      </c>
    </row>
    <row r="8" spans="1:23" x14ac:dyDescent="0.35">
      <c r="A8" s="260" t="s">
        <v>218</v>
      </c>
      <c r="B8" s="76">
        <v>130</v>
      </c>
      <c r="C8" s="76">
        <v>150</v>
      </c>
      <c r="D8" s="76">
        <v>151</v>
      </c>
      <c r="E8" s="76">
        <v>151</v>
      </c>
      <c r="F8" s="76">
        <v>151</v>
      </c>
      <c r="G8" s="76">
        <v>153</v>
      </c>
      <c r="H8" s="76">
        <v>131</v>
      </c>
      <c r="I8" s="76">
        <v>1017</v>
      </c>
      <c r="J8" s="76">
        <v>50</v>
      </c>
      <c r="K8" s="76">
        <v>54</v>
      </c>
      <c r="L8" s="76">
        <v>55</v>
      </c>
      <c r="M8" s="76">
        <v>57</v>
      </c>
      <c r="N8" s="76">
        <v>56</v>
      </c>
      <c r="O8" s="76">
        <v>56</v>
      </c>
      <c r="P8" s="76">
        <v>54</v>
      </c>
      <c r="Q8" s="76">
        <v>382</v>
      </c>
      <c r="R8" s="258">
        <v>1932300</v>
      </c>
      <c r="S8" s="258">
        <v>901520</v>
      </c>
      <c r="T8" s="258">
        <v>2833820</v>
      </c>
      <c r="U8" s="258">
        <f t="shared" si="0"/>
        <v>1932300</v>
      </c>
      <c r="V8" s="258">
        <f t="shared" si="1"/>
        <v>901520</v>
      </c>
      <c r="W8" s="261">
        <f t="shared" si="2"/>
        <v>2833820</v>
      </c>
    </row>
    <row r="9" spans="1:23" x14ac:dyDescent="0.35">
      <c r="A9" s="260" t="s">
        <v>261</v>
      </c>
      <c r="B9" s="76">
        <v>183</v>
      </c>
      <c r="C9" s="76">
        <v>208</v>
      </c>
      <c r="D9" s="76">
        <v>208</v>
      </c>
      <c r="E9" s="76">
        <v>209</v>
      </c>
      <c r="F9" s="76">
        <v>212</v>
      </c>
      <c r="G9" s="76">
        <v>213</v>
      </c>
      <c r="H9" s="76">
        <v>212</v>
      </c>
      <c r="I9" s="76">
        <v>1445</v>
      </c>
      <c r="J9" s="76">
        <v>24</v>
      </c>
      <c r="K9" s="76">
        <v>28</v>
      </c>
      <c r="L9" s="76">
        <v>27</v>
      </c>
      <c r="M9" s="76">
        <v>26</v>
      </c>
      <c r="N9" s="76">
        <v>25</v>
      </c>
      <c r="O9" s="76">
        <v>25</v>
      </c>
      <c r="P9" s="76">
        <v>25</v>
      </c>
      <c r="Q9" s="76">
        <v>180</v>
      </c>
      <c r="R9" s="258">
        <v>2745500</v>
      </c>
      <c r="S9" s="258">
        <v>424800</v>
      </c>
      <c r="T9" s="258">
        <v>3170300</v>
      </c>
      <c r="U9" s="258">
        <f t="shared" si="0"/>
        <v>2745500</v>
      </c>
      <c r="V9" s="258">
        <f t="shared" si="1"/>
        <v>424800</v>
      </c>
      <c r="W9" s="261">
        <f t="shared" si="2"/>
        <v>3170300</v>
      </c>
    </row>
    <row r="10" spans="1:23" x14ac:dyDescent="0.35">
      <c r="A10" s="260" t="s">
        <v>274</v>
      </c>
      <c r="B10" s="76">
        <v>64</v>
      </c>
      <c r="C10" s="76">
        <v>74</v>
      </c>
      <c r="D10" s="76">
        <v>75</v>
      </c>
      <c r="E10" s="76">
        <v>74</v>
      </c>
      <c r="F10" s="76">
        <v>74</v>
      </c>
      <c r="G10" s="76">
        <v>74</v>
      </c>
      <c r="H10" s="76">
        <v>70</v>
      </c>
      <c r="I10" s="76">
        <v>505</v>
      </c>
      <c r="J10" s="76">
        <v>7</v>
      </c>
      <c r="K10" s="76">
        <v>8</v>
      </c>
      <c r="L10" s="76">
        <v>8</v>
      </c>
      <c r="M10" s="76">
        <v>8</v>
      </c>
      <c r="N10" s="76">
        <v>9</v>
      </c>
      <c r="O10" s="76">
        <v>9</v>
      </c>
      <c r="P10" s="76">
        <v>10</v>
      </c>
      <c r="Q10" s="76">
        <v>59</v>
      </c>
      <c r="R10" s="318">
        <v>959500</v>
      </c>
      <c r="S10" s="258">
        <v>139240</v>
      </c>
      <c r="T10" s="258">
        <v>1098740</v>
      </c>
      <c r="U10" s="258">
        <f t="shared" si="0"/>
        <v>959500</v>
      </c>
      <c r="V10" s="258">
        <f t="shared" si="1"/>
        <v>139240</v>
      </c>
      <c r="W10" s="261">
        <f t="shared" si="2"/>
        <v>1098740</v>
      </c>
    </row>
    <row r="11" spans="1:23" x14ac:dyDescent="0.35">
      <c r="A11" s="260" t="s">
        <v>297</v>
      </c>
      <c r="B11" s="76">
        <v>71</v>
      </c>
      <c r="C11" s="76">
        <v>74</v>
      </c>
      <c r="D11" s="76">
        <v>76</v>
      </c>
      <c r="E11" s="76">
        <v>76</v>
      </c>
      <c r="F11" s="76">
        <v>76</v>
      </c>
      <c r="G11" s="76">
        <v>75</v>
      </c>
      <c r="H11" s="76">
        <v>77</v>
      </c>
      <c r="I11" s="76">
        <v>525</v>
      </c>
      <c r="J11" s="76">
        <v>6</v>
      </c>
      <c r="K11" s="76">
        <v>7</v>
      </c>
      <c r="L11" s="76">
        <v>7</v>
      </c>
      <c r="M11" s="76">
        <v>7</v>
      </c>
      <c r="N11" s="76">
        <v>7</v>
      </c>
      <c r="O11" s="76">
        <v>7</v>
      </c>
      <c r="P11" s="76">
        <v>7</v>
      </c>
      <c r="Q11" s="76">
        <v>48</v>
      </c>
      <c r="R11" s="258">
        <v>997500</v>
      </c>
      <c r="S11" s="258">
        <v>113280</v>
      </c>
      <c r="T11" s="258">
        <v>1110780</v>
      </c>
      <c r="U11" s="258">
        <f t="shared" si="0"/>
        <v>997500</v>
      </c>
      <c r="V11" s="258">
        <f t="shared" si="1"/>
        <v>113280</v>
      </c>
      <c r="W11" s="261">
        <f t="shared" si="2"/>
        <v>1110780</v>
      </c>
    </row>
    <row r="12" spans="1:23" x14ac:dyDescent="0.35">
      <c r="A12" s="260" t="s">
        <v>313</v>
      </c>
      <c r="B12" s="76">
        <v>54</v>
      </c>
      <c r="C12" s="76">
        <v>54</v>
      </c>
      <c r="D12" s="76">
        <v>54</v>
      </c>
      <c r="E12" s="76">
        <v>54</v>
      </c>
      <c r="F12" s="76">
        <v>54</v>
      </c>
      <c r="G12" s="76">
        <v>54</v>
      </c>
      <c r="H12" s="76">
        <v>54</v>
      </c>
      <c r="I12" s="76">
        <v>378</v>
      </c>
      <c r="J12" s="76">
        <v>3</v>
      </c>
      <c r="K12" s="76">
        <v>3</v>
      </c>
      <c r="L12" s="76">
        <v>3</v>
      </c>
      <c r="M12" s="76">
        <v>3</v>
      </c>
      <c r="N12" s="76">
        <v>3</v>
      </c>
      <c r="O12" s="76">
        <v>3</v>
      </c>
      <c r="P12" s="76">
        <v>3</v>
      </c>
      <c r="Q12" s="76">
        <v>21</v>
      </c>
      <c r="R12" s="258">
        <v>718200</v>
      </c>
      <c r="S12" s="258">
        <v>49560</v>
      </c>
      <c r="T12" s="258">
        <v>767760</v>
      </c>
      <c r="U12" s="258">
        <f t="shared" si="0"/>
        <v>718200</v>
      </c>
      <c r="V12" s="258">
        <f t="shared" si="1"/>
        <v>49560</v>
      </c>
      <c r="W12" s="261">
        <f t="shared" si="2"/>
        <v>767760</v>
      </c>
    </row>
    <row r="13" spans="1:23" x14ac:dyDescent="0.35">
      <c r="A13" s="260" t="s">
        <v>333</v>
      </c>
      <c r="B13" s="76">
        <v>254</v>
      </c>
      <c r="C13" s="76">
        <v>278</v>
      </c>
      <c r="D13" s="76">
        <v>279</v>
      </c>
      <c r="E13" s="76">
        <v>289</v>
      </c>
      <c r="F13" s="76">
        <v>286</v>
      </c>
      <c r="G13" s="76">
        <v>287</v>
      </c>
      <c r="H13" s="76">
        <v>269</v>
      </c>
      <c r="I13" s="76">
        <v>1942</v>
      </c>
      <c r="J13" s="76">
        <v>26</v>
      </c>
      <c r="K13" s="76">
        <v>28</v>
      </c>
      <c r="L13" s="76">
        <v>28</v>
      </c>
      <c r="M13" s="76">
        <v>27</v>
      </c>
      <c r="N13" s="76">
        <v>27</v>
      </c>
      <c r="O13" s="76">
        <v>27</v>
      </c>
      <c r="P13" s="76">
        <v>19</v>
      </c>
      <c r="Q13" s="76">
        <v>182</v>
      </c>
      <c r="R13" s="258">
        <v>3689800</v>
      </c>
      <c r="S13" s="258">
        <v>429520</v>
      </c>
      <c r="T13" s="258">
        <v>4119320</v>
      </c>
      <c r="U13" s="258">
        <f t="shared" si="0"/>
        <v>3689800</v>
      </c>
      <c r="V13" s="258">
        <f t="shared" si="1"/>
        <v>429520</v>
      </c>
      <c r="W13" s="261">
        <f t="shared" si="2"/>
        <v>4119320</v>
      </c>
    </row>
    <row r="14" spans="1:23" x14ac:dyDescent="0.35">
      <c r="A14" s="260" t="s">
        <v>370</v>
      </c>
      <c r="B14" s="76">
        <v>286</v>
      </c>
      <c r="C14" s="76">
        <v>314</v>
      </c>
      <c r="D14" s="76">
        <v>319</v>
      </c>
      <c r="E14" s="76">
        <v>321</v>
      </c>
      <c r="F14" s="76">
        <v>324</v>
      </c>
      <c r="G14" s="76">
        <v>322</v>
      </c>
      <c r="H14" s="76">
        <v>305</v>
      </c>
      <c r="I14" s="76">
        <v>2191</v>
      </c>
      <c r="J14" s="76">
        <v>44</v>
      </c>
      <c r="K14" s="76">
        <v>54</v>
      </c>
      <c r="L14" s="76">
        <v>54</v>
      </c>
      <c r="M14" s="76">
        <v>52</v>
      </c>
      <c r="N14" s="76">
        <v>55</v>
      </c>
      <c r="O14" s="76">
        <v>55</v>
      </c>
      <c r="P14" s="76">
        <v>51</v>
      </c>
      <c r="Q14" s="76">
        <v>365</v>
      </c>
      <c r="R14" s="258">
        <v>4162900</v>
      </c>
      <c r="S14" s="258">
        <v>861400</v>
      </c>
      <c r="T14" s="258">
        <v>5024300</v>
      </c>
      <c r="U14" s="258">
        <f t="shared" si="0"/>
        <v>4162900</v>
      </c>
      <c r="V14" s="258">
        <f t="shared" si="1"/>
        <v>861400</v>
      </c>
      <c r="W14" s="261">
        <f t="shared" si="2"/>
        <v>5024300</v>
      </c>
    </row>
    <row r="15" spans="1:23" x14ac:dyDescent="0.35">
      <c r="A15" s="260" t="s">
        <v>383</v>
      </c>
      <c r="B15" s="76">
        <v>21</v>
      </c>
      <c r="C15" s="76">
        <v>30</v>
      </c>
      <c r="D15" s="76">
        <v>31</v>
      </c>
      <c r="E15" s="76">
        <v>30</v>
      </c>
      <c r="F15" s="76">
        <v>30</v>
      </c>
      <c r="G15" s="76">
        <v>30</v>
      </c>
      <c r="H15" s="76">
        <v>29</v>
      </c>
      <c r="I15" s="76">
        <v>201</v>
      </c>
      <c r="J15" s="76">
        <v>4</v>
      </c>
      <c r="K15" s="76">
        <v>5</v>
      </c>
      <c r="L15" s="76">
        <v>5</v>
      </c>
      <c r="M15" s="76">
        <v>5</v>
      </c>
      <c r="N15" s="76">
        <v>5</v>
      </c>
      <c r="O15" s="76">
        <v>5</v>
      </c>
      <c r="P15" s="76">
        <v>5</v>
      </c>
      <c r="Q15" s="76">
        <v>34</v>
      </c>
      <c r="R15" s="258">
        <v>381900</v>
      </c>
      <c r="S15" s="258">
        <v>80240</v>
      </c>
      <c r="T15" s="258">
        <v>462140</v>
      </c>
      <c r="U15" s="258">
        <f t="shared" si="0"/>
        <v>381900</v>
      </c>
      <c r="V15" s="258">
        <f t="shared" si="1"/>
        <v>80240</v>
      </c>
      <c r="W15" s="261">
        <f t="shared" si="2"/>
        <v>462140</v>
      </c>
    </row>
    <row r="16" spans="1:23" x14ac:dyDescent="0.35">
      <c r="A16" s="260" t="s">
        <v>405</v>
      </c>
      <c r="B16" s="76">
        <v>139</v>
      </c>
      <c r="C16" s="76">
        <v>148</v>
      </c>
      <c r="D16" s="76">
        <v>146</v>
      </c>
      <c r="E16" s="76">
        <v>147</v>
      </c>
      <c r="F16" s="76">
        <v>148</v>
      </c>
      <c r="G16" s="76">
        <v>146</v>
      </c>
      <c r="H16" s="76">
        <v>145</v>
      </c>
      <c r="I16" s="76">
        <v>1019</v>
      </c>
      <c r="J16" s="76">
        <v>13</v>
      </c>
      <c r="K16" s="76">
        <v>15</v>
      </c>
      <c r="L16" s="76">
        <v>15</v>
      </c>
      <c r="M16" s="76">
        <v>16</v>
      </c>
      <c r="N16" s="76">
        <v>16</v>
      </c>
      <c r="O16" s="76">
        <v>16</v>
      </c>
      <c r="P16" s="76">
        <v>16</v>
      </c>
      <c r="Q16" s="76">
        <v>107</v>
      </c>
      <c r="R16" s="258">
        <v>1936100</v>
      </c>
      <c r="S16" s="258">
        <v>252520</v>
      </c>
      <c r="T16" s="258">
        <v>2188620</v>
      </c>
      <c r="U16" s="258">
        <f t="shared" si="0"/>
        <v>1936100</v>
      </c>
      <c r="V16" s="258">
        <f t="shared" si="1"/>
        <v>252520</v>
      </c>
      <c r="W16" s="261">
        <f t="shared" si="2"/>
        <v>2188620</v>
      </c>
    </row>
    <row r="17" spans="1:23" x14ac:dyDescent="0.35">
      <c r="A17" s="260" t="s">
        <v>438</v>
      </c>
      <c r="B17" s="76">
        <v>204</v>
      </c>
      <c r="C17" s="76">
        <v>218</v>
      </c>
      <c r="D17" s="76">
        <v>218</v>
      </c>
      <c r="E17" s="76">
        <v>217</v>
      </c>
      <c r="F17" s="76">
        <v>217</v>
      </c>
      <c r="G17" s="76">
        <v>220</v>
      </c>
      <c r="H17" s="76">
        <v>221</v>
      </c>
      <c r="I17" s="76">
        <v>1515</v>
      </c>
      <c r="J17" s="76">
        <v>29</v>
      </c>
      <c r="K17" s="76">
        <v>32</v>
      </c>
      <c r="L17" s="76">
        <v>32</v>
      </c>
      <c r="M17" s="76">
        <v>32</v>
      </c>
      <c r="N17" s="76">
        <v>32</v>
      </c>
      <c r="O17" s="76">
        <v>32</v>
      </c>
      <c r="P17" s="76">
        <v>32</v>
      </c>
      <c r="Q17" s="76">
        <v>221</v>
      </c>
      <c r="R17" s="258">
        <v>2878500</v>
      </c>
      <c r="S17" s="258">
        <v>521560</v>
      </c>
      <c r="T17" s="258">
        <v>3400060</v>
      </c>
      <c r="U17" s="258">
        <f t="shared" si="0"/>
        <v>2878500</v>
      </c>
      <c r="V17" s="258">
        <f t="shared" si="1"/>
        <v>521560</v>
      </c>
      <c r="W17" s="261">
        <f t="shared" si="2"/>
        <v>3400060</v>
      </c>
    </row>
    <row r="18" spans="1:23" x14ac:dyDescent="0.35">
      <c r="A18" s="260" t="s">
        <v>439</v>
      </c>
      <c r="B18" s="76">
        <v>164</v>
      </c>
      <c r="C18" s="76">
        <v>167</v>
      </c>
      <c r="D18" s="76">
        <v>169</v>
      </c>
      <c r="E18" s="76">
        <v>168</v>
      </c>
      <c r="F18" s="76">
        <v>168</v>
      </c>
      <c r="G18" s="76">
        <v>167</v>
      </c>
      <c r="H18" s="76">
        <v>163</v>
      </c>
      <c r="I18" s="76">
        <v>1166</v>
      </c>
      <c r="J18" s="76">
        <v>19</v>
      </c>
      <c r="K18" s="76">
        <v>19</v>
      </c>
      <c r="L18" s="76">
        <v>19</v>
      </c>
      <c r="M18" s="76">
        <v>19</v>
      </c>
      <c r="N18" s="76">
        <v>19</v>
      </c>
      <c r="O18" s="76">
        <v>20</v>
      </c>
      <c r="P18" s="76">
        <v>19</v>
      </c>
      <c r="Q18" s="76">
        <v>134</v>
      </c>
      <c r="R18" s="258">
        <v>2215400</v>
      </c>
      <c r="S18" s="258">
        <v>316240</v>
      </c>
      <c r="T18" s="258">
        <v>2531640</v>
      </c>
      <c r="U18" s="258">
        <f t="shared" si="0"/>
        <v>2215400</v>
      </c>
      <c r="V18" s="258">
        <f t="shared" si="1"/>
        <v>316240</v>
      </c>
      <c r="W18" s="261">
        <f t="shared" si="2"/>
        <v>2531640</v>
      </c>
    </row>
    <row r="19" spans="1:23" ht="15" thickBot="1" x14ac:dyDescent="0.4">
      <c r="A19" s="264" t="s">
        <v>463</v>
      </c>
      <c r="B19" s="262">
        <f>SUM(B3:B18)</f>
        <v>2184</v>
      </c>
      <c r="C19" s="262">
        <f t="shared" ref="C19:W19" si="3">SUM(C3:C18)</f>
        <v>2447</v>
      </c>
      <c r="D19" s="262">
        <f t="shared" si="3"/>
        <v>2461</v>
      </c>
      <c r="E19" s="262">
        <f t="shared" si="3"/>
        <v>2474</v>
      </c>
      <c r="F19" s="262">
        <f t="shared" si="3"/>
        <v>2479</v>
      </c>
      <c r="G19" s="262">
        <f t="shared" si="3"/>
        <v>2484</v>
      </c>
      <c r="H19" s="262">
        <f t="shared" si="3"/>
        <v>2420</v>
      </c>
      <c r="I19" s="262">
        <f t="shared" si="3"/>
        <v>16949</v>
      </c>
      <c r="J19" s="262">
        <f t="shared" si="3"/>
        <v>322</v>
      </c>
      <c r="K19" s="262">
        <f t="shared" si="3"/>
        <v>363</v>
      </c>
      <c r="L19" s="262">
        <f t="shared" si="3"/>
        <v>364</v>
      </c>
      <c r="M19" s="262">
        <f t="shared" si="3"/>
        <v>363</v>
      </c>
      <c r="N19" s="262">
        <f t="shared" si="3"/>
        <v>364</v>
      </c>
      <c r="O19" s="262">
        <f t="shared" si="3"/>
        <v>365</v>
      </c>
      <c r="P19" s="262">
        <f t="shared" si="3"/>
        <v>347</v>
      </c>
      <c r="Q19" s="262">
        <f t="shared" si="3"/>
        <v>2488</v>
      </c>
      <c r="R19" s="319">
        <f t="shared" si="3"/>
        <v>32203100</v>
      </c>
      <c r="S19" s="263">
        <f t="shared" si="3"/>
        <v>5871680</v>
      </c>
      <c r="T19" s="263">
        <f>SUM(T3:T18)</f>
        <v>38074780</v>
      </c>
      <c r="U19" s="319">
        <f t="shared" si="3"/>
        <v>32203100</v>
      </c>
      <c r="V19" s="263">
        <f t="shared" si="3"/>
        <v>5871680</v>
      </c>
      <c r="W19" s="292">
        <f t="shared" si="3"/>
        <v>38074780</v>
      </c>
    </row>
    <row r="20" spans="1:23" x14ac:dyDescent="0.35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7"/>
      <c r="S20" s="267"/>
      <c r="T20" s="267"/>
      <c r="U20" s="267"/>
      <c r="V20" s="267"/>
      <c r="W20" s="267"/>
    </row>
    <row r="21" spans="1:23" x14ac:dyDescent="0.35">
      <c r="A21" t="s">
        <v>461</v>
      </c>
      <c r="B21" s="265">
        <v>1900</v>
      </c>
      <c r="J21" s="373"/>
    </row>
    <row r="22" spans="1:23" x14ac:dyDescent="0.35">
      <c r="A22" t="s">
        <v>462</v>
      </c>
      <c r="B22" s="265">
        <v>2360</v>
      </c>
      <c r="J22" s="373"/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9CC0-5155-4D52-B7A0-BA2B95C7D435}">
  <dimension ref="A1:W33"/>
  <sheetViews>
    <sheetView topLeftCell="K1" workbookViewId="0">
      <selection activeCell="W4" sqref="W4:W25"/>
    </sheetView>
  </sheetViews>
  <sheetFormatPr defaultRowHeight="14.5" x14ac:dyDescent="0.35"/>
  <cols>
    <col min="1" max="1" width="28" customWidth="1"/>
    <col min="18" max="18" width="14.6328125" customWidth="1"/>
    <col min="19" max="19" width="15.36328125" customWidth="1"/>
    <col min="20" max="20" width="18.36328125" customWidth="1"/>
    <col min="21" max="21" width="17.54296875" customWidth="1"/>
    <col min="22" max="22" width="18.453125" customWidth="1"/>
    <col min="23" max="23" width="18.54296875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3" t="s">
        <v>4</v>
      </c>
      <c r="V1" s="344"/>
      <c r="W1" s="345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5">
      <c r="A4" s="97" t="s">
        <v>275</v>
      </c>
      <c r="B4" s="58">
        <v>4</v>
      </c>
      <c r="C4" s="58">
        <v>4</v>
      </c>
      <c r="D4" s="58">
        <v>4</v>
      </c>
      <c r="E4" s="98">
        <v>4</v>
      </c>
      <c r="F4" s="98">
        <v>4</v>
      </c>
      <c r="G4" s="99">
        <v>4</v>
      </c>
      <c r="H4" s="99">
        <v>4</v>
      </c>
      <c r="I4" s="75">
        <f t="shared" ref="I4:I24" si="0">SUM($B4:$H4)</f>
        <v>28</v>
      </c>
      <c r="J4" s="162">
        <v>0</v>
      </c>
      <c r="K4" s="162">
        <v>0</v>
      </c>
      <c r="L4" s="54">
        <v>0</v>
      </c>
      <c r="M4" s="55">
        <v>0</v>
      </c>
      <c r="N4" s="55">
        <v>0</v>
      </c>
      <c r="O4" s="56">
        <v>0</v>
      </c>
      <c r="P4" s="56">
        <v>0</v>
      </c>
      <c r="Q4" s="57">
        <f>SUM(J4:P4)</f>
        <v>0</v>
      </c>
      <c r="R4" s="59">
        <f>1900*$I4</f>
        <v>53200</v>
      </c>
      <c r="S4" s="22">
        <f>2360*$Q4</f>
        <v>0</v>
      </c>
      <c r="T4" s="22">
        <f>R4+S4</f>
        <v>53200</v>
      </c>
      <c r="U4" s="22">
        <f>I4*$B$32</f>
        <v>53200</v>
      </c>
      <c r="V4" s="22">
        <f>Q4*$B$33</f>
        <v>0</v>
      </c>
      <c r="W4" s="301">
        <f>U4+V4</f>
        <v>53200</v>
      </c>
    </row>
    <row r="5" spans="1:23" x14ac:dyDescent="0.35">
      <c r="A5" s="163" t="s">
        <v>276</v>
      </c>
      <c r="B5" s="60">
        <v>4</v>
      </c>
      <c r="C5" s="60">
        <v>3</v>
      </c>
      <c r="D5" s="60">
        <v>3</v>
      </c>
      <c r="E5" s="61">
        <v>3</v>
      </c>
      <c r="F5" s="61">
        <v>3</v>
      </c>
      <c r="G5" s="76">
        <v>3</v>
      </c>
      <c r="H5" s="76">
        <v>3</v>
      </c>
      <c r="I5" s="75">
        <f t="shared" si="0"/>
        <v>22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25" si="1">SUM(J5:P5)</f>
        <v>0</v>
      </c>
      <c r="R5" s="59">
        <f t="shared" ref="R5:R26" si="2">1900*$I5</f>
        <v>41800</v>
      </c>
      <c r="S5" s="22">
        <f t="shared" ref="S5:S26" si="3">2360*$Q5</f>
        <v>0</v>
      </c>
      <c r="T5" s="22">
        <f t="shared" ref="T5:T26" si="4">R5+S5</f>
        <v>41800</v>
      </c>
      <c r="U5" s="22">
        <f t="shared" ref="U5:U25" si="5">I5*$B$32</f>
        <v>41800</v>
      </c>
      <c r="V5" s="22">
        <f t="shared" ref="V5:V25" si="6">Q5*$B$33</f>
        <v>0</v>
      </c>
      <c r="W5" s="301">
        <f t="shared" ref="W5:W25" si="7">U5+V5</f>
        <v>41800</v>
      </c>
    </row>
    <row r="6" spans="1:23" x14ac:dyDescent="0.35">
      <c r="A6" s="164" t="s">
        <v>277</v>
      </c>
      <c r="B6" s="60">
        <v>5</v>
      </c>
      <c r="C6" s="60">
        <v>5</v>
      </c>
      <c r="D6" s="60">
        <v>5</v>
      </c>
      <c r="E6" s="61">
        <v>5</v>
      </c>
      <c r="F6" s="61">
        <v>5</v>
      </c>
      <c r="G6" s="76">
        <v>5</v>
      </c>
      <c r="H6" s="76">
        <v>5</v>
      </c>
      <c r="I6" s="75">
        <f t="shared" si="0"/>
        <v>35</v>
      </c>
      <c r="J6" s="60">
        <v>1</v>
      </c>
      <c r="K6" s="60">
        <v>1</v>
      </c>
      <c r="L6" s="60">
        <v>1</v>
      </c>
      <c r="M6" s="61">
        <v>1</v>
      </c>
      <c r="N6" s="61">
        <v>1</v>
      </c>
      <c r="O6" s="56">
        <v>1</v>
      </c>
      <c r="P6" s="56">
        <v>1</v>
      </c>
      <c r="Q6" s="57">
        <f t="shared" si="1"/>
        <v>7</v>
      </c>
      <c r="R6" s="59">
        <f t="shared" si="2"/>
        <v>66500</v>
      </c>
      <c r="S6" s="22">
        <f t="shared" si="3"/>
        <v>16520</v>
      </c>
      <c r="T6" s="22">
        <f t="shared" si="4"/>
        <v>83020</v>
      </c>
      <c r="U6" s="22">
        <f t="shared" si="5"/>
        <v>66500</v>
      </c>
      <c r="V6" s="22">
        <f t="shared" si="6"/>
        <v>16520</v>
      </c>
      <c r="W6" s="301">
        <f t="shared" si="7"/>
        <v>83020</v>
      </c>
    </row>
    <row r="7" spans="1:23" x14ac:dyDescent="0.35">
      <c r="A7" s="165" t="s">
        <v>278</v>
      </c>
      <c r="B7" s="60">
        <v>0</v>
      </c>
      <c r="C7" s="60">
        <v>2</v>
      </c>
      <c r="D7" s="60">
        <v>2</v>
      </c>
      <c r="E7" s="61">
        <v>2</v>
      </c>
      <c r="F7" s="61">
        <v>2</v>
      </c>
      <c r="G7" s="76">
        <v>2</v>
      </c>
      <c r="H7" s="76">
        <v>2</v>
      </c>
      <c r="I7" s="75">
        <f t="shared" si="0"/>
        <v>12</v>
      </c>
      <c r="J7" s="60">
        <v>0</v>
      </c>
      <c r="K7" s="60">
        <v>0</v>
      </c>
      <c r="L7" s="60">
        <v>0</v>
      </c>
      <c r="M7" s="61">
        <v>0</v>
      </c>
      <c r="N7" s="61">
        <v>0</v>
      </c>
      <c r="O7" s="56">
        <v>0</v>
      </c>
      <c r="P7" s="56">
        <v>0</v>
      </c>
      <c r="Q7" s="57">
        <f t="shared" si="1"/>
        <v>0</v>
      </c>
      <c r="R7" s="59">
        <f t="shared" si="2"/>
        <v>22800</v>
      </c>
      <c r="S7" s="22">
        <f t="shared" si="3"/>
        <v>0</v>
      </c>
      <c r="T7" s="22">
        <f t="shared" si="4"/>
        <v>22800</v>
      </c>
      <c r="U7" s="22">
        <f t="shared" si="5"/>
        <v>22800</v>
      </c>
      <c r="V7" s="22">
        <f t="shared" si="6"/>
        <v>0</v>
      </c>
      <c r="W7" s="301">
        <f t="shared" si="7"/>
        <v>22800</v>
      </c>
    </row>
    <row r="8" spans="1:23" x14ac:dyDescent="0.35">
      <c r="A8" s="165" t="s">
        <v>279</v>
      </c>
      <c r="B8" s="60">
        <v>8</v>
      </c>
      <c r="C8" s="60">
        <v>8</v>
      </c>
      <c r="D8" s="60">
        <v>8</v>
      </c>
      <c r="E8" s="61">
        <v>8</v>
      </c>
      <c r="F8" s="61">
        <v>8</v>
      </c>
      <c r="G8" s="76">
        <v>8</v>
      </c>
      <c r="H8" s="76">
        <v>8</v>
      </c>
      <c r="I8" s="75">
        <f t="shared" si="0"/>
        <v>56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2"/>
        <v>106400</v>
      </c>
      <c r="S8" s="22">
        <f t="shared" si="3"/>
        <v>0</v>
      </c>
      <c r="T8" s="22">
        <f t="shared" si="4"/>
        <v>106400</v>
      </c>
      <c r="U8" s="22">
        <f t="shared" si="5"/>
        <v>106400</v>
      </c>
      <c r="V8" s="22">
        <f t="shared" si="6"/>
        <v>0</v>
      </c>
      <c r="W8" s="301">
        <f t="shared" si="7"/>
        <v>106400</v>
      </c>
    </row>
    <row r="9" spans="1:23" x14ac:dyDescent="0.35">
      <c r="A9" s="165" t="s">
        <v>280</v>
      </c>
      <c r="B9" s="60">
        <v>1</v>
      </c>
      <c r="C9" s="60">
        <v>1</v>
      </c>
      <c r="D9" s="60">
        <v>1</v>
      </c>
      <c r="E9" s="61">
        <v>1</v>
      </c>
      <c r="F9" s="61">
        <v>1</v>
      </c>
      <c r="G9" s="76">
        <v>1</v>
      </c>
      <c r="H9" s="76">
        <v>1</v>
      </c>
      <c r="I9" s="75">
        <f>SUM($B9:$H9)</f>
        <v>7</v>
      </c>
      <c r="J9" s="60">
        <v>0</v>
      </c>
      <c r="K9" s="60">
        <v>0</v>
      </c>
      <c r="L9" s="60">
        <v>0</v>
      </c>
      <c r="M9" s="61">
        <v>0</v>
      </c>
      <c r="N9" s="61">
        <v>0</v>
      </c>
      <c r="O9" s="56">
        <v>0</v>
      </c>
      <c r="P9" s="56">
        <v>0</v>
      </c>
      <c r="Q9" s="57">
        <f t="shared" si="1"/>
        <v>0</v>
      </c>
      <c r="R9" s="59">
        <f t="shared" si="2"/>
        <v>13300</v>
      </c>
      <c r="S9" s="22">
        <f t="shared" si="3"/>
        <v>0</v>
      </c>
      <c r="T9" s="22">
        <f t="shared" si="4"/>
        <v>13300</v>
      </c>
      <c r="U9" s="22">
        <f t="shared" si="5"/>
        <v>13300</v>
      </c>
      <c r="V9" s="22">
        <f t="shared" si="6"/>
        <v>0</v>
      </c>
      <c r="W9" s="301">
        <f t="shared" si="7"/>
        <v>13300</v>
      </c>
    </row>
    <row r="10" spans="1:23" x14ac:dyDescent="0.35">
      <c r="A10" s="165" t="s">
        <v>281</v>
      </c>
      <c r="B10" s="60">
        <v>2</v>
      </c>
      <c r="C10" s="60">
        <v>3</v>
      </c>
      <c r="D10" s="60">
        <v>3</v>
      </c>
      <c r="E10" s="61">
        <v>3</v>
      </c>
      <c r="F10" s="61">
        <v>3</v>
      </c>
      <c r="G10" s="76">
        <v>3</v>
      </c>
      <c r="H10" s="76">
        <v>3</v>
      </c>
      <c r="I10" s="75">
        <f t="shared" si="0"/>
        <v>20</v>
      </c>
      <c r="J10" s="60">
        <v>0</v>
      </c>
      <c r="K10" s="60">
        <v>0</v>
      </c>
      <c r="L10" s="60">
        <v>0</v>
      </c>
      <c r="M10" s="61">
        <v>0</v>
      </c>
      <c r="N10" s="61">
        <v>0</v>
      </c>
      <c r="O10" s="56">
        <v>0</v>
      </c>
      <c r="P10" s="56">
        <v>0</v>
      </c>
      <c r="Q10" s="57">
        <f t="shared" si="1"/>
        <v>0</v>
      </c>
      <c r="R10" s="59">
        <f t="shared" si="2"/>
        <v>38000</v>
      </c>
      <c r="S10" s="22">
        <f t="shared" si="3"/>
        <v>0</v>
      </c>
      <c r="T10" s="22">
        <f t="shared" si="4"/>
        <v>38000</v>
      </c>
      <c r="U10" s="22">
        <f t="shared" si="5"/>
        <v>38000</v>
      </c>
      <c r="V10" s="22">
        <f t="shared" si="6"/>
        <v>0</v>
      </c>
      <c r="W10" s="301">
        <f t="shared" si="7"/>
        <v>38000</v>
      </c>
    </row>
    <row r="11" spans="1:23" x14ac:dyDescent="0.35">
      <c r="A11" s="165" t="s">
        <v>282</v>
      </c>
      <c r="B11" s="60">
        <v>11</v>
      </c>
      <c r="C11" s="60">
        <v>11</v>
      </c>
      <c r="D11" s="60">
        <v>12</v>
      </c>
      <c r="E11" s="61">
        <v>11</v>
      </c>
      <c r="F11" s="61">
        <v>11</v>
      </c>
      <c r="G11" s="76">
        <v>10</v>
      </c>
      <c r="H11" s="76">
        <v>11</v>
      </c>
      <c r="I11" s="75">
        <f t="shared" si="0"/>
        <v>77</v>
      </c>
      <c r="J11" s="60">
        <v>0</v>
      </c>
      <c r="K11" s="60">
        <v>0</v>
      </c>
      <c r="L11" s="60">
        <v>0</v>
      </c>
      <c r="M11" s="61">
        <v>0</v>
      </c>
      <c r="N11" s="61">
        <v>0</v>
      </c>
      <c r="O11" s="56">
        <v>0</v>
      </c>
      <c r="P11" s="56">
        <v>0</v>
      </c>
      <c r="Q11" s="57">
        <f t="shared" si="1"/>
        <v>0</v>
      </c>
      <c r="R11" s="59">
        <f t="shared" si="2"/>
        <v>146300</v>
      </c>
      <c r="S11" s="22">
        <f t="shared" si="3"/>
        <v>0</v>
      </c>
      <c r="T11" s="22">
        <f t="shared" si="4"/>
        <v>146300</v>
      </c>
      <c r="U11" s="22">
        <f t="shared" si="5"/>
        <v>146300</v>
      </c>
      <c r="V11" s="22">
        <f t="shared" si="6"/>
        <v>0</v>
      </c>
      <c r="W11" s="301">
        <f t="shared" si="7"/>
        <v>146300</v>
      </c>
    </row>
    <row r="12" spans="1:23" x14ac:dyDescent="0.35">
      <c r="A12" s="165" t="s">
        <v>283</v>
      </c>
      <c r="B12" s="60">
        <v>1</v>
      </c>
      <c r="C12" s="60">
        <v>2</v>
      </c>
      <c r="D12" s="60">
        <v>2</v>
      </c>
      <c r="E12" s="61">
        <v>2</v>
      </c>
      <c r="F12" s="61">
        <v>2</v>
      </c>
      <c r="G12" s="76">
        <v>2</v>
      </c>
      <c r="H12" s="76">
        <v>2</v>
      </c>
      <c r="I12" s="75">
        <f t="shared" si="0"/>
        <v>13</v>
      </c>
      <c r="J12" s="60">
        <v>0</v>
      </c>
      <c r="K12" s="60">
        <v>0</v>
      </c>
      <c r="L12" s="60">
        <v>0</v>
      </c>
      <c r="M12" s="61">
        <v>0</v>
      </c>
      <c r="N12" s="61">
        <v>0</v>
      </c>
      <c r="O12" s="56">
        <v>0</v>
      </c>
      <c r="P12" s="56">
        <v>0</v>
      </c>
      <c r="Q12" s="57">
        <f t="shared" si="1"/>
        <v>0</v>
      </c>
      <c r="R12" s="59">
        <f t="shared" si="2"/>
        <v>24700</v>
      </c>
      <c r="S12" s="22">
        <f t="shared" si="3"/>
        <v>0</v>
      </c>
      <c r="T12" s="22">
        <f t="shared" si="4"/>
        <v>24700</v>
      </c>
      <c r="U12" s="22">
        <f t="shared" si="5"/>
        <v>24700</v>
      </c>
      <c r="V12" s="22">
        <f t="shared" si="6"/>
        <v>0</v>
      </c>
      <c r="W12" s="301">
        <f t="shared" si="7"/>
        <v>24700</v>
      </c>
    </row>
    <row r="13" spans="1:23" x14ac:dyDescent="0.35">
      <c r="A13" s="165" t="s">
        <v>284</v>
      </c>
      <c r="B13" s="60">
        <v>1</v>
      </c>
      <c r="C13" s="60">
        <v>1</v>
      </c>
      <c r="D13" s="60">
        <v>1</v>
      </c>
      <c r="E13" s="61">
        <v>1</v>
      </c>
      <c r="F13" s="61">
        <v>1</v>
      </c>
      <c r="G13" s="76">
        <v>1</v>
      </c>
      <c r="H13" s="76">
        <v>1</v>
      </c>
      <c r="I13" s="75">
        <f t="shared" si="0"/>
        <v>7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2"/>
        <v>13300</v>
      </c>
      <c r="S13" s="22">
        <f t="shared" si="3"/>
        <v>0</v>
      </c>
      <c r="T13" s="22">
        <f t="shared" si="4"/>
        <v>13300</v>
      </c>
      <c r="U13" s="22">
        <f t="shared" si="5"/>
        <v>13300</v>
      </c>
      <c r="V13" s="22">
        <f t="shared" si="6"/>
        <v>0</v>
      </c>
      <c r="W13" s="301">
        <f t="shared" si="7"/>
        <v>13300</v>
      </c>
    </row>
    <row r="14" spans="1:23" x14ac:dyDescent="0.35">
      <c r="A14" s="165" t="s">
        <v>285</v>
      </c>
      <c r="B14" s="60">
        <v>4</v>
      </c>
      <c r="C14" s="60">
        <v>4</v>
      </c>
      <c r="D14" s="60">
        <v>4</v>
      </c>
      <c r="E14" s="61">
        <v>4</v>
      </c>
      <c r="F14" s="61">
        <v>4</v>
      </c>
      <c r="G14" s="76">
        <v>4</v>
      </c>
      <c r="H14" s="76">
        <v>4</v>
      </c>
      <c r="I14" s="75">
        <f t="shared" si="0"/>
        <v>28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 t="shared" si="1"/>
        <v>0</v>
      </c>
      <c r="R14" s="59">
        <f t="shared" si="2"/>
        <v>53200</v>
      </c>
      <c r="S14" s="22">
        <f t="shared" si="3"/>
        <v>0</v>
      </c>
      <c r="T14" s="22">
        <f t="shared" si="4"/>
        <v>53200</v>
      </c>
      <c r="U14" s="22">
        <f t="shared" si="5"/>
        <v>53200</v>
      </c>
      <c r="V14" s="22">
        <f t="shared" si="6"/>
        <v>0</v>
      </c>
      <c r="W14" s="301">
        <f t="shared" si="7"/>
        <v>53200</v>
      </c>
    </row>
    <row r="15" spans="1:23" x14ac:dyDescent="0.35">
      <c r="A15" s="165" t="s">
        <v>286</v>
      </c>
      <c r="B15" s="60">
        <v>9</v>
      </c>
      <c r="C15" s="60">
        <v>9</v>
      </c>
      <c r="D15" s="60">
        <v>10</v>
      </c>
      <c r="E15" s="61">
        <v>11</v>
      </c>
      <c r="F15" s="61">
        <v>11</v>
      </c>
      <c r="G15" s="76">
        <v>11</v>
      </c>
      <c r="H15" s="76">
        <v>11</v>
      </c>
      <c r="I15" s="75">
        <f t="shared" si="0"/>
        <v>72</v>
      </c>
      <c r="J15" s="60">
        <v>1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1</v>
      </c>
      <c r="Q15" s="57">
        <f t="shared" si="1"/>
        <v>7</v>
      </c>
      <c r="R15" s="59">
        <f t="shared" si="2"/>
        <v>136800</v>
      </c>
      <c r="S15" s="22">
        <f t="shared" si="3"/>
        <v>16520</v>
      </c>
      <c r="T15" s="22">
        <f t="shared" si="4"/>
        <v>153320</v>
      </c>
      <c r="U15" s="22">
        <f t="shared" si="5"/>
        <v>136800</v>
      </c>
      <c r="V15" s="22">
        <f>Q15*$B$33</f>
        <v>16520</v>
      </c>
      <c r="W15" s="301">
        <f t="shared" si="7"/>
        <v>153320</v>
      </c>
    </row>
    <row r="16" spans="1:23" x14ac:dyDescent="0.35">
      <c r="A16" s="165" t="s">
        <v>287</v>
      </c>
      <c r="B16" s="60">
        <v>2</v>
      </c>
      <c r="C16" s="60">
        <v>2</v>
      </c>
      <c r="D16" s="60">
        <v>2</v>
      </c>
      <c r="E16" s="61">
        <v>2</v>
      </c>
      <c r="F16" s="61">
        <v>2</v>
      </c>
      <c r="G16" s="76">
        <v>2</v>
      </c>
      <c r="H16" s="76">
        <v>2</v>
      </c>
      <c r="I16" s="75">
        <f t="shared" si="0"/>
        <v>14</v>
      </c>
      <c r="J16" s="60">
        <v>0</v>
      </c>
      <c r="K16" s="60">
        <v>0</v>
      </c>
      <c r="L16" s="60">
        <v>0</v>
      </c>
      <c r="M16" s="61">
        <v>0</v>
      </c>
      <c r="N16" s="61">
        <v>0</v>
      </c>
      <c r="O16" s="56">
        <v>0</v>
      </c>
      <c r="P16" s="56">
        <v>0</v>
      </c>
      <c r="Q16" s="57">
        <f t="shared" si="1"/>
        <v>0</v>
      </c>
      <c r="R16" s="59">
        <f t="shared" si="2"/>
        <v>26600</v>
      </c>
      <c r="S16" s="22">
        <f t="shared" si="3"/>
        <v>0</v>
      </c>
      <c r="T16" s="22">
        <f t="shared" si="4"/>
        <v>26600</v>
      </c>
      <c r="U16" s="22">
        <f t="shared" si="5"/>
        <v>26600</v>
      </c>
      <c r="V16" s="22">
        <f t="shared" si="6"/>
        <v>0</v>
      </c>
      <c r="W16" s="301">
        <f t="shared" si="7"/>
        <v>26600</v>
      </c>
    </row>
    <row r="17" spans="1:23" x14ac:dyDescent="0.35">
      <c r="A17" s="165" t="s">
        <v>288</v>
      </c>
      <c r="B17" s="60">
        <v>0</v>
      </c>
      <c r="C17" s="60">
        <v>0</v>
      </c>
      <c r="D17" s="60">
        <v>0</v>
      </c>
      <c r="E17" s="61">
        <v>0</v>
      </c>
      <c r="F17" s="61">
        <v>0</v>
      </c>
      <c r="G17" s="76">
        <v>0</v>
      </c>
      <c r="H17" s="76">
        <v>1</v>
      </c>
      <c r="I17" s="75">
        <f t="shared" si="0"/>
        <v>1</v>
      </c>
      <c r="J17" s="60">
        <v>1</v>
      </c>
      <c r="K17" s="60">
        <v>1</v>
      </c>
      <c r="L17" s="60">
        <v>1</v>
      </c>
      <c r="M17" s="61">
        <v>1</v>
      </c>
      <c r="N17" s="61">
        <v>1</v>
      </c>
      <c r="O17" s="56">
        <v>1</v>
      </c>
      <c r="P17" s="56">
        <v>1</v>
      </c>
      <c r="Q17" s="57">
        <f t="shared" si="1"/>
        <v>7</v>
      </c>
      <c r="R17" s="59">
        <f t="shared" si="2"/>
        <v>1900</v>
      </c>
      <c r="S17" s="22">
        <f t="shared" si="3"/>
        <v>16520</v>
      </c>
      <c r="T17" s="22">
        <f t="shared" si="4"/>
        <v>18420</v>
      </c>
      <c r="U17" s="22">
        <f t="shared" si="5"/>
        <v>1900</v>
      </c>
      <c r="V17" s="22">
        <f t="shared" si="6"/>
        <v>16520</v>
      </c>
      <c r="W17" s="301">
        <f t="shared" si="7"/>
        <v>18420</v>
      </c>
    </row>
    <row r="18" spans="1:23" x14ac:dyDescent="0.35">
      <c r="A18" s="165" t="s">
        <v>289</v>
      </c>
      <c r="B18" s="60">
        <v>3</v>
      </c>
      <c r="C18" s="60">
        <v>3</v>
      </c>
      <c r="D18" s="60">
        <v>3</v>
      </c>
      <c r="E18" s="61">
        <v>3</v>
      </c>
      <c r="F18" s="61">
        <v>3</v>
      </c>
      <c r="G18" s="76">
        <v>3</v>
      </c>
      <c r="H18" s="76">
        <v>3</v>
      </c>
      <c r="I18" s="75">
        <f t="shared" si="0"/>
        <v>21</v>
      </c>
      <c r="J18" s="60">
        <v>1</v>
      </c>
      <c r="K18" s="60">
        <v>1</v>
      </c>
      <c r="L18" s="60">
        <v>1</v>
      </c>
      <c r="M18" s="61">
        <v>1</v>
      </c>
      <c r="N18" s="61">
        <v>1</v>
      </c>
      <c r="O18" s="56">
        <v>1</v>
      </c>
      <c r="P18" s="56">
        <v>1</v>
      </c>
      <c r="Q18" s="57">
        <f t="shared" si="1"/>
        <v>7</v>
      </c>
      <c r="R18" s="59">
        <f t="shared" si="2"/>
        <v>39900</v>
      </c>
      <c r="S18" s="22">
        <f t="shared" si="3"/>
        <v>16520</v>
      </c>
      <c r="T18" s="22">
        <f t="shared" si="4"/>
        <v>56420</v>
      </c>
      <c r="U18" s="22">
        <f t="shared" si="5"/>
        <v>39900</v>
      </c>
      <c r="V18" s="22">
        <f t="shared" si="6"/>
        <v>16520</v>
      </c>
      <c r="W18" s="301">
        <f t="shared" si="7"/>
        <v>56420</v>
      </c>
    </row>
    <row r="19" spans="1:23" x14ac:dyDescent="0.35">
      <c r="A19" s="166" t="s">
        <v>290</v>
      </c>
      <c r="B19" s="68">
        <v>1</v>
      </c>
      <c r="C19" s="68">
        <v>1</v>
      </c>
      <c r="D19" s="68">
        <v>1</v>
      </c>
      <c r="E19" s="69">
        <v>1</v>
      </c>
      <c r="F19" s="69">
        <v>1</v>
      </c>
      <c r="G19" s="78">
        <v>1</v>
      </c>
      <c r="H19" s="78">
        <v>1</v>
      </c>
      <c r="I19" s="75">
        <f t="shared" si="0"/>
        <v>7</v>
      </c>
      <c r="J19" s="68">
        <v>1</v>
      </c>
      <c r="K19" s="68">
        <v>1</v>
      </c>
      <c r="L19" s="68">
        <v>1</v>
      </c>
      <c r="M19" s="69">
        <v>1</v>
      </c>
      <c r="N19" s="69">
        <v>1</v>
      </c>
      <c r="O19" s="70">
        <v>1</v>
      </c>
      <c r="P19" s="70">
        <v>1</v>
      </c>
      <c r="Q19" s="57">
        <f t="shared" si="1"/>
        <v>7</v>
      </c>
      <c r="R19" s="59">
        <f t="shared" si="2"/>
        <v>13300</v>
      </c>
      <c r="S19" s="22">
        <f t="shared" si="3"/>
        <v>16520</v>
      </c>
      <c r="T19" s="22">
        <f t="shared" si="4"/>
        <v>29820</v>
      </c>
      <c r="U19" s="22">
        <f t="shared" si="5"/>
        <v>13300</v>
      </c>
      <c r="V19" s="22">
        <f t="shared" si="6"/>
        <v>16520</v>
      </c>
      <c r="W19" s="301">
        <f t="shared" si="7"/>
        <v>29820</v>
      </c>
    </row>
    <row r="20" spans="1:23" x14ac:dyDescent="0.35">
      <c r="A20" s="166" t="s">
        <v>291</v>
      </c>
      <c r="B20" s="68">
        <v>3</v>
      </c>
      <c r="C20" s="68">
        <v>3</v>
      </c>
      <c r="D20" s="68">
        <v>3</v>
      </c>
      <c r="E20" s="69">
        <v>3</v>
      </c>
      <c r="F20" s="69">
        <v>3</v>
      </c>
      <c r="G20" s="78">
        <v>3</v>
      </c>
      <c r="H20" s="78">
        <v>3</v>
      </c>
      <c r="I20" s="75">
        <f t="shared" si="0"/>
        <v>21</v>
      </c>
      <c r="J20" s="68">
        <v>0</v>
      </c>
      <c r="K20" s="68">
        <v>0</v>
      </c>
      <c r="L20" s="68">
        <v>0</v>
      </c>
      <c r="M20" s="69">
        <v>0</v>
      </c>
      <c r="N20" s="69">
        <v>0</v>
      </c>
      <c r="O20" s="70">
        <v>0</v>
      </c>
      <c r="P20" s="70">
        <v>0</v>
      </c>
      <c r="Q20" s="57">
        <f t="shared" si="1"/>
        <v>0</v>
      </c>
      <c r="R20" s="59">
        <f t="shared" si="2"/>
        <v>39900</v>
      </c>
      <c r="S20" s="22">
        <f t="shared" si="3"/>
        <v>0</v>
      </c>
      <c r="T20" s="22">
        <f t="shared" si="4"/>
        <v>39900</v>
      </c>
      <c r="U20" s="22">
        <f t="shared" si="5"/>
        <v>39900</v>
      </c>
      <c r="V20" s="22">
        <f t="shared" si="6"/>
        <v>0</v>
      </c>
      <c r="W20" s="301">
        <f t="shared" si="7"/>
        <v>39900</v>
      </c>
    </row>
    <row r="21" spans="1:23" x14ac:dyDescent="0.35">
      <c r="A21" s="166" t="s">
        <v>292</v>
      </c>
      <c r="B21" s="68">
        <v>4</v>
      </c>
      <c r="C21" s="68">
        <v>4</v>
      </c>
      <c r="D21" s="68">
        <v>4</v>
      </c>
      <c r="E21" s="69">
        <v>4</v>
      </c>
      <c r="F21" s="69">
        <v>4</v>
      </c>
      <c r="G21" s="78">
        <v>4</v>
      </c>
      <c r="H21" s="78">
        <v>4</v>
      </c>
      <c r="I21" s="75">
        <f t="shared" si="0"/>
        <v>28</v>
      </c>
      <c r="J21" s="68">
        <v>0</v>
      </c>
      <c r="K21" s="68">
        <v>0</v>
      </c>
      <c r="L21" s="68">
        <v>0</v>
      </c>
      <c r="M21" s="69">
        <v>0</v>
      </c>
      <c r="N21" s="69">
        <v>0</v>
      </c>
      <c r="O21" s="70">
        <v>0</v>
      </c>
      <c r="P21" s="70">
        <v>0</v>
      </c>
      <c r="Q21" s="57">
        <f t="shared" si="1"/>
        <v>0</v>
      </c>
      <c r="R21" s="59">
        <f t="shared" si="2"/>
        <v>53200</v>
      </c>
      <c r="S21" s="22">
        <f t="shared" si="3"/>
        <v>0</v>
      </c>
      <c r="T21" s="22">
        <f t="shared" si="4"/>
        <v>53200</v>
      </c>
      <c r="U21" s="22">
        <f t="shared" si="5"/>
        <v>53200</v>
      </c>
      <c r="V21" s="22">
        <f t="shared" si="6"/>
        <v>0</v>
      </c>
      <c r="W21" s="301">
        <f t="shared" si="7"/>
        <v>53200</v>
      </c>
    </row>
    <row r="22" spans="1:23" x14ac:dyDescent="0.35">
      <c r="A22" s="166" t="s">
        <v>293</v>
      </c>
      <c r="B22" s="68">
        <v>3</v>
      </c>
      <c r="C22" s="68">
        <v>3</v>
      </c>
      <c r="D22" s="68">
        <v>3</v>
      </c>
      <c r="E22" s="69">
        <v>3</v>
      </c>
      <c r="F22" s="69">
        <v>3</v>
      </c>
      <c r="G22" s="78">
        <v>3</v>
      </c>
      <c r="H22" s="78">
        <v>3</v>
      </c>
      <c r="I22" s="75">
        <f t="shared" si="0"/>
        <v>21</v>
      </c>
      <c r="J22" s="68">
        <v>0</v>
      </c>
      <c r="K22" s="68">
        <v>1</v>
      </c>
      <c r="L22" s="68">
        <v>1</v>
      </c>
      <c r="M22" s="69">
        <v>1</v>
      </c>
      <c r="N22" s="69">
        <v>1</v>
      </c>
      <c r="O22" s="70">
        <v>1</v>
      </c>
      <c r="P22" s="70">
        <v>1</v>
      </c>
      <c r="Q22" s="57">
        <f t="shared" si="1"/>
        <v>6</v>
      </c>
      <c r="R22" s="59">
        <f t="shared" si="2"/>
        <v>39900</v>
      </c>
      <c r="S22" s="22">
        <f t="shared" si="3"/>
        <v>14160</v>
      </c>
      <c r="T22" s="22">
        <f t="shared" si="4"/>
        <v>54060</v>
      </c>
      <c r="U22" s="22">
        <f t="shared" si="5"/>
        <v>39900</v>
      </c>
      <c r="V22" s="22">
        <f t="shared" si="6"/>
        <v>14160</v>
      </c>
      <c r="W22" s="301">
        <f t="shared" si="7"/>
        <v>54060</v>
      </c>
    </row>
    <row r="23" spans="1:23" x14ac:dyDescent="0.35">
      <c r="A23" s="166" t="s">
        <v>294</v>
      </c>
      <c r="B23" s="68">
        <v>3</v>
      </c>
      <c r="C23" s="68">
        <v>3</v>
      </c>
      <c r="D23" s="68">
        <v>3</v>
      </c>
      <c r="E23" s="69">
        <v>3</v>
      </c>
      <c r="F23" s="69">
        <v>3</v>
      </c>
      <c r="G23" s="78">
        <v>3</v>
      </c>
      <c r="H23" s="78">
        <v>3</v>
      </c>
      <c r="I23" s="75">
        <f t="shared" si="0"/>
        <v>21</v>
      </c>
      <c r="J23" s="68">
        <v>0</v>
      </c>
      <c r="K23" s="68">
        <v>0</v>
      </c>
      <c r="L23" s="68">
        <v>0</v>
      </c>
      <c r="M23" s="69">
        <v>0</v>
      </c>
      <c r="N23" s="69">
        <v>0</v>
      </c>
      <c r="O23" s="70">
        <v>0</v>
      </c>
      <c r="P23" s="70">
        <v>0</v>
      </c>
      <c r="Q23" s="57">
        <f t="shared" si="1"/>
        <v>0</v>
      </c>
      <c r="R23" s="59">
        <f t="shared" si="2"/>
        <v>39900</v>
      </c>
      <c r="S23" s="22">
        <f t="shared" si="3"/>
        <v>0</v>
      </c>
      <c r="T23" s="22">
        <f t="shared" si="4"/>
        <v>39900</v>
      </c>
      <c r="U23" s="22">
        <f t="shared" si="5"/>
        <v>39900</v>
      </c>
      <c r="V23" s="22">
        <f t="shared" si="6"/>
        <v>0</v>
      </c>
      <c r="W23" s="301">
        <f t="shared" si="7"/>
        <v>39900</v>
      </c>
    </row>
    <row r="24" spans="1:23" x14ac:dyDescent="0.35">
      <c r="A24" s="166" t="s">
        <v>295</v>
      </c>
      <c r="B24" s="68">
        <v>1</v>
      </c>
      <c r="C24" s="68">
        <v>1</v>
      </c>
      <c r="D24" s="68">
        <v>1</v>
      </c>
      <c r="E24" s="69">
        <v>1</v>
      </c>
      <c r="F24" s="69">
        <v>1</v>
      </c>
      <c r="G24" s="78">
        <v>1</v>
      </c>
      <c r="H24" s="78">
        <v>1</v>
      </c>
      <c r="I24" s="75">
        <f t="shared" si="0"/>
        <v>7</v>
      </c>
      <c r="J24" s="68">
        <v>1</v>
      </c>
      <c r="K24" s="68">
        <v>1</v>
      </c>
      <c r="L24" s="68">
        <v>1</v>
      </c>
      <c r="M24" s="69">
        <v>1</v>
      </c>
      <c r="N24" s="69">
        <v>1</v>
      </c>
      <c r="O24" s="70">
        <v>1</v>
      </c>
      <c r="P24" s="70">
        <v>1</v>
      </c>
      <c r="Q24" s="57">
        <f t="shared" si="1"/>
        <v>7</v>
      </c>
      <c r="R24" s="59">
        <f t="shared" si="2"/>
        <v>13300</v>
      </c>
      <c r="S24" s="22">
        <f t="shared" si="3"/>
        <v>16520</v>
      </c>
      <c r="T24" s="22">
        <f t="shared" si="4"/>
        <v>29820</v>
      </c>
      <c r="U24" s="22">
        <f t="shared" si="5"/>
        <v>13300</v>
      </c>
      <c r="V24" s="22">
        <f t="shared" si="6"/>
        <v>16520</v>
      </c>
      <c r="W24" s="301">
        <f t="shared" si="7"/>
        <v>29820</v>
      </c>
    </row>
    <row r="25" spans="1:23" ht="15" thickBot="1" x14ac:dyDescent="0.4">
      <c r="A25" s="166" t="s">
        <v>296</v>
      </c>
      <c r="B25" s="68">
        <v>1</v>
      </c>
      <c r="C25" s="68">
        <v>1</v>
      </c>
      <c r="D25" s="68">
        <v>1</v>
      </c>
      <c r="E25" s="69">
        <v>1</v>
      </c>
      <c r="F25" s="69">
        <v>1</v>
      </c>
      <c r="G25" s="78">
        <v>1</v>
      </c>
      <c r="H25" s="78">
        <v>1</v>
      </c>
      <c r="I25" s="75">
        <v>7</v>
      </c>
      <c r="J25" s="68">
        <v>0</v>
      </c>
      <c r="K25" s="68">
        <v>0</v>
      </c>
      <c r="L25" s="68">
        <v>0</v>
      </c>
      <c r="M25" s="69">
        <v>0</v>
      </c>
      <c r="N25" s="69">
        <v>0</v>
      </c>
      <c r="O25" s="70">
        <v>0</v>
      </c>
      <c r="P25" s="70">
        <v>0</v>
      </c>
      <c r="Q25" s="57">
        <f t="shared" si="1"/>
        <v>0</v>
      </c>
      <c r="R25" s="289">
        <f t="shared" si="2"/>
        <v>13300</v>
      </c>
      <c r="S25" s="103">
        <f t="shared" si="3"/>
        <v>0</v>
      </c>
      <c r="T25" s="103">
        <f t="shared" si="4"/>
        <v>13300</v>
      </c>
      <c r="U25" s="22">
        <f t="shared" si="5"/>
        <v>13300</v>
      </c>
      <c r="V25" s="22">
        <f t="shared" si="6"/>
        <v>0</v>
      </c>
      <c r="W25" s="301">
        <f t="shared" si="7"/>
        <v>13300</v>
      </c>
    </row>
    <row r="26" spans="1:23" ht="15" thickBot="1" x14ac:dyDescent="0.4">
      <c r="A26" s="71" t="s">
        <v>12</v>
      </c>
      <c r="B26" s="81">
        <f t="shared" ref="B26:Q26" si="8">SUM(B4:B25)</f>
        <v>71</v>
      </c>
      <c r="C26" s="79">
        <f t="shared" si="8"/>
        <v>74</v>
      </c>
      <c r="D26" s="79">
        <f t="shared" si="8"/>
        <v>76</v>
      </c>
      <c r="E26" s="79">
        <f t="shared" si="8"/>
        <v>76</v>
      </c>
      <c r="F26" s="79">
        <f t="shared" si="8"/>
        <v>76</v>
      </c>
      <c r="G26" s="79">
        <f t="shared" si="8"/>
        <v>75</v>
      </c>
      <c r="H26" s="79">
        <f t="shared" si="8"/>
        <v>77</v>
      </c>
      <c r="I26" s="79">
        <f t="shared" si="8"/>
        <v>525</v>
      </c>
      <c r="J26" s="79">
        <f t="shared" si="8"/>
        <v>6</v>
      </c>
      <c r="K26" s="79">
        <f t="shared" si="8"/>
        <v>7</v>
      </c>
      <c r="L26" s="79">
        <f t="shared" si="8"/>
        <v>7</v>
      </c>
      <c r="M26" s="79">
        <f t="shared" si="8"/>
        <v>7</v>
      </c>
      <c r="N26" s="79">
        <f t="shared" si="8"/>
        <v>7</v>
      </c>
      <c r="O26" s="79">
        <f t="shared" si="8"/>
        <v>7</v>
      </c>
      <c r="P26" s="79">
        <f t="shared" si="8"/>
        <v>7</v>
      </c>
      <c r="Q26" s="279">
        <f t="shared" si="8"/>
        <v>48</v>
      </c>
      <c r="R26" s="290">
        <f t="shared" si="2"/>
        <v>997500</v>
      </c>
      <c r="S26" s="288">
        <f t="shared" si="3"/>
        <v>113280</v>
      </c>
      <c r="T26" s="288">
        <f t="shared" si="4"/>
        <v>1110780</v>
      </c>
      <c r="U26" s="301">
        <f>SUM(U4:U25)</f>
        <v>997500</v>
      </c>
      <c r="V26" s="301">
        <f t="shared" ref="V26:W26" si="9">SUM(V4:V25)</f>
        <v>113280</v>
      </c>
      <c r="W26" s="301">
        <f t="shared" si="9"/>
        <v>1110780</v>
      </c>
    </row>
    <row r="32" spans="1:23" x14ac:dyDescent="0.35">
      <c r="A32" t="s">
        <v>461</v>
      </c>
      <c r="B32">
        <v>1900</v>
      </c>
    </row>
    <row r="33" spans="1:2" x14ac:dyDescent="0.35">
      <c r="A33" t="s">
        <v>462</v>
      </c>
      <c r="B33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9C22-F5DD-4B53-9728-831C47FFE342}">
  <dimension ref="A1:W24"/>
  <sheetViews>
    <sheetView topLeftCell="J3" workbookViewId="0">
      <selection activeCell="W4" sqref="W4:W19"/>
    </sheetView>
  </sheetViews>
  <sheetFormatPr defaultRowHeight="14.5" x14ac:dyDescent="0.35"/>
  <cols>
    <col min="1" max="1" width="20.453125" customWidth="1"/>
    <col min="18" max="18" width="16" customWidth="1"/>
    <col min="19" max="19" width="13.6328125" customWidth="1"/>
    <col min="20" max="20" width="14.1796875" customWidth="1"/>
    <col min="21" max="21" width="17" customWidth="1"/>
    <col min="22" max="22" width="16.6328125" customWidth="1"/>
    <col min="23" max="23" width="17.08984375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3" t="s">
        <v>4</v>
      </c>
      <c r="V1" s="344"/>
      <c r="W1" s="345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5">
      <c r="A4" s="167" t="s">
        <v>298</v>
      </c>
      <c r="B4" s="168">
        <v>5</v>
      </c>
      <c r="C4" s="168">
        <v>5</v>
      </c>
      <c r="D4" s="168">
        <v>5</v>
      </c>
      <c r="E4" s="169">
        <v>5</v>
      </c>
      <c r="F4" s="169">
        <v>5</v>
      </c>
      <c r="G4" s="170">
        <v>5</v>
      </c>
      <c r="H4" s="170">
        <v>5</v>
      </c>
      <c r="I4" s="171">
        <f t="shared" ref="I4:I18" si="0">SUM($B4:$H4)</f>
        <v>35</v>
      </c>
      <c r="J4" s="172">
        <v>0</v>
      </c>
      <c r="K4" s="172">
        <v>0</v>
      </c>
      <c r="L4" s="172">
        <v>0</v>
      </c>
      <c r="M4" s="173">
        <v>0</v>
      </c>
      <c r="N4" s="173">
        <v>0</v>
      </c>
      <c r="O4" s="170">
        <v>0</v>
      </c>
      <c r="P4" s="170">
        <v>0</v>
      </c>
      <c r="Q4" s="171">
        <v>0</v>
      </c>
      <c r="R4" s="174">
        <f>1900*$I4</f>
        <v>66500</v>
      </c>
      <c r="S4" s="175">
        <f>2360*$Q4</f>
        <v>0</v>
      </c>
      <c r="T4" s="175">
        <f>R4+S4</f>
        <v>66500</v>
      </c>
      <c r="U4" s="22">
        <f>I4*$B$23</f>
        <v>66500</v>
      </c>
      <c r="V4" s="22">
        <f>Q4*$B$24</f>
        <v>0</v>
      </c>
      <c r="W4" s="301">
        <f>U4+V4</f>
        <v>66500</v>
      </c>
    </row>
    <row r="5" spans="1:23" x14ac:dyDescent="0.35">
      <c r="A5" s="176" t="s">
        <v>299</v>
      </c>
      <c r="B5" s="177">
        <v>1</v>
      </c>
      <c r="C5" s="177">
        <v>1</v>
      </c>
      <c r="D5" s="177">
        <v>1</v>
      </c>
      <c r="E5" s="178">
        <v>1</v>
      </c>
      <c r="F5" s="178">
        <v>1</v>
      </c>
      <c r="G5" s="170">
        <v>1</v>
      </c>
      <c r="H5" s="170">
        <v>1</v>
      </c>
      <c r="I5" s="171">
        <f t="shared" si="0"/>
        <v>7</v>
      </c>
      <c r="J5" s="177">
        <v>0</v>
      </c>
      <c r="K5" s="177">
        <v>0</v>
      </c>
      <c r="L5" s="177">
        <v>0</v>
      </c>
      <c r="M5" s="178">
        <v>0</v>
      </c>
      <c r="N5" s="178">
        <v>0</v>
      </c>
      <c r="O5" s="170">
        <v>0</v>
      </c>
      <c r="P5" s="170">
        <v>0</v>
      </c>
      <c r="Q5" s="170">
        <v>0</v>
      </c>
      <c r="R5" s="174">
        <f t="shared" ref="R5:R19" si="1">1900*$I5</f>
        <v>13300</v>
      </c>
      <c r="S5" s="175">
        <f t="shared" ref="S5:S19" si="2">2360*$Q5</f>
        <v>0</v>
      </c>
      <c r="T5" s="175">
        <f t="shared" ref="T5:T18" si="3">R5+S5</f>
        <v>13300</v>
      </c>
      <c r="U5" s="22">
        <f t="shared" ref="U5:U18" si="4">I5*$B$23</f>
        <v>13300</v>
      </c>
      <c r="V5" s="22">
        <f t="shared" ref="V5:V18" si="5">Q5*$B$24</f>
        <v>0</v>
      </c>
      <c r="W5" s="301">
        <f t="shared" ref="W5:W18" si="6">U5+V5</f>
        <v>13300</v>
      </c>
    </row>
    <row r="6" spans="1:23" x14ac:dyDescent="0.35">
      <c r="A6" s="179" t="s">
        <v>300</v>
      </c>
      <c r="B6" s="177">
        <v>13</v>
      </c>
      <c r="C6" s="177">
        <v>13</v>
      </c>
      <c r="D6" s="177">
        <v>13</v>
      </c>
      <c r="E6" s="178">
        <v>13</v>
      </c>
      <c r="F6" s="178">
        <v>13</v>
      </c>
      <c r="G6" s="170">
        <v>13</v>
      </c>
      <c r="H6" s="170">
        <v>13</v>
      </c>
      <c r="I6" s="171">
        <f t="shared" si="0"/>
        <v>91</v>
      </c>
      <c r="J6" s="177">
        <v>2</v>
      </c>
      <c r="K6" s="177">
        <v>2</v>
      </c>
      <c r="L6" s="177">
        <v>2</v>
      </c>
      <c r="M6" s="178">
        <v>2</v>
      </c>
      <c r="N6" s="178">
        <v>2</v>
      </c>
      <c r="O6" s="170">
        <v>2</v>
      </c>
      <c r="P6" s="170">
        <v>2</v>
      </c>
      <c r="Q6" s="170">
        <v>14</v>
      </c>
      <c r="R6" s="174">
        <f t="shared" si="1"/>
        <v>172900</v>
      </c>
      <c r="S6" s="175">
        <f t="shared" si="2"/>
        <v>33040</v>
      </c>
      <c r="T6" s="175">
        <f t="shared" si="3"/>
        <v>205940</v>
      </c>
      <c r="U6" s="22">
        <f t="shared" si="4"/>
        <v>172900</v>
      </c>
      <c r="V6" s="22">
        <f t="shared" si="5"/>
        <v>33040</v>
      </c>
      <c r="W6" s="301">
        <f t="shared" si="6"/>
        <v>205940</v>
      </c>
    </row>
    <row r="7" spans="1:23" x14ac:dyDescent="0.35">
      <c r="A7" s="179" t="s">
        <v>301</v>
      </c>
      <c r="B7" s="177">
        <v>1</v>
      </c>
      <c r="C7" s="177">
        <v>1</v>
      </c>
      <c r="D7" s="177">
        <v>1</v>
      </c>
      <c r="E7" s="178">
        <v>1</v>
      </c>
      <c r="F7" s="178">
        <v>1</v>
      </c>
      <c r="G7" s="170">
        <v>1</v>
      </c>
      <c r="H7" s="170">
        <v>1</v>
      </c>
      <c r="I7" s="171">
        <f t="shared" si="0"/>
        <v>7</v>
      </c>
      <c r="J7" s="177">
        <v>0</v>
      </c>
      <c r="K7" s="177">
        <v>0</v>
      </c>
      <c r="L7" s="177">
        <v>0</v>
      </c>
      <c r="M7" s="178">
        <v>0</v>
      </c>
      <c r="N7" s="178">
        <v>0</v>
      </c>
      <c r="O7" s="170">
        <v>0</v>
      </c>
      <c r="P7" s="170">
        <v>0</v>
      </c>
      <c r="Q7" s="170">
        <v>0</v>
      </c>
      <c r="R7" s="174">
        <f t="shared" si="1"/>
        <v>13300</v>
      </c>
      <c r="S7" s="175">
        <f t="shared" si="2"/>
        <v>0</v>
      </c>
      <c r="T7" s="175">
        <f t="shared" si="3"/>
        <v>13300</v>
      </c>
      <c r="U7" s="22">
        <f t="shared" si="4"/>
        <v>13300</v>
      </c>
      <c r="V7" s="22">
        <f t="shared" si="5"/>
        <v>0</v>
      </c>
      <c r="W7" s="301">
        <f t="shared" si="6"/>
        <v>13300</v>
      </c>
    </row>
    <row r="8" spans="1:23" x14ac:dyDescent="0.35">
      <c r="A8" s="179" t="s">
        <v>302</v>
      </c>
      <c r="B8" s="177">
        <v>2</v>
      </c>
      <c r="C8" s="177">
        <v>2</v>
      </c>
      <c r="D8" s="177">
        <v>2</v>
      </c>
      <c r="E8" s="178">
        <v>2</v>
      </c>
      <c r="F8" s="178">
        <v>2</v>
      </c>
      <c r="G8" s="170">
        <v>2</v>
      </c>
      <c r="H8" s="170">
        <v>2</v>
      </c>
      <c r="I8" s="171">
        <f t="shared" si="0"/>
        <v>14</v>
      </c>
      <c r="J8" s="177">
        <v>0</v>
      </c>
      <c r="K8" s="177">
        <v>0</v>
      </c>
      <c r="L8" s="177">
        <v>0</v>
      </c>
      <c r="M8" s="178">
        <v>0</v>
      </c>
      <c r="N8" s="178">
        <v>0</v>
      </c>
      <c r="O8" s="170">
        <v>0</v>
      </c>
      <c r="P8" s="170">
        <v>0</v>
      </c>
      <c r="Q8" s="170">
        <v>0</v>
      </c>
      <c r="R8" s="174">
        <f t="shared" si="1"/>
        <v>26600</v>
      </c>
      <c r="S8" s="175">
        <f t="shared" si="2"/>
        <v>0</v>
      </c>
      <c r="T8" s="175">
        <f t="shared" si="3"/>
        <v>26600</v>
      </c>
      <c r="U8" s="22">
        <f t="shared" si="4"/>
        <v>26600</v>
      </c>
      <c r="V8" s="22">
        <f t="shared" si="5"/>
        <v>0</v>
      </c>
      <c r="W8" s="301">
        <f t="shared" si="6"/>
        <v>26600</v>
      </c>
    </row>
    <row r="9" spans="1:23" x14ac:dyDescent="0.35">
      <c r="A9" s="179" t="s">
        <v>303</v>
      </c>
      <c r="B9" s="177">
        <v>1</v>
      </c>
      <c r="C9" s="177">
        <v>1</v>
      </c>
      <c r="D9" s="177">
        <v>1</v>
      </c>
      <c r="E9" s="178">
        <v>1</v>
      </c>
      <c r="F9" s="178">
        <v>1</v>
      </c>
      <c r="G9" s="170">
        <v>1</v>
      </c>
      <c r="H9" s="170">
        <v>1</v>
      </c>
      <c r="I9" s="171">
        <f t="shared" si="0"/>
        <v>7</v>
      </c>
      <c r="J9" s="177">
        <v>0</v>
      </c>
      <c r="K9" s="177">
        <v>0</v>
      </c>
      <c r="L9" s="177">
        <v>0</v>
      </c>
      <c r="M9" s="178">
        <v>0</v>
      </c>
      <c r="N9" s="178">
        <v>0</v>
      </c>
      <c r="O9" s="170">
        <v>0</v>
      </c>
      <c r="P9" s="170">
        <v>0</v>
      </c>
      <c r="Q9" s="170">
        <v>0</v>
      </c>
      <c r="R9" s="174">
        <f t="shared" si="1"/>
        <v>13300</v>
      </c>
      <c r="S9" s="175">
        <f t="shared" si="2"/>
        <v>0</v>
      </c>
      <c r="T9" s="175">
        <f t="shared" si="3"/>
        <v>13300</v>
      </c>
      <c r="U9" s="22">
        <f t="shared" si="4"/>
        <v>13300</v>
      </c>
      <c r="V9" s="22">
        <f t="shared" si="5"/>
        <v>0</v>
      </c>
      <c r="W9" s="301">
        <f t="shared" si="6"/>
        <v>13300</v>
      </c>
    </row>
    <row r="10" spans="1:23" x14ac:dyDescent="0.35">
      <c r="A10" s="179" t="s">
        <v>304</v>
      </c>
      <c r="B10" s="177">
        <v>5</v>
      </c>
      <c r="C10" s="177">
        <v>5</v>
      </c>
      <c r="D10" s="177">
        <v>5</v>
      </c>
      <c r="E10" s="178">
        <v>5</v>
      </c>
      <c r="F10" s="178">
        <v>5</v>
      </c>
      <c r="G10" s="170">
        <v>5</v>
      </c>
      <c r="H10" s="170">
        <v>5</v>
      </c>
      <c r="I10" s="171">
        <f t="shared" si="0"/>
        <v>35</v>
      </c>
      <c r="J10" s="177">
        <v>1</v>
      </c>
      <c r="K10" s="177">
        <v>1</v>
      </c>
      <c r="L10" s="177">
        <v>1</v>
      </c>
      <c r="M10" s="178">
        <v>1</v>
      </c>
      <c r="N10" s="178">
        <v>1</v>
      </c>
      <c r="O10" s="170">
        <v>1</v>
      </c>
      <c r="P10" s="170">
        <v>1</v>
      </c>
      <c r="Q10" s="170">
        <v>7</v>
      </c>
      <c r="R10" s="174">
        <f t="shared" si="1"/>
        <v>66500</v>
      </c>
      <c r="S10" s="175">
        <f t="shared" si="2"/>
        <v>16520</v>
      </c>
      <c r="T10" s="175">
        <f t="shared" si="3"/>
        <v>83020</v>
      </c>
      <c r="U10" s="22">
        <f t="shared" si="4"/>
        <v>66500</v>
      </c>
      <c r="V10" s="22">
        <f t="shared" si="5"/>
        <v>16520</v>
      </c>
      <c r="W10" s="301">
        <f t="shared" si="6"/>
        <v>83020</v>
      </c>
    </row>
    <row r="11" spans="1:23" x14ac:dyDescent="0.35">
      <c r="A11" s="179" t="s">
        <v>305</v>
      </c>
      <c r="B11" s="177">
        <v>7</v>
      </c>
      <c r="C11" s="177">
        <v>7</v>
      </c>
      <c r="D11" s="177">
        <v>6</v>
      </c>
      <c r="E11" s="178">
        <v>6</v>
      </c>
      <c r="F11" s="178">
        <v>6</v>
      </c>
      <c r="G11" s="170">
        <v>6</v>
      </c>
      <c r="H11" s="170">
        <v>6</v>
      </c>
      <c r="I11" s="171">
        <f t="shared" si="0"/>
        <v>44</v>
      </c>
      <c r="J11" s="177">
        <v>0</v>
      </c>
      <c r="K11" s="177">
        <v>0</v>
      </c>
      <c r="L11" s="177">
        <v>0</v>
      </c>
      <c r="M11" s="178">
        <v>0</v>
      </c>
      <c r="N11" s="178">
        <v>0</v>
      </c>
      <c r="O11" s="170">
        <v>0</v>
      </c>
      <c r="P11" s="170">
        <v>0</v>
      </c>
      <c r="Q11" s="170">
        <v>0</v>
      </c>
      <c r="R11" s="174">
        <f t="shared" si="1"/>
        <v>83600</v>
      </c>
      <c r="S11" s="175">
        <f t="shared" si="2"/>
        <v>0</v>
      </c>
      <c r="T11" s="175">
        <f t="shared" si="3"/>
        <v>83600</v>
      </c>
      <c r="U11" s="22">
        <f t="shared" si="4"/>
        <v>83600</v>
      </c>
      <c r="V11" s="22">
        <f t="shared" si="5"/>
        <v>0</v>
      </c>
      <c r="W11" s="301">
        <f t="shared" si="6"/>
        <v>83600</v>
      </c>
    </row>
    <row r="12" spans="1:23" x14ac:dyDescent="0.35">
      <c r="A12" s="179" t="s">
        <v>306</v>
      </c>
      <c r="B12" s="177">
        <v>1</v>
      </c>
      <c r="C12" s="177">
        <v>1</v>
      </c>
      <c r="D12" s="177">
        <v>1</v>
      </c>
      <c r="E12" s="178">
        <v>1</v>
      </c>
      <c r="F12" s="178">
        <v>1</v>
      </c>
      <c r="G12" s="170">
        <v>1</v>
      </c>
      <c r="H12" s="170">
        <v>1</v>
      </c>
      <c r="I12" s="171">
        <f t="shared" si="0"/>
        <v>7</v>
      </c>
      <c r="J12" s="177">
        <v>0</v>
      </c>
      <c r="K12" s="177">
        <v>0</v>
      </c>
      <c r="L12" s="177">
        <v>0</v>
      </c>
      <c r="M12" s="178">
        <v>0</v>
      </c>
      <c r="N12" s="178">
        <v>0</v>
      </c>
      <c r="O12" s="170">
        <v>0</v>
      </c>
      <c r="P12" s="170">
        <v>0</v>
      </c>
      <c r="Q12" s="170">
        <v>0</v>
      </c>
      <c r="R12" s="174">
        <f t="shared" si="1"/>
        <v>13300</v>
      </c>
      <c r="S12" s="175">
        <f t="shared" si="2"/>
        <v>0</v>
      </c>
      <c r="T12" s="175">
        <f t="shared" si="3"/>
        <v>13300</v>
      </c>
      <c r="U12" s="22">
        <f t="shared" si="4"/>
        <v>13300</v>
      </c>
      <c r="V12" s="22">
        <f t="shared" si="5"/>
        <v>0</v>
      </c>
      <c r="W12" s="301">
        <f t="shared" si="6"/>
        <v>13300</v>
      </c>
    </row>
    <row r="13" spans="1:23" x14ac:dyDescent="0.35">
      <c r="A13" s="179" t="s">
        <v>307</v>
      </c>
      <c r="B13" s="177">
        <v>1</v>
      </c>
      <c r="C13" s="177">
        <v>1</v>
      </c>
      <c r="D13" s="177">
        <v>1</v>
      </c>
      <c r="E13" s="178">
        <v>1</v>
      </c>
      <c r="F13" s="178">
        <v>1</v>
      </c>
      <c r="G13" s="170">
        <v>1</v>
      </c>
      <c r="H13" s="170">
        <v>1</v>
      </c>
      <c r="I13" s="171">
        <f t="shared" si="0"/>
        <v>7</v>
      </c>
      <c r="J13" s="177">
        <v>0</v>
      </c>
      <c r="K13" s="177">
        <v>0</v>
      </c>
      <c r="L13" s="177">
        <v>0</v>
      </c>
      <c r="M13" s="178">
        <v>0</v>
      </c>
      <c r="N13" s="178">
        <v>0</v>
      </c>
      <c r="O13" s="170">
        <v>0</v>
      </c>
      <c r="P13" s="170">
        <v>0</v>
      </c>
      <c r="Q13" s="170">
        <v>0</v>
      </c>
      <c r="R13" s="174">
        <f t="shared" si="1"/>
        <v>13300</v>
      </c>
      <c r="S13" s="175">
        <f t="shared" si="2"/>
        <v>0</v>
      </c>
      <c r="T13" s="175">
        <f t="shared" si="3"/>
        <v>13300</v>
      </c>
      <c r="U13" s="22">
        <f t="shared" si="4"/>
        <v>13300</v>
      </c>
      <c r="V13" s="22">
        <f t="shared" si="5"/>
        <v>0</v>
      </c>
      <c r="W13" s="301">
        <f t="shared" si="6"/>
        <v>13300</v>
      </c>
    </row>
    <row r="14" spans="1:23" x14ac:dyDescent="0.35">
      <c r="A14" s="179" t="s">
        <v>308</v>
      </c>
      <c r="B14" s="177">
        <v>1</v>
      </c>
      <c r="C14" s="177">
        <v>1</v>
      </c>
      <c r="D14" s="177">
        <v>1</v>
      </c>
      <c r="E14" s="178">
        <v>1</v>
      </c>
      <c r="F14" s="178">
        <v>1</v>
      </c>
      <c r="G14" s="170">
        <v>1</v>
      </c>
      <c r="H14" s="170">
        <v>1</v>
      </c>
      <c r="I14" s="171">
        <f t="shared" si="0"/>
        <v>7</v>
      </c>
      <c r="J14" s="177">
        <v>0</v>
      </c>
      <c r="K14" s="177">
        <v>0</v>
      </c>
      <c r="L14" s="177">
        <v>0</v>
      </c>
      <c r="M14" s="178">
        <v>0</v>
      </c>
      <c r="N14" s="178">
        <v>0</v>
      </c>
      <c r="O14" s="170">
        <v>0</v>
      </c>
      <c r="P14" s="170">
        <v>0</v>
      </c>
      <c r="Q14" s="170">
        <v>0</v>
      </c>
      <c r="R14" s="174">
        <f t="shared" si="1"/>
        <v>13300</v>
      </c>
      <c r="S14" s="175">
        <f t="shared" si="2"/>
        <v>0</v>
      </c>
      <c r="T14" s="175">
        <f t="shared" si="3"/>
        <v>13300</v>
      </c>
      <c r="U14" s="22">
        <f t="shared" si="4"/>
        <v>13300</v>
      </c>
      <c r="V14" s="22">
        <f t="shared" si="5"/>
        <v>0</v>
      </c>
      <c r="W14" s="301">
        <f t="shared" si="6"/>
        <v>13300</v>
      </c>
    </row>
    <row r="15" spans="1:23" x14ac:dyDescent="0.35">
      <c r="A15" s="179" t="s">
        <v>309</v>
      </c>
      <c r="B15" s="177">
        <v>3</v>
      </c>
      <c r="C15" s="177">
        <v>3</v>
      </c>
      <c r="D15" s="177">
        <v>4</v>
      </c>
      <c r="E15" s="178">
        <v>4</v>
      </c>
      <c r="F15" s="178">
        <v>4</v>
      </c>
      <c r="G15" s="170">
        <v>4</v>
      </c>
      <c r="H15" s="170">
        <v>4</v>
      </c>
      <c r="I15" s="171">
        <v>26</v>
      </c>
      <c r="J15" s="177">
        <v>0</v>
      </c>
      <c r="K15" s="177">
        <v>0</v>
      </c>
      <c r="L15" s="177">
        <v>0</v>
      </c>
      <c r="M15" s="178">
        <v>0</v>
      </c>
      <c r="N15" s="178">
        <v>0</v>
      </c>
      <c r="O15" s="170">
        <v>0</v>
      </c>
      <c r="P15" s="170">
        <v>0</v>
      </c>
      <c r="Q15" s="170">
        <v>0</v>
      </c>
      <c r="R15" s="174">
        <f t="shared" si="1"/>
        <v>49400</v>
      </c>
      <c r="S15" s="175">
        <f t="shared" si="2"/>
        <v>0</v>
      </c>
      <c r="T15" s="175">
        <f t="shared" si="3"/>
        <v>49400</v>
      </c>
      <c r="U15" s="22">
        <f t="shared" si="4"/>
        <v>49400</v>
      </c>
      <c r="V15" s="22">
        <f>Q15*$B$24</f>
        <v>0</v>
      </c>
      <c r="W15" s="301">
        <f t="shared" si="6"/>
        <v>49400</v>
      </c>
    </row>
    <row r="16" spans="1:23" x14ac:dyDescent="0.35">
      <c r="A16" s="179" t="s">
        <v>310</v>
      </c>
      <c r="B16" s="177">
        <v>10</v>
      </c>
      <c r="C16" s="177">
        <v>10</v>
      </c>
      <c r="D16" s="177">
        <v>10</v>
      </c>
      <c r="E16" s="178">
        <v>10</v>
      </c>
      <c r="F16" s="178">
        <v>10</v>
      </c>
      <c r="G16" s="170">
        <v>10</v>
      </c>
      <c r="H16" s="170">
        <v>10</v>
      </c>
      <c r="I16" s="171">
        <f t="shared" si="0"/>
        <v>70</v>
      </c>
      <c r="J16" s="177">
        <v>0</v>
      </c>
      <c r="K16" s="177">
        <v>0</v>
      </c>
      <c r="L16" s="177">
        <v>0</v>
      </c>
      <c r="M16" s="178">
        <v>0</v>
      </c>
      <c r="N16" s="178">
        <v>0</v>
      </c>
      <c r="O16" s="170">
        <v>0</v>
      </c>
      <c r="P16" s="170">
        <v>0</v>
      </c>
      <c r="Q16" s="170">
        <v>0</v>
      </c>
      <c r="R16" s="174">
        <f t="shared" si="1"/>
        <v>133000</v>
      </c>
      <c r="S16" s="175">
        <f t="shared" si="2"/>
        <v>0</v>
      </c>
      <c r="T16" s="175">
        <f t="shared" si="3"/>
        <v>133000</v>
      </c>
      <c r="U16" s="22">
        <f t="shared" si="4"/>
        <v>133000</v>
      </c>
      <c r="V16" s="22">
        <f t="shared" si="5"/>
        <v>0</v>
      </c>
      <c r="W16" s="301">
        <f t="shared" si="6"/>
        <v>133000</v>
      </c>
    </row>
    <row r="17" spans="1:23" x14ac:dyDescent="0.35">
      <c r="A17" s="179" t="s">
        <v>311</v>
      </c>
      <c r="B17" s="177">
        <v>2</v>
      </c>
      <c r="C17" s="177">
        <v>2</v>
      </c>
      <c r="D17" s="177">
        <v>2</v>
      </c>
      <c r="E17" s="178">
        <v>2</v>
      </c>
      <c r="F17" s="178">
        <v>2</v>
      </c>
      <c r="G17" s="170">
        <v>2</v>
      </c>
      <c r="H17" s="170">
        <v>2</v>
      </c>
      <c r="I17" s="171">
        <f t="shared" si="0"/>
        <v>14</v>
      </c>
      <c r="J17" s="177">
        <v>0</v>
      </c>
      <c r="K17" s="177">
        <v>0</v>
      </c>
      <c r="L17" s="177">
        <v>0</v>
      </c>
      <c r="M17" s="178">
        <v>0</v>
      </c>
      <c r="N17" s="178">
        <v>0</v>
      </c>
      <c r="O17" s="170">
        <v>0</v>
      </c>
      <c r="P17" s="170">
        <v>0</v>
      </c>
      <c r="Q17" s="170">
        <v>0</v>
      </c>
      <c r="R17" s="174">
        <f t="shared" si="1"/>
        <v>26600</v>
      </c>
      <c r="S17" s="175">
        <f t="shared" si="2"/>
        <v>0</v>
      </c>
      <c r="T17" s="175">
        <f t="shared" si="3"/>
        <v>26600</v>
      </c>
      <c r="U17" s="22">
        <f t="shared" si="4"/>
        <v>26600</v>
      </c>
      <c r="V17" s="22">
        <f t="shared" si="5"/>
        <v>0</v>
      </c>
      <c r="W17" s="301">
        <f t="shared" si="6"/>
        <v>26600</v>
      </c>
    </row>
    <row r="18" spans="1:23" ht="15" thickBot="1" x14ac:dyDescent="0.4">
      <c r="A18" s="179" t="s">
        <v>312</v>
      </c>
      <c r="B18" s="177">
        <v>1</v>
      </c>
      <c r="C18" s="177">
        <v>1</v>
      </c>
      <c r="D18" s="177">
        <v>1</v>
      </c>
      <c r="E18" s="178">
        <v>1</v>
      </c>
      <c r="F18" s="178">
        <v>1</v>
      </c>
      <c r="G18" s="170">
        <v>1</v>
      </c>
      <c r="H18" s="170">
        <v>1</v>
      </c>
      <c r="I18" s="171">
        <f t="shared" si="0"/>
        <v>7</v>
      </c>
      <c r="J18" s="177">
        <v>0</v>
      </c>
      <c r="K18" s="177">
        <v>0</v>
      </c>
      <c r="L18" s="177">
        <v>0</v>
      </c>
      <c r="M18" s="178">
        <v>0</v>
      </c>
      <c r="N18" s="178">
        <v>0</v>
      </c>
      <c r="O18" s="170">
        <v>0</v>
      </c>
      <c r="P18" s="170">
        <v>0</v>
      </c>
      <c r="Q18" s="170">
        <v>0</v>
      </c>
      <c r="R18" s="284">
        <f t="shared" si="1"/>
        <v>13300</v>
      </c>
      <c r="S18" s="285">
        <f t="shared" si="2"/>
        <v>0</v>
      </c>
      <c r="T18" s="285">
        <f t="shared" si="3"/>
        <v>13300</v>
      </c>
      <c r="U18" s="103">
        <f t="shared" si="4"/>
        <v>13300</v>
      </c>
      <c r="V18" s="103">
        <f t="shared" si="5"/>
        <v>0</v>
      </c>
      <c r="W18" s="321">
        <f t="shared" si="6"/>
        <v>13300</v>
      </c>
    </row>
    <row r="19" spans="1:23" ht="15" thickBot="1" x14ac:dyDescent="0.4">
      <c r="A19" s="180" t="s">
        <v>12</v>
      </c>
      <c r="B19" s="79">
        <f t="shared" ref="B19:T19" si="7">SUM(B4:B18)</f>
        <v>54</v>
      </c>
      <c r="C19" s="79">
        <f t="shared" si="7"/>
        <v>54</v>
      </c>
      <c r="D19" s="79">
        <f t="shared" si="7"/>
        <v>54</v>
      </c>
      <c r="E19" s="79">
        <f t="shared" si="7"/>
        <v>54</v>
      </c>
      <c r="F19" s="79">
        <f t="shared" si="7"/>
        <v>54</v>
      </c>
      <c r="G19" s="79">
        <f t="shared" si="7"/>
        <v>54</v>
      </c>
      <c r="H19" s="79">
        <f t="shared" si="7"/>
        <v>54</v>
      </c>
      <c r="I19" s="79">
        <f t="shared" si="7"/>
        <v>378</v>
      </c>
      <c r="J19" s="79">
        <f t="shared" si="7"/>
        <v>3</v>
      </c>
      <c r="K19" s="79">
        <f t="shared" si="7"/>
        <v>3</v>
      </c>
      <c r="L19" s="79">
        <f t="shared" si="7"/>
        <v>3</v>
      </c>
      <c r="M19" s="79">
        <f t="shared" si="7"/>
        <v>3</v>
      </c>
      <c r="N19" s="79">
        <f t="shared" si="7"/>
        <v>3</v>
      </c>
      <c r="O19" s="79">
        <f t="shared" si="7"/>
        <v>3</v>
      </c>
      <c r="P19" s="79">
        <f t="shared" si="7"/>
        <v>3</v>
      </c>
      <c r="Q19" s="279">
        <f t="shared" si="7"/>
        <v>21</v>
      </c>
      <c r="R19" s="286">
        <f t="shared" si="1"/>
        <v>718200</v>
      </c>
      <c r="S19" s="287">
        <f t="shared" si="2"/>
        <v>49560</v>
      </c>
      <c r="T19" s="81">
        <f t="shared" si="7"/>
        <v>767760</v>
      </c>
      <c r="U19" s="288">
        <f>SUM(U4:U18)</f>
        <v>718200</v>
      </c>
      <c r="V19" s="288">
        <f t="shared" ref="V19:W19" si="8">SUM(V4:V18)</f>
        <v>49560</v>
      </c>
      <c r="W19" s="322">
        <f t="shared" si="8"/>
        <v>767760</v>
      </c>
    </row>
    <row r="23" spans="1:23" x14ac:dyDescent="0.35">
      <c r="A23" t="s">
        <v>461</v>
      </c>
      <c r="B23">
        <v>1900</v>
      </c>
    </row>
    <row r="24" spans="1:23" x14ac:dyDescent="0.35">
      <c r="A24" t="s">
        <v>462</v>
      </c>
      <c r="B2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6CEE-C02C-4DA4-AE74-D508C91FD40C}">
  <dimension ref="A1:W44"/>
  <sheetViews>
    <sheetView topLeftCell="K1" workbookViewId="0">
      <selection activeCell="W4" sqref="W4:W39"/>
    </sheetView>
  </sheetViews>
  <sheetFormatPr defaultRowHeight="14.5" x14ac:dyDescent="0.35"/>
  <cols>
    <col min="1" max="1" width="24.54296875" customWidth="1"/>
    <col min="18" max="18" width="16.6328125" customWidth="1"/>
    <col min="19" max="19" width="12.90625" customWidth="1"/>
    <col min="20" max="20" width="15.81640625" customWidth="1"/>
    <col min="21" max="21" width="17.6328125" customWidth="1"/>
    <col min="22" max="22" width="14.1796875" customWidth="1"/>
    <col min="23" max="23" width="21.81640625" customWidth="1"/>
  </cols>
  <sheetData>
    <row r="1" spans="1:23" x14ac:dyDescent="0.35">
      <c r="A1" s="331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8"/>
      <c r="U1" s="360" t="s">
        <v>4</v>
      </c>
      <c r="V1" s="361"/>
      <c r="W1" s="362"/>
    </row>
    <row r="2" spans="1:23" ht="28" x14ac:dyDescent="0.35">
      <c r="A2" s="332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104" t="s">
        <v>15</v>
      </c>
      <c r="U2" s="281" t="s">
        <v>13</v>
      </c>
      <c r="V2" s="8" t="s">
        <v>14</v>
      </c>
      <c r="W2" s="259" t="s">
        <v>15</v>
      </c>
    </row>
    <row r="3" spans="1:23" x14ac:dyDescent="0.35">
      <c r="A3" s="23">
        <v>1</v>
      </c>
      <c r="B3" s="23">
        <v>6</v>
      </c>
      <c r="C3" s="23">
        <v>7</v>
      </c>
      <c r="D3" s="23">
        <v>8</v>
      </c>
      <c r="E3" s="23">
        <v>9</v>
      </c>
      <c r="F3" s="23">
        <v>10</v>
      </c>
      <c r="G3" s="23">
        <v>11</v>
      </c>
      <c r="H3" s="23">
        <v>12</v>
      </c>
      <c r="I3" s="23">
        <v>13</v>
      </c>
      <c r="J3" s="23">
        <v>14</v>
      </c>
      <c r="K3" s="23">
        <v>15</v>
      </c>
      <c r="L3" s="23">
        <v>16</v>
      </c>
      <c r="M3" s="23">
        <v>17</v>
      </c>
      <c r="N3" s="23">
        <v>18</v>
      </c>
      <c r="O3" s="23">
        <v>19</v>
      </c>
      <c r="P3" s="23">
        <v>20</v>
      </c>
      <c r="Q3" s="23">
        <v>21</v>
      </c>
      <c r="R3" s="23">
        <v>22</v>
      </c>
      <c r="S3" s="23">
        <v>23</v>
      </c>
      <c r="T3" s="280">
        <v>24</v>
      </c>
      <c r="U3" s="282">
        <v>25</v>
      </c>
      <c r="V3" s="52">
        <v>26</v>
      </c>
      <c r="W3" s="283">
        <v>27</v>
      </c>
    </row>
    <row r="4" spans="1:23" x14ac:dyDescent="0.35">
      <c r="A4" s="189" t="s">
        <v>334</v>
      </c>
      <c r="B4" s="190">
        <v>10</v>
      </c>
      <c r="C4" s="190">
        <v>10</v>
      </c>
      <c r="D4" s="190">
        <v>10</v>
      </c>
      <c r="E4" s="191">
        <v>11</v>
      </c>
      <c r="F4" s="191">
        <v>11</v>
      </c>
      <c r="G4" s="192">
        <v>12</v>
      </c>
      <c r="H4" s="192">
        <v>12</v>
      </c>
      <c r="I4" s="193">
        <f t="shared" ref="I4:I39" si="0">SUM($B4:$H4)</f>
        <v>76</v>
      </c>
      <c r="J4" s="194">
        <v>0</v>
      </c>
      <c r="K4" s="194">
        <v>0</v>
      </c>
      <c r="L4" s="195">
        <v>0</v>
      </c>
      <c r="M4" s="196">
        <v>0</v>
      </c>
      <c r="N4" s="196">
        <v>0</v>
      </c>
      <c r="O4" s="197">
        <v>0</v>
      </c>
      <c r="P4" s="197">
        <v>0</v>
      </c>
      <c r="Q4" s="198">
        <f>SUM(J4:P4)</f>
        <v>0</v>
      </c>
      <c r="R4" s="199">
        <f>1900*$I4</f>
        <v>144400</v>
      </c>
      <c r="S4" s="200">
        <f>2360*$Q4</f>
        <v>0</v>
      </c>
      <c r="T4" s="278">
        <f>R4+S4</f>
        <v>144400</v>
      </c>
      <c r="U4" s="275">
        <f>I4*$B$43</f>
        <v>144400</v>
      </c>
      <c r="V4" s="22">
        <f>Q4*$B$44</f>
        <v>0</v>
      </c>
      <c r="W4" s="323">
        <f>U4+V4</f>
        <v>144400</v>
      </c>
    </row>
    <row r="5" spans="1:23" x14ac:dyDescent="0.35">
      <c r="A5" s="201" t="s">
        <v>335</v>
      </c>
      <c r="B5" s="202">
        <v>10</v>
      </c>
      <c r="C5" s="202">
        <v>10</v>
      </c>
      <c r="D5" s="202">
        <v>11</v>
      </c>
      <c r="E5" s="203">
        <v>11</v>
      </c>
      <c r="F5" s="203">
        <v>11</v>
      </c>
      <c r="G5" s="204">
        <v>11</v>
      </c>
      <c r="H5" s="204">
        <v>11</v>
      </c>
      <c r="I5" s="193">
        <f t="shared" si="0"/>
        <v>75</v>
      </c>
      <c r="J5" s="202">
        <v>1</v>
      </c>
      <c r="K5" s="202">
        <v>1</v>
      </c>
      <c r="L5" s="202">
        <v>1</v>
      </c>
      <c r="M5" s="203">
        <v>1</v>
      </c>
      <c r="N5" s="203">
        <v>1</v>
      </c>
      <c r="O5" s="197">
        <v>1</v>
      </c>
      <c r="P5" s="197">
        <v>1</v>
      </c>
      <c r="Q5" s="198">
        <f t="shared" ref="Q5:Q39" si="1">SUM(J5:P5)</f>
        <v>7</v>
      </c>
      <c r="R5" s="199">
        <f t="shared" ref="R5:R39" si="2">1900*$I5</f>
        <v>142500</v>
      </c>
      <c r="S5" s="200">
        <f>2360*$Q5</f>
        <v>16520</v>
      </c>
      <c r="T5" s="278">
        <f t="shared" ref="T5:T39" si="3">R5+S5</f>
        <v>159020</v>
      </c>
      <c r="U5" s="275">
        <f t="shared" ref="U5:U39" si="4">I5*$B$43</f>
        <v>142500</v>
      </c>
      <c r="V5" s="22">
        <f t="shared" ref="V5:V39" si="5">Q5*$B$44</f>
        <v>16520</v>
      </c>
      <c r="W5" s="323">
        <f t="shared" ref="W5:W39" si="6">U5+V5</f>
        <v>159020</v>
      </c>
    </row>
    <row r="6" spans="1:23" x14ac:dyDescent="0.35">
      <c r="A6" s="205" t="s">
        <v>336</v>
      </c>
      <c r="B6" s="202">
        <v>16</v>
      </c>
      <c r="C6" s="202">
        <v>16</v>
      </c>
      <c r="D6" s="202">
        <v>17</v>
      </c>
      <c r="E6" s="203">
        <v>17</v>
      </c>
      <c r="F6" s="203">
        <v>17</v>
      </c>
      <c r="G6" s="204">
        <v>17</v>
      </c>
      <c r="H6" s="204">
        <v>17</v>
      </c>
      <c r="I6" s="193">
        <f t="shared" si="0"/>
        <v>117</v>
      </c>
      <c r="J6" s="202">
        <v>1</v>
      </c>
      <c r="K6" s="202">
        <v>1</v>
      </c>
      <c r="L6" s="202">
        <v>1</v>
      </c>
      <c r="M6" s="203">
        <v>1</v>
      </c>
      <c r="N6" s="203">
        <v>1</v>
      </c>
      <c r="O6" s="197">
        <v>1</v>
      </c>
      <c r="P6" s="197">
        <v>1</v>
      </c>
      <c r="Q6" s="198">
        <f t="shared" si="1"/>
        <v>7</v>
      </c>
      <c r="R6" s="199">
        <f t="shared" si="2"/>
        <v>222300</v>
      </c>
      <c r="S6" s="200">
        <f t="shared" ref="S6:S39" si="7">2360*$Q6</f>
        <v>16520</v>
      </c>
      <c r="T6" s="278">
        <f t="shared" si="3"/>
        <v>238820</v>
      </c>
      <c r="U6" s="275">
        <f t="shared" si="4"/>
        <v>222300</v>
      </c>
      <c r="V6" s="22">
        <f t="shared" si="5"/>
        <v>16520</v>
      </c>
      <c r="W6" s="323">
        <f t="shared" si="6"/>
        <v>238820</v>
      </c>
    </row>
    <row r="7" spans="1:23" ht="28" x14ac:dyDescent="0.35">
      <c r="A7" s="205" t="s">
        <v>337</v>
      </c>
      <c r="B7" s="202">
        <v>4</v>
      </c>
      <c r="C7" s="202">
        <v>4</v>
      </c>
      <c r="D7" s="202">
        <v>4</v>
      </c>
      <c r="E7" s="203">
        <v>4</v>
      </c>
      <c r="F7" s="203">
        <v>4</v>
      </c>
      <c r="G7" s="204">
        <v>4</v>
      </c>
      <c r="H7" s="204">
        <v>4</v>
      </c>
      <c r="I7" s="193">
        <f t="shared" si="0"/>
        <v>28</v>
      </c>
      <c r="J7" s="202">
        <v>0</v>
      </c>
      <c r="K7" s="202">
        <v>0</v>
      </c>
      <c r="L7" s="202">
        <v>0</v>
      </c>
      <c r="M7" s="203">
        <v>0</v>
      </c>
      <c r="N7" s="203">
        <v>0</v>
      </c>
      <c r="O7" s="197">
        <v>0</v>
      </c>
      <c r="P7" s="197">
        <v>0</v>
      </c>
      <c r="Q7" s="198">
        <f t="shared" si="1"/>
        <v>0</v>
      </c>
      <c r="R7" s="199">
        <f t="shared" si="2"/>
        <v>53200</v>
      </c>
      <c r="S7" s="200">
        <f t="shared" si="7"/>
        <v>0</v>
      </c>
      <c r="T7" s="278">
        <f t="shared" si="3"/>
        <v>53200</v>
      </c>
      <c r="U7" s="275">
        <f t="shared" si="4"/>
        <v>53200</v>
      </c>
      <c r="V7" s="22">
        <f t="shared" si="5"/>
        <v>0</v>
      </c>
      <c r="W7" s="323">
        <f t="shared" si="6"/>
        <v>53200</v>
      </c>
    </row>
    <row r="8" spans="1:23" x14ac:dyDescent="0.35">
      <c r="A8" s="27" t="s">
        <v>338</v>
      </c>
      <c r="B8" s="202">
        <v>13</v>
      </c>
      <c r="C8" s="202">
        <v>13</v>
      </c>
      <c r="D8" s="202">
        <v>13</v>
      </c>
      <c r="E8" s="203">
        <v>14</v>
      </c>
      <c r="F8" s="203">
        <v>14</v>
      </c>
      <c r="G8" s="204">
        <v>15</v>
      </c>
      <c r="H8" s="204">
        <v>15</v>
      </c>
      <c r="I8" s="193">
        <f t="shared" si="0"/>
        <v>97</v>
      </c>
      <c r="J8" s="202">
        <v>2</v>
      </c>
      <c r="K8" s="202">
        <v>2</v>
      </c>
      <c r="L8" s="202">
        <v>2</v>
      </c>
      <c r="M8" s="203">
        <v>2</v>
      </c>
      <c r="N8" s="203">
        <v>2</v>
      </c>
      <c r="O8" s="197">
        <v>2</v>
      </c>
      <c r="P8" s="197">
        <v>2</v>
      </c>
      <c r="Q8" s="198">
        <f t="shared" si="1"/>
        <v>14</v>
      </c>
      <c r="R8" s="199">
        <f t="shared" si="2"/>
        <v>184300</v>
      </c>
      <c r="S8" s="200">
        <f t="shared" si="7"/>
        <v>33040</v>
      </c>
      <c r="T8" s="278">
        <f t="shared" si="3"/>
        <v>217340</v>
      </c>
      <c r="U8" s="275">
        <f t="shared" si="4"/>
        <v>184300</v>
      </c>
      <c r="V8" s="22">
        <f t="shared" si="5"/>
        <v>33040</v>
      </c>
      <c r="W8" s="323">
        <f t="shared" si="6"/>
        <v>217340</v>
      </c>
    </row>
    <row r="9" spans="1:23" x14ac:dyDescent="0.35">
      <c r="A9" s="27" t="s">
        <v>339</v>
      </c>
      <c r="B9" s="202">
        <v>10</v>
      </c>
      <c r="C9" s="202">
        <v>10</v>
      </c>
      <c r="D9" s="202">
        <v>10</v>
      </c>
      <c r="E9" s="203">
        <v>9</v>
      </c>
      <c r="F9" s="203">
        <v>10</v>
      </c>
      <c r="G9" s="204">
        <v>10</v>
      </c>
      <c r="H9" s="204">
        <v>9</v>
      </c>
      <c r="I9" s="193">
        <f t="shared" si="0"/>
        <v>68</v>
      </c>
      <c r="J9" s="202">
        <v>2</v>
      </c>
      <c r="K9" s="202">
        <v>2</v>
      </c>
      <c r="L9" s="202">
        <v>2</v>
      </c>
      <c r="M9" s="203">
        <v>2</v>
      </c>
      <c r="N9" s="203">
        <v>2</v>
      </c>
      <c r="O9" s="197">
        <v>2</v>
      </c>
      <c r="P9" s="197">
        <v>2</v>
      </c>
      <c r="Q9" s="198">
        <f t="shared" si="1"/>
        <v>14</v>
      </c>
      <c r="R9" s="199">
        <f t="shared" si="2"/>
        <v>129200</v>
      </c>
      <c r="S9" s="200">
        <f t="shared" si="7"/>
        <v>33040</v>
      </c>
      <c r="T9" s="278">
        <f t="shared" si="3"/>
        <v>162240</v>
      </c>
      <c r="U9" s="275">
        <f t="shared" si="4"/>
        <v>129200</v>
      </c>
      <c r="V9" s="22">
        <f t="shared" si="5"/>
        <v>33040</v>
      </c>
      <c r="W9" s="323">
        <f t="shared" si="6"/>
        <v>162240</v>
      </c>
    </row>
    <row r="10" spans="1:23" x14ac:dyDescent="0.35">
      <c r="A10" s="205" t="s">
        <v>340</v>
      </c>
      <c r="B10" s="202">
        <v>10</v>
      </c>
      <c r="C10" s="202">
        <v>10</v>
      </c>
      <c r="D10" s="202">
        <v>10</v>
      </c>
      <c r="E10" s="203">
        <v>10</v>
      </c>
      <c r="F10" s="203">
        <v>10</v>
      </c>
      <c r="G10" s="204">
        <v>9</v>
      </c>
      <c r="H10" s="204">
        <v>9</v>
      </c>
      <c r="I10" s="193">
        <f t="shared" si="0"/>
        <v>68</v>
      </c>
      <c r="J10" s="202">
        <v>4</v>
      </c>
      <c r="K10" s="202">
        <v>5</v>
      </c>
      <c r="L10" s="202">
        <v>5</v>
      </c>
      <c r="M10" s="203">
        <v>5</v>
      </c>
      <c r="N10" s="203">
        <v>5</v>
      </c>
      <c r="O10" s="197">
        <v>5</v>
      </c>
      <c r="P10" s="197">
        <v>5</v>
      </c>
      <c r="Q10" s="198">
        <f t="shared" si="1"/>
        <v>34</v>
      </c>
      <c r="R10" s="199">
        <f t="shared" si="2"/>
        <v>129200</v>
      </c>
      <c r="S10" s="200">
        <f t="shared" si="7"/>
        <v>80240</v>
      </c>
      <c r="T10" s="278">
        <f t="shared" si="3"/>
        <v>209440</v>
      </c>
      <c r="U10" s="275">
        <f t="shared" si="4"/>
        <v>129200</v>
      </c>
      <c r="V10" s="22">
        <f t="shared" si="5"/>
        <v>80240</v>
      </c>
      <c r="W10" s="323">
        <f t="shared" si="6"/>
        <v>209440</v>
      </c>
    </row>
    <row r="11" spans="1:23" x14ac:dyDescent="0.35">
      <c r="A11" s="27" t="s">
        <v>341</v>
      </c>
      <c r="B11" s="202">
        <v>20</v>
      </c>
      <c r="C11" s="202">
        <v>20</v>
      </c>
      <c r="D11" s="202">
        <v>20</v>
      </c>
      <c r="E11" s="203">
        <v>20</v>
      </c>
      <c r="F11" s="203">
        <v>20</v>
      </c>
      <c r="G11" s="204">
        <v>20</v>
      </c>
      <c r="H11" s="204">
        <v>20</v>
      </c>
      <c r="I11" s="193">
        <f t="shared" si="0"/>
        <v>140</v>
      </c>
      <c r="J11" s="202">
        <v>0</v>
      </c>
      <c r="K11" s="202">
        <v>0</v>
      </c>
      <c r="L11" s="202">
        <v>0</v>
      </c>
      <c r="M11" s="203">
        <v>0</v>
      </c>
      <c r="N11" s="203">
        <v>0</v>
      </c>
      <c r="O11" s="197">
        <v>0</v>
      </c>
      <c r="P11" s="197">
        <v>0</v>
      </c>
      <c r="Q11" s="198">
        <f t="shared" si="1"/>
        <v>0</v>
      </c>
      <c r="R11" s="199">
        <f t="shared" si="2"/>
        <v>266000</v>
      </c>
      <c r="S11" s="200">
        <f t="shared" si="7"/>
        <v>0</v>
      </c>
      <c r="T11" s="278">
        <f t="shared" si="3"/>
        <v>266000</v>
      </c>
      <c r="U11" s="275">
        <f t="shared" si="4"/>
        <v>266000</v>
      </c>
      <c r="V11" s="22">
        <f t="shared" si="5"/>
        <v>0</v>
      </c>
      <c r="W11" s="323">
        <f t="shared" si="6"/>
        <v>266000</v>
      </c>
    </row>
    <row r="12" spans="1:23" x14ac:dyDescent="0.35">
      <c r="A12" s="205" t="s">
        <v>342</v>
      </c>
      <c r="B12" s="202">
        <v>3</v>
      </c>
      <c r="C12" s="202">
        <v>3</v>
      </c>
      <c r="D12" s="202">
        <v>3</v>
      </c>
      <c r="E12" s="203">
        <v>3</v>
      </c>
      <c r="F12" s="203">
        <v>3</v>
      </c>
      <c r="G12" s="204">
        <v>3</v>
      </c>
      <c r="H12" s="204">
        <v>3</v>
      </c>
      <c r="I12" s="193">
        <f t="shared" si="0"/>
        <v>21</v>
      </c>
      <c r="J12" s="202">
        <v>0</v>
      </c>
      <c r="K12" s="202">
        <v>0</v>
      </c>
      <c r="L12" s="202">
        <v>0</v>
      </c>
      <c r="M12" s="203">
        <v>0</v>
      </c>
      <c r="N12" s="203">
        <v>0</v>
      </c>
      <c r="O12" s="197">
        <v>0</v>
      </c>
      <c r="P12" s="197">
        <v>0</v>
      </c>
      <c r="Q12" s="198">
        <f t="shared" si="1"/>
        <v>0</v>
      </c>
      <c r="R12" s="199">
        <f t="shared" si="2"/>
        <v>39900</v>
      </c>
      <c r="S12" s="200">
        <f t="shared" si="7"/>
        <v>0</v>
      </c>
      <c r="T12" s="278">
        <f t="shared" si="3"/>
        <v>39900</v>
      </c>
      <c r="U12" s="275">
        <f t="shared" si="4"/>
        <v>39900</v>
      </c>
      <c r="V12" s="22">
        <f t="shared" si="5"/>
        <v>0</v>
      </c>
      <c r="W12" s="323">
        <f t="shared" si="6"/>
        <v>39900</v>
      </c>
    </row>
    <row r="13" spans="1:23" x14ac:dyDescent="0.35">
      <c r="A13" s="205" t="s">
        <v>343</v>
      </c>
      <c r="B13" s="202">
        <v>10</v>
      </c>
      <c r="C13" s="202">
        <v>10</v>
      </c>
      <c r="D13" s="202">
        <v>10</v>
      </c>
      <c r="E13" s="203">
        <v>10</v>
      </c>
      <c r="F13" s="203">
        <v>10</v>
      </c>
      <c r="G13" s="204">
        <v>10</v>
      </c>
      <c r="H13" s="204">
        <v>10</v>
      </c>
      <c r="I13" s="193">
        <f t="shared" si="0"/>
        <v>70</v>
      </c>
      <c r="J13" s="202">
        <v>1</v>
      </c>
      <c r="K13" s="202">
        <v>1</v>
      </c>
      <c r="L13" s="202">
        <v>1</v>
      </c>
      <c r="M13" s="203">
        <v>0</v>
      </c>
      <c r="N13" s="203">
        <v>0</v>
      </c>
      <c r="O13" s="197">
        <v>0</v>
      </c>
      <c r="P13" s="197">
        <v>0</v>
      </c>
      <c r="Q13" s="198">
        <f t="shared" si="1"/>
        <v>3</v>
      </c>
      <c r="R13" s="199">
        <f t="shared" si="2"/>
        <v>133000</v>
      </c>
      <c r="S13" s="200">
        <f t="shared" si="7"/>
        <v>7080</v>
      </c>
      <c r="T13" s="278">
        <f t="shared" si="3"/>
        <v>140080</v>
      </c>
      <c r="U13" s="275">
        <f t="shared" si="4"/>
        <v>133000</v>
      </c>
      <c r="V13" s="22">
        <f t="shared" si="5"/>
        <v>7080</v>
      </c>
      <c r="W13" s="323">
        <f t="shared" si="6"/>
        <v>140080</v>
      </c>
    </row>
    <row r="14" spans="1:23" x14ac:dyDescent="0.35">
      <c r="A14" s="27" t="s">
        <v>344</v>
      </c>
      <c r="B14" s="202">
        <v>22</v>
      </c>
      <c r="C14" s="202">
        <v>22</v>
      </c>
      <c r="D14" s="202">
        <v>22</v>
      </c>
      <c r="E14" s="203">
        <v>22</v>
      </c>
      <c r="F14" s="203">
        <v>22</v>
      </c>
      <c r="G14" s="204">
        <v>22</v>
      </c>
      <c r="H14" s="204">
        <v>22</v>
      </c>
      <c r="I14" s="193">
        <f t="shared" si="0"/>
        <v>154</v>
      </c>
      <c r="J14" s="202">
        <v>2</v>
      </c>
      <c r="K14" s="202">
        <v>2</v>
      </c>
      <c r="L14" s="202">
        <v>2</v>
      </c>
      <c r="M14" s="203">
        <v>2</v>
      </c>
      <c r="N14" s="203">
        <v>2</v>
      </c>
      <c r="O14" s="197">
        <v>2</v>
      </c>
      <c r="P14" s="197">
        <v>2</v>
      </c>
      <c r="Q14" s="198">
        <f t="shared" si="1"/>
        <v>14</v>
      </c>
      <c r="R14" s="199">
        <f t="shared" si="2"/>
        <v>292600</v>
      </c>
      <c r="S14" s="200">
        <f t="shared" si="7"/>
        <v>33040</v>
      </c>
      <c r="T14" s="278">
        <f t="shared" si="3"/>
        <v>325640</v>
      </c>
      <c r="U14" s="275">
        <f t="shared" si="4"/>
        <v>292600</v>
      </c>
      <c r="V14" s="22">
        <f t="shared" si="5"/>
        <v>33040</v>
      </c>
      <c r="W14" s="323">
        <f t="shared" si="6"/>
        <v>325640</v>
      </c>
    </row>
    <row r="15" spans="1:23" x14ac:dyDescent="0.35">
      <c r="A15" s="205" t="s">
        <v>345</v>
      </c>
      <c r="B15" s="202">
        <v>4</v>
      </c>
      <c r="C15" s="202">
        <v>4</v>
      </c>
      <c r="D15" s="202">
        <v>4</v>
      </c>
      <c r="E15" s="203">
        <v>5</v>
      </c>
      <c r="F15" s="203">
        <v>5</v>
      </c>
      <c r="G15" s="204">
        <v>5</v>
      </c>
      <c r="H15" s="204">
        <v>5</v>
      </c>
      <c r="I15" s="193">
        <f t="shared" si="0"/>
        <v>32</v>
      </c>
      <c r="J15" s="202">
        <v>3</v>
      </c>
      <c r="K15" s="202">
        <v>3</v>
      </c>
      <c r="L15" s="202">
        <v>3</v>
      </c>
      <c r="M15" s="203">
        <v>3</v>
      </c>
      <c r="N15" s="203">
        <v>3</v>
      </c>
      <c r="O15" s="197">
        <v>3</v>
      </c>
      <c r="P15" s="197">
        <v>3</v>
      </c>
      <c r="Q15" s="198">
        <f t="shared" si="1"/>
        <v>21</v>
      </c>
      <c r="R15" s="199">
        <f t="shared" si="2"/>
        <v>60800</v>
      </c>
      <c r="S15" s="200">
        <f t="shared" si="7"/>
        <v>49560</v>
      </c>
      <c r="T15" s="278">
        <f t="shared" si="3"/>
        <v>110360</v>
      </c>
      <c r="U15" s="275">
        <f t="shared" si="4"/>
        <v>60800</v>
      </c>
      <c r="V15" s="22">
        <f t="shared" si="5"/>
        <v>49560</v>
      </c>
      <c r="W15" s="323">
        <f t="shared" si="6"/>
        <v>110360</v>
      </c>
    </row>
    <row r="16" spans="1:23" x14ac:dyDescent="0.35">
      <c r="A16" s="205" t="s">
        <v>346</v>
      </c>
      <c r="B16" s="202">
        <v>4</v>
      </c>
      <c r="C16" s="202">
        <v>4</v>
      </c>
      <c r="D16" s="202">
        <v>4</v>
      </c>
      <c r="E16" s="203">
        <v>4</v>
      </c>
      <c r="F16" s="203">
        <v>4</v>
      </c>
      <c r="G16" s="204">
        <v>4</v>
      </c>
      <c r="H16" s="204">
        <v>4</v>
      </c>
      <c r="I16" s="193">
        <f t="shared" si="0"/>
        <v>28</v>
      </c>
      <c r="J16" s="202">
        <v>0</v>
      </c>
      <c r="K16" s="202">
        <v>0</v>
      </c>
      <c r="L16" s="202">
        <v>0</v>
      </c>
      <c r="M16" s="203">
        <v>0</v>
      </c>
      <c r="N16" s="203">
        <v>0</v>
      </c>
      <c r="O16" s="197">
        <v>1</v>
      </c>
      <c r="P16" s="197">
        <v>1</v>
      </c>
      <c r="Q16" s="198">
        <f t="shared" si="1"/>
        <v>2</v>
      </c>
      <c r="R16" s="199">
        <f t="shared" si="2"/>
        <v>53200</v>
      </c>
      <c r="S16" s="200">
        <f t="shared" si="7"/>
        <v>4720</v>
      </c>
      <c r="T16" s="278">
        <f t="shared" si="3"/>
        <v>57920</v>
      </c>
      <c r="U16" s="275">
        <f t="shared" si="4"/>
        <v>53200</v>
      </c>
      <c r="V16" s="22">
        <f t="shared" si="5"/>
        <v>4720</v>
      </c>
      <c r="W16" s="323">
        <f t="shared" si="6"/>
        <v>57920</v>
      </c>
    </row>
    <row r="17" spans="1:23" x14ac:dyDescent="0.35">
      <c r="A17" s="27" t="s">
        <v>347</v>
      </c>
      <c r="B17" s="202">
        <v>0</v>
      </c>
      <c r="C17" s="202">
        <v>0</v>
      </c>
      <c r="D17" s="202">
        <v>0</v>
      </c>
      <c r="E17" s="203">
        <v>0</v>
      </c>
      <c r="F17" s="203">
        <v>0</v>
      </c>
      <c r="G17" s="204">
        <v>0</v>
      </c>
      <c r="H17" s="204">
        <v>0</v>
      </c>
      <c r="I17" s="193">
        <f t="shared" si="0"/>
        <v>0</v>
      </c>
      <c r="J17" s="202">
        <v>1</v>
      </c>
      <c r="K17" s="202">
        <v>1</v>
      </c>
      <c r="L17" s="202">
        <v>1</v>
      </c>
      <c r="M17" s="203">
        <v>1</v>
      </c>
      <c r="N17" s="203">
        <v>2</v>
      </c>
      <c r="O17" s="197">
        <v>2</v>
      </c>
      <c r="P17" s="197">
        <v>2</v>
      </c>
      <c r="Q17" s="198">
        <f t="shared" si="1"/>
        <v>10</v>
      </c>
      <c r="R17" s="199">
        <f t="shared" si="2"/>
        <v>0</v>
      </c>
      <c r="S17" s="200">
        <f t="shared" si="7"/>
        <v>23600</v>
      </c>
      <c r="T17" s="278">
        <f t="shared" si="3"/>
        <v>23600</v>
      </c>
      <c r="U17" s="275">
        <f t="shared" si="4"/>
        <v>0</v>
      </c>
      <c r="V17" s="22">
        <f t="shared" si="5"/>
        <v>23600</v>
      </c>
      <c r="W17" s="323">
        <f t="shared" si="6"/>
        <v>23600</v>
      </c>
    </row>
    <row r="18" spans="1:23" x14ac:dyDescent="0.35">
      <c r="A18" s="27" t="s">
        <v>348</v>
      </c>
      <c r="B18" s="202">
        <v>0</v>
      </c>
      <c r="C18" s="202">
        <v>5</v>
      </c>
      <c r="D18" s="202">
        <v>5</v>
      </c>
      <c r="E18" s="203">
        <v>5</v>
      </c>
      <c r="F18" s="203">
        <v>5</v>
      </c>
      <c r="G18" s="204">
        <v>4</v>
      </c>
      <c r="H18" s="204">
        <v>4</v>
      </c>
      <c r="I18" s="193">
        <f t="shared" si="0"/>
        <v>28</v>
      </c>
      <c r="J18" s="202">
        <v>0</v>
      </c>
      <c r="K18" s="202">
        <v>3</v>
      </c>
      <c r="L18" s="202">
        <v>3</v>
      </c>
      <c r="M18" s="203">
        <v>2</v>
      </c>
      <c r="N18" s="203">
        <v>2</v>
      </c>
      <c r="O18" s="197">
        <v>2</v>
      </c>
      <c r="P18" s="197">
        <v>2</v>
      </c>
      <c r="Q18" s="198">
        <f t="shared" si="1"/>
        <v>14</v>
      </c>
      <c r="R18" s="199">
        <f t="shared" si="2"/>
        <v>53200</v>
      </c>
      <c r="S18" s="200">
        <f t="shared" si="7"/>
        <v>33040</v>
      </c>
      <c r="T18" s="278">
        <f t="shared" si="3"/>
        <v>86240</v>
      </c>
      <c r="U18" s="275">
        <f t="shared" si="4"/>
        <v>53200</v>
      </c>
      <c r="V18" s="22">
        <f t="shared" si="5"/>
        <v>33040</v>
      </c>
      <c r="W18" s="323">
        <f t="shared" si="6"/>
        <v>86240</v>
      </c>
    </row>
    <row r="19" spans="1:23" x14ac:dyDescent="0.35">
      <c r="A19" s="206" t="s">
        <v>349</v>
      </c>
      <c r="B19" s="207">
        <v>2</v>
      </c>
      <c r="C19" s="207">
        <v>2</v>
      </c>
      <c r="D19" s="207">
        <v>2</v>
      </c>
      <c r="E19" s="208">
        <v>2</v>
      </c>
      <c r="F19" s="208">
        <v>2</v>
      </c>
      <c r="G19" s="209">
        <v>2</v>
      </c>
      <c r="H19" s="209">
        <v>2</v>
      </c>
      <c r="I19" s="193">
        <f t="shared" si="0"/>
        <v>14</v>
      </c>
      <c r="J19" s="207">
        <v>0</v>
      </c>
      <c r="K19" s="207">
        <v>0</v>
      </c>
      <c r="L19" s="207">
        <v>0</v>
      </c>
      <c r="M19" s="208">
        <v>0</v>
      </c>
      <c r="N19" s="208">
        <v>0</v>
      </c>
      <c r="O19" s="210">
        <v>0</v>
      </c>
      <c r="P19" s="210">
        <v>0</v>
      </c>
      <c r="Q19" s="198">
        <f t="shared" si="1"/>
        <v>0</v>
      </c>
      <c r="R19" s="199">
        <f t="shared" si="2"/>
        <v>26600</v>
      </c>
      <c r="S19" s="200">
        <f t="shared" si="7"/>
        <v>0</v>
      </c>
      <c r="T19" s="278">
        <f t="shared" si="3"/>
        <v>26600</v>
      </c>
      <c r="U19" s="275">
        <f t="shared" si="4"/>
        <v>26600</v>
      </c>
      <c r="V19" s="22">
        <f t="shared" si="5"/>
        <v>0</v>
      </c>
      <c r="W19" s="323">
        <f t="shared" si="6"/>
        <v>26600</v>
      </c>
    </row>
    <row r="20" spans="1:23" x14ac:dyDescent="0.35">
      <c r="A20" s="206" t="s">
        <v>350</v>
      </c>
      <c r="B20" s="207">
        <v>6</v>
      </c>
      <c r="C20" s="207">
        <v>5</v>
      </c>
      <c r="D20" s="207">
        <v>5</v>
      </c>
      <c r="E20" s="208">
        <v>5</v>
      </c>
      <c r="F20" s="208">
        <v>5</v>
      </c>
      <c r="G20" s="209">
        <v>5</v>
      </c>
      <c r="H20" s="209">
        <v>5</v>
      </c>
      <c r="I20" s="193">
        <f t="shared" si="0"/>
        <v>36</v>
      </c>
      <c r="J20" s="207">
        <v>0</v>
      </c>
      <c r="K20" s="207">
        <v>0</v>
      </c>
      <c r="L20" s="207">
        <v>0</v>
      </c>
      <c r="M20" s="208">
        <v>0</v>
      </c>
      <c r="N20" s="208">
        <v>0</v>
      </c>
      <c r="O20" s="210">
        <v>0</v>
      </c>
      <c r="P20" s="210">
        <v>0</v>
      </c>
      <c r="Q20" s="198">
        <f t="shared" si="1"/>
        <v>0</v>
      </c>
      <c r="R20" s="199">
        <f t="shared" si="2"/>
        <v>68400</v>
      </c>
      <c r="S20" s="200">
        <f t="shared" si="7"/>
        <v>0</v>
      </c>
      <c r="T20" s="278">
        <f t="shared" si="3"/>
        <v>68400</v>
      </c>
      <c r="U20" s="275">
        <f t="shared" si="4"/>
        <v>68400</v>
      </c>
      <c r="V20" s="22">
        <f t="shared" si="5"/>
        <v>0</v>
      </c>
      <c r="W20" s="323">
        <f t="shared" si="6"/>
        <v>68400</v>
      </c>
    </row>
    <row r="21" spans="1:23" x14ac:dyDescent="0.35">
      <c r="A21" s="206" t="s">
        <v>351</v>
      </c>
      <c r="B21" s="207">
        <v>7</v>
      </c>
      <c r="C21" s="207">
        <v>7</v>
      </c>
      <c r="D21" s="207">
        <v>7</v>
      </c>
      <c r="E21" s="208">
        <v>7</v>
      </c>
      <c r="F21" s="208">
        <v>7</v>
      </c>
      <c r="G21" s="209">
        <v>7</v>
      </c>
      <c r="H21" s="209">
        <v>7</v>
      </c>
      <c r="I21" s="193">
        <f t="shared" si="0"/>
        <v>49</v>
      </c>
      <c r="J21" s="207">
        <v>2</v>
      </c>
      <c r="K21" s="207">
        <v>2</v>
      </c>
      <c r="L21" s="207">
        <v>2</v>
      </c>
      <c r="M21" s="208">
        <v>2</v>
      </c>
      <c r="N21" s="208">
        <v>2</v>
      </c>
      <c r="O21" s="210">
        <v>2</v>
      </c>
      <c r="P21" s="210">
        <v>2</v>
      </c>
      <c r="Q21" s="198">
        <f t="shared" si="1"/>
        <v>14</v>
      </c>
      <c r="R21" s="199">
        <f t="shared" si="2"/>
        <v>93100</v>
      </c>
      <c r="S21" s="200">
        <f t="shared" si="7"/>
        <v>33040</v>
      </c>
      <c r="T21" s="278">
        <f t="shared" si="3"/>
        <v>126140</v>
      </c>
      <c r="U21" s="275">
        <f t="shared" si="4"/>
        <v>93100</v>
      </c>
      <c r="V21" s="22">
        <f t="shared" si="5"/>
        <v>33040</v>
      </c>
      <c r="W21" s="323">
        <f t="shared" si="6"/>
        <v>126140</v>
      </c>
    </row>
    <row r="22" spans="1:23" x14ac:dyDescent="0.35">
      <c r="A22" s="77" t="s">
        <v>352</v>
      </c>
      <c r="B22" s="207">
        <v>9</v>
      </c>
      <c r="C22" s="207">
        <v>9</v>
      </c>
      <c r="D22" s="207">
        <v>9</v>
      </c>
      <c r="E22" s="208">
        <v>9</v>
      </c>
      <c r="F22" s="208">
        <v>9</v>
      </c>
      <c r="G22" s="209">
        <v>9</v>
      </c>
      <c r="H22" s="209">
        <v>9</v>
      </c>
      <c r="I22" s="193">
        <f t="shared" si="0"/>
        <v>63</v>
      </c>
      <c r="J22" s="207">
        <v>0</v>
      </c>
      <c r="K22" s="207">
        <v>0</v>
      </c>
      <c r="L22" s="207">
        <v>0</v>
      </c>
      <c r="M22" s="208">
        <v>0</v>
      </c>
      <c r="N22" s="208">
        <v>0</v>
      </c>
      <c r="O22" s="210">
        <v>0</v>
      </c>
      <c r="P22" s="210">
        <v>0</v>
      </c>
      <c r="Q22" s="198">
        <f t="shared" si="1"/>
        <v>0</v>
      </c>
      <c r="R22" s="199">
        <f t="shared" si="2"/>
        <v>119700</v>
      </c>
      <c r="S22" s="200">
        <f t="shared" si="7"/>
        <v>0</v>
      </c>
      <c r="T22" s="278">
        <f t="shared" si="3"/>
        <v>119700</v>
      </c>
      <c r="U22" s="275">
        <f t="shared" si="4"/>
        <v>119700</v>
      </c>
      <c r="V22" s="22">
        <f t="shared" si="5"/>
        <v>0</v>
      </c>
      <c r="W22" s="323">
        <f t="shared" si="6"/>
        <v>119700</v>
      </c>
    </row>
    <row r="23" spans="1:23" x14ac:dyDescent="0.35">
      <c r="A23" s="206" t="s">
        <v>353</v>
      </c>
      <c r="B23" s="207">
        <v>8</v>
      </c>
      <c r="C23" s="207">
        <v>8</v>
      </c>
      <c r="D23" s="207">
        <v>8</v>
      </c>
      <c r="E23" s="208">
        <v>8</v>
      </c>
      <c r="F23" s="208">
        <v>8</v>
      </c>
      <c r="G23" s="209">
        <v>8</v>
      </c>
      <c r="H23" s="211">
        <v>8</v>
      </c>
      <c r="I23" s="193">
        <f t="shared" si="0"/>
        <v>56</v>
      </c>
      <c r="J23" s="207">
        <v>0</v>
      </c>
      <c r="K23" s="207">
        <v>0</v>
      </c>
      <c r="L23" s="207">
        <v>0</v>
      </c>
      <c r="M23" s="208">
        <v>0</v>
      </c>
      <c r="N23" s="208">
        <v>0</v>
      </c>
      <c r="O23" s="210">
        <v>0</v>
      </c>
      <c r="P23" s="210">
        <v>0</v>
      </c>
      <c r="Q23" s="198">
        <f t="shared" si="1"/>
        <v>0</v>
      </c>
      <c r="R23" s="199">
        <f t="shared" si="2"/>
        <v>106400</v>
      </c>
      <c r="S23" s="200">
        <f t="shared" si="7"/>
        <v>0</v>
      </c>
      <c r="T23" s="278">
        <f t="shared" si="3"/>
        <v>106400</v>
      </c>
      <c r="U23" s="275">
        <f t="shared" si="4"/>
        <v>106400</v>
      </c>
      <c r="V23" s="22">
        <f t="shared" si="5"/>
        <v>0</v>
      </c>
      <c r="W23" s="323">
        <f t="shared" si="6"/>
        <v>106400</v>
      </c>
    </row>
    <row r="24" spans="1:23" x14ac:dyDescent="0.35">
      <c r="A24" s="206" t="s">
        <v>354</v>
      </c>
      <c r="B24" s="207">
        <v>0</v>
      </c>
      <c r="C24" s="207">
        <v>0</v>
      </c>
      <c r="D24" s="207">
        <v>0</v>
      </c>
      <c r="E24" s="208">
        <v>0</v>
      </c>
      <c r="F24" s="208">
        <v>0</v>
      </c>
      <c r="G24" s="209">
        <v>0</v>
      </c>
      <c r="H24" s="209">
        <v>0</v>
      </c>
      <c r="I24" s="193">
        <f t="shared" si="0"/>
        <v>0</v>
      </c>
      <c r="J24" s="207">
        <v>0</v>
      </c>
      <c r="K24" s="207">
        <v>0</v>
      </c>
      <c r="L24" s="207">
        <v>0</v>
      </c>
      <c r="M24" s="208">
        <v>0</v>
      </c>
      <c r="N24" s="208">
        <v>0</v>
      </c>
      <c r="O24" s="210">
        <v>0</v>
      </c>
      <c r="P24" s="210">
        <v>0</v>
      </c>
      <c r="Q24" s="198">
        <f t="shared" si="1"/>
        <v>0</v>
      </c>
      <c r="R24" s="199">
        <f t="shared" si="2"/>
        <v>0</v>
      </c>
      <c r="S24" s="200">
        <f t="shared" si="7"/>
        <v>0</v>
      </c>
      <c r="T24" s="278">
        <f t="shared" si="3"/>
        <v>0</v>
      </c>
      <c r="U24" s="275">
        <f t="shared" si="4"/>
        <v>0</v>
      </c>
      <c r="V24" s="22">
        <f t="shared" si="5"/>
        <v>0</v>
      </c>
      <c r="W24" s="323">
        <f t="shared" si="6"/>
        <v>0</v>
      </c>
    </row>
    <row r="25" spans="1:23" x14ac:dyDescent="0.35">
      <c r="A25" s="206" t="s">
        <v>355</v>
      </c>
      <c r="B25" s="212">
        <v>8</v>
      </c>
      <c r="C25" s="207">
        <v>8</v>
      </c>
      <c r="D25" s="207">
        <v>8</v>
      </c>
      <c r="E25" s="208">
        <v>8</v>
      </c>
      <c r="F25" s="208">
        <v>8</v>
      </c>
      <c r="G25" s="209">
        <v>8</v>
      </c>
      <c r="H25" s="209">
        <v>8</v>
      </c>
      <c r="I25" s="193">
        <f t="shared" si="0"/>
        <v>56</v>
      </c>
      <c r="J25" s="207">
        <v>3</v>
      </c>
      <c r="K25" s="207">
        <v>3</v>
      </c>
      <c r="L25" s="207">
        <v>3</v>
      </c>
      <c r="M25" s="208">
        <v>3</v>
      </c>
      <c r="N25" s="208">
        <v>3</v>
      </c>
      <c r="O25" s="210">
        <v>2</v>
      </c>
      <c r="P25" s="210">
        <v>2</v>
      </c>
      <c r="Q25" s="198">
        <f t="shared" si="1"/>
        <v>19</v>
      </c>
      <c r="R25" s="199">
        <f t="shared" si="2"/>
        <v>106400</v>
      </c>
      <c r="S25" s="200">
        <f t="shared" si="7"/>
        <v>44840</v>
      </c>
      <c r="T25" s="278">
        <f t="shared" si="3"/>
        <v>151240</v>
      </c>
      <c r="U25" s="275">
        <f t="shared" si="4"/>
        <v>106400</v>
      </c>
      <c r="V25" s="22">
        <f t="shared" si="5"/>
        <v>44840</v>
      </c>
      <c r="W25" s="323">
        <f t="shared" si="6"/>
        <v>151240</v>
      </c>
    </row>
    <row r="26" spans="1:23" x14ac:dyDescent="0.35">
      <c r="A26" s="206" t="s">
        <v>356</v>
      </c>
      <c r="B26" s="212">
        <v>20</v>
      </c>
      <c r="C26" s="207">
        <v>20</v>
      </c>
      <c r="D26" s="207">
        <v>21</v>
      </c>
      <c r="E26" s="208">
        <v>21</v>
      </c>
      <c r="F26" s="208">
        <v>21</v>
      </c>
      <c r="G26" s="209">
        <v>21</v>
      </c>
      <c r="H26" s="209">
        <v>21</v>
      </c>
      <c r="I26" s="193">
        <f t="shared" si="0"/>
        <v>145</v>
      </c>
      <c r="J26" s="207">
        <v>1</v>
      </c>
      <c r="K26" s="207">
        <v>1</v>
      </c>
      <c r="L26" s="207">
        <v>1</v>
      </c>
      <c r="M26" s="208">
        <v>1</v>
      </c>
      <c r="N26" s="208">
        <v>1</v>
      </c>
      <c r="O26" s="210">
        <v>1</v>
      </c>
      <c r="P26" s="210">
        <v>1</v>
      </c>
      <c r="Q26" s="198">
        <f t="shared" si="1"/>
        <v>7</v>
      </c>
      <c r="R26" s="199">
        <f t="shared" si="2"/>
        <v>275500</v>
      </c>
      <c r="S26" s="200">
        <f t="shared" si="7"/>
        <v>16520</v>
      </c>
      <c r="T26" s="278">
        <f t="shared" si="3"/>
        <v>292020</v>
      </c>
      <c r="U26" s="275">
        <f t="shared" si="4"/>
        <v>275500</v>
      </c>
      <c r="V26" s="22">
        <f t="shared" si="5"/>
        <v>16520</v>
      </c>
      <c r="W26" s="323">
        <f t="shared" si="6"/>
        <v>292020</v>
      </c>
    </row>
    <row r="27" spans="1:23" x14ac:dyDescent="0.35">
      <c r="A27" s="206" t="s">
        <v>357</v>
      </c>
      <c r="B27" s="212">
        <v>0</v>
      </c>
      <c r="C27" s="207">
        <v>14</v>
      </c>
      <c r="D27" s="207">
        <v>14</v>
      </c>
      <c r="E27" s="208">
        <v>14</v>
      </c>
      <c r="F27" s="208">
        <v>14</v>
      </c>
      <c r="G27" s="209">
        <v>13</v>
      </c>
      <c r="H27" s="209">
        <v>13</v>
      </c>
      <c r="I27" s="193">
        <f t="shared" si="0"/>
        <v>82</v>
      </c>
      <c r="J27" s="207">
        <v>3</v>
      </c>
      <c r="K27" s="207">
        <v>3</v>
      </c>
      <c r="L27" s="207">
        <v>3</v>
      </c>
      <c r="M27" s="208">
        <v>3</v>
      </c>
      <c r="N27" s="208">
        <v>3</v>
      </c>
      <c r="O27" s="210">
        <v>3</v>
      </c>
      <c r="P27" s="210">
        <v>3</v>
      </c>
      <c r="Q27" s="198">
        <f t="shared" si="1"/>
        <v>21</v>
      </c>
      <c r="R27" s="199">
        <f t="shared" si="2"/>
        <v>155800</v>
      </c>
      <c r="S27" s="200">
        <f t="shared" si="7"/>
        <v>49560</v>
      </c>
      <c r="T27" s="278">
        <f t="shared" si="3"/>
        <v>205360</v>
      </c>
      <c r="U27" s="275">
        <f t="shared" si="4"/>
        <v>155800</v>
      </c>
      <c r="V27" s="22">
        <f t="shared" si="5"/>
        <v>49560</v>
      </c>
      <c r="W27" s="323">
        <f t="shared" si="6"/>
        <v>205360</v>
      </c>
    </row>
    <row r="28" spans="1:23" x14ac:dyDescent="0.35">
      <c r="A28" s="206" t="s">
        <v>358</v>
      </c>
      <c r="B28" s="207">
        <v>2</v>
      </c>
      <c r="C28" s="207">
        <v>2</v>
      </c>
      <c r="D28" s="207">
        <v>2</v>
      </c>
      <c r="E28" s="208">
        <v>2</v>
      </c>
      <c r="F28" s="213">
        <v>2</v>
      </c>
      <c r="G28" s="209">
        <v>2</v>
      </c>
      <c r="H28" s="209">
        <v>2</v>
      </c>
      <c r="I28" s="193">
        <f t="shared" si="0"/>
        <v>14</v>
      </c>
      <c r="J28" s="207">
        <v>3</v>
      </c>
      <c r="K28" s="207">
        <v>3</v>
      </c>
      <c r="L28" s="207">
        <v>3</v>
      </c>
      <c r="M28" s="208">
        <v>3</v>
      </c>
      <c r="N28" s="208">
        <v>3</v>
      </c>
      <c r="O28" s="210">
        <v>3</v>
      </c>
      <c r="P28" s="210">
        <v>3</v>
      </c>
      <c r="Q28" s="198">
        <f t="shared" si="1"/>
        <v>21</v>
      </c>
      <c r="R28" s="199">
        <f t="shared" si="2"/>
        <v>26600</v>
      </c>
      <c r="S28" s="200">
        <f t="shared" si="7"/>
        <v>49560</v>
      </c>
      <c r="T28" s="278">
        <f t="shared" si="3"/>
        <v>76160</v>
      </c>
      <c r="U28" s="275">
        <f t="shared" si="4"/>
        <v>26600</v>
      </c>
      <c r="V28" s="22">
        <f t="shared" si="5"/>
        <v>49560</v>
      </c>
      <c r="W28" s="323">
        <f t="shared" si="6"/>
        <v>76160</v>
      </c>
    </row>
    <row r="29" spans="1:23" x14ac:dyDescent="0.35">
      <c r="A29" s="206" t="s">
        <v>359</v>
      </c>
      <c r="B29" s="207">
        <v>19</v>
      </c>
      <c r="C29" s="207">
        <v>19</v>
      </c>
      <c r="D29" s="207">
        <v>19</v>
      </c>
      <c r="E29" s="208">
        <v>19</v>
      </c>
      <c r="F29" s="208">
        <v>19</v>
      </c>
      <c r="G29" s="209">
        <v>18</v>
      </c>
      <c r="H29" s="209">
        <v>0</v>
      </c>
      <c r="I29" s="193">
        <f t="shared" si="0"/>
        <v>113</v>
      </c>
      <c r="J29" s="207">
        <v>3</v>
      </c>
      <c r="K29" s="207">
        <v>3</v>
      </c>
      <c r="L29" s="207">
        <v>3</v>
      </c>
      <c r="M29" s="208">
        <v>3</v>
      </c>
      <c r="N29" s="208">
        <v>3</v>
      </c>
      <c r="O29" s="210">
        <v>3</v>
      </c>
      <c r="P29" s="210">
        <v>0</v>
      </c>
      <c r="Q29" s="198">
        <f t="shared" si="1"/>
        <v>18</v>
      </c>
      <c r="R29" s="199">
        <f t="shared" si="2"/>
        <v>214700</v>
      </c>
      <c r="S29" s="200">
        <f t="shared" si="7"/>
        <v>42480</v>
      </c>
      <c r="T29" s="278">
        <f t="shared" si="3"/>
        <v>257180</v>
      </c>
      <c r="U29" s="275">
        <f t="shared" si="4"/>
        <v>214700</v>
      </c>
      <c r="V29" s="22">
        <f t="shared" si="5"/>
        <v>42480</v>
      </c>
      <c r="W29" s="323">
        <f t="shared" si="6"/>
        <v>257180</v>
      </c>
    </row>
    <row r="30" spans="1:23" x14ac:dyDescent="0.35">
      <c r="A30" s="206" t="s">
        <v>360</v>
      </c>
      <c r="B30" s="207">
        <v>6</v>
      </c>
      <c r="C30" s="207">
        <v>6</v>
      </c>
      <c r="D30" s="207">
        <v>7</v>
      </c>
      <c r="E30" s="208">
        <v>7</v>
      </c>
      <c r="F30" s="208">
        <v>7</v>
      </c>
      <c r="G30" s="209">
        <v>7</v>
      </c>
      <c r="H30" s="209">
        <v>7</v>
      </c>
      <c r="I30" s="193">
        <f t="shared" si="0"/>
        <v>47</v>
      </c>
      <c r="J30" s="207">
        <v>0</v>
      </c>
      <c r="K30" s="207">
        <v>0</v>
      </c>
      <c r="L30" s="207">
        <v>0</v>
      </c>
      <c r="M30" s="208">
        <v>0</v>
      </c>
      <c r="N30" s="208">
        <v>0</v>
      </c>
      <c r="O30" s="210">
        <v>0</v>
      </c>
      <c r="P30" s="210">
        <v>0</v>
      </c>
      <c r="Q30" s="198">
        <f t="shared" si="1"/>
        <v>0</v>
      </c>
      <c r="R30" s="199">
        <f t="shared" si="2"/>
        <v>89300</v>
      </c>
      <c r="S30" s="200">
        <f t="shared" si="7"/>
        <v>0</v>
      </c>
      <c r="T30" s="278">
        <f t="shared" si="3"/>
        <v>89300</v>
      </c>
      <c r="U30" s="275">
        <f t="shared" si="4"/>
        <v>89300</v>
      </c>
      <c r="V30" s="22">
        <f t="shared" si="5"/>
        <v>0</v>
      </c>
      <c r="W30" s="323">
        <f t="shared" si="6"/>
        <v>89300</v>
      </c>
    </row>
    <row r="31" spans="1:23" x14ac:dyDescent="0.35">
      <c r="A31" s="77" t="s">
        <v>361</v>
      </c>
      <c r="B31" s="207">
        <v>17</v>
      </c>
      <c r="C31" s="207">
        <v>16</v>
      </c>
      <c r="D31" s="207">
        <v>17</v>
      </c>
      <c r="E31" s="208">
        <v>17</v>
      </c>
      <c r="F31" s="208">
        <v>17</v>
      </c>
      <c r="G31" s="209">
        <v>17</v>
      </c>
      <c r="H31" s="209">
        <v>17</v>
      </c>
      <c r="I31" s="193">
        <f t="shared" si="0"/>
        <v>118</v>
      </c>
      <c r="J31" s="207">
        <v>2</v>
      </c>
      <c r="K31" s="207">
        <v>2</v>
      </c>
      <c r="L31" s="207">
        <v>2</v>
      </c>
      <c r="M31" s="208">
        <v>2</v>
      </c>
      <c r="N31" s="208">
        <v>3</v>
      </c>
      <c r="O31" s="210">
        <v>3</v>
      </c>
      <c r="P31" s="210">
        <v>3</v>
      </c>
      <c r="Q31" s="198">
        <f t="shared" si="1"/>
        <v>17</v>
      </c>
      <c r="R31" s="199">
        <f t="shared" si="2"/>
        <v>224200</v>
      </c>
      <c r="S31" s="200">
        <f t="shared" si="7"/>
        <v>40120</v>
      </c>
      <c r="T31" s="278">
        <f t="shared" si="3"/>
        <v>264320</v>
      </c>
      <c r="U31" s="275">
        <f t="shared" si="4"/>
        <v>224200</v>
      </c>
      <c r="V31" s="22">
        <f t="shared" si="5"/>
        <v>40120</v>
      </c>
      <c r="W31" s="323">
        <f t="shared" si="6"/>
        <v>264320</v>
      </c>
    </row>
    <row r="32" spans="1:23" x14ac:dyDescent="0.35">
      <c r="A32" s="206" t="s">
        <v>362</v>
      </c>
      <c r="B32" s="207">
        <v>4</v>
      </c>
      <c r="C32" s="207">
        <v>3</v>
      </c>
      <c r="D32" s="207">
        <v>3</v>
      </c>
      <c r="E32" s="208">
        <v>3</v>
      </c>
      <c r="F32" s="208">
        <v>4</v>
      </c>
      <c r="G32" s="209">
        <v>4</v>
      </c>
      <c r="H32" s="209">
        <v>4</v>
      </c>
      <c r="I32" s="193">
        <f t="shared" si="0"/>
        <v>25</v>
      </c>
      <c r="J32" s="207">
        <v>2</v>
      </c>
      <c r="K32" s="207">
        <v>2</v>
      </c>
      <c r="L32" s="207">
        <v>2</v>
      </c>
      <c r="M32" s="208">
        <v>2</v>
      </c>
      <c r="N32" s="208">
        <v>2</v>
      </c>
      <c r="O32" s="210">
        <v>2</v>
      </c>
      <c r="P32" s="210">
        <v>2</v>
      </c>
      <c r="Q32" s="198">
        <f t="shared" si="1"/>
        <v>14</v>
      </c>
      <c r="R32" s="199">
        <f t="shared" si="2"/>
        <v>47500</v>
      </c>
      <c r="S32" s="200">
        <f t="shared" si="7"/>
        <v>33040</v>
      </c>
      <c r="T32" s="278">
        <f t="shared" si="3"/>
        <v>80540</v>
      </c>
      <c r="U32" s="275">
        <f t="shared" si="4"/>
        <v>47500</v>
      </c>
      <c r="V32" s="22">
        <f t="shared" si="5"/>
        <v>33040</v>
      </c>
      <c r="W32" s="323">
        <f t="shared" si="6"/>
        <v>80540</v>
      </c>
    </row>
    <row r="33" spans="1:23" x14ac:dyDescent="0.35">
      <c r="A33" s="206" t="s">
        <v>363</v>
      </c>
      <c r="B33" s="207">
        <v>12</v>
      </c>
      <c r="C33" s="207">
        <v>11</v>
      </c>
      <c r="D33" s="207">
        <v>10</v>
      </c>
      <c r="E33" s="208">
        <v>10</v>
      </c>
      <c r="F33" s="208">
        <v>9</v>
      </c>
      <c r="G33" s="209">
        <v>9</v>
      </c>
      <c r="H33" s="209">
        <v>10</v>
      </c>
      <c r="I33" s="193">
        <f t="shared" si="0"/>
        <v>71</v>
      </c>
      <c r="J33" s="207">
        <v>0</v>
      </c>
      <c r="K33" s="207">
        <v>1</v>
      </c>
      <c r="L33" s="207">
        <v>1</v>
      </c>
      <c r="M33" s="208">
        <v>1</v>
      </c>
      <c r="N33" s="208">
        <v>1</v>
      </c>
      <c r="O33" s="210">
        <v>1</v>
      </c>
      <c r="P33" s="210">
        <v>1</v>
      </c>
      <c r="Q33" s="198">
        <f t="shared" si="1"/>
        <v>6</v>
      </c>
      <c r="R33" s="199">
        <f>1900*$I33</f>
        <v>134900</v>
      </c>
      <c r="S33" s="200">
        <f t="shared" si="7"/>
        <v>14160</v>
      </c>
      <c r="T33" s="278">
        <f t="shared" si="3"/>
        <v>149060</v>
      </c>
      <c r="U33" s="275">
        <f t="shared" si="4"/>
        <v>134900</v>
      </c>
      <c r="V33" s="22">
        <f t="shared" si="5"/>
        <v>14160</v>
      </c>
      <c r="W33" s="323">
        <f t="shared" si="6"/>
        <v>149060</v>
      </c>
    </row>
    <row r="34" spans="1:23" x14ac:dyDescent="0.35">
      <c r="A34" s="206" t="s">
        <v>364</v>
      </c>
      <c r="B34" s="207">
        <v>3</v>
      </c>
      <c r="C34" s="207">
        <v>3</v>
      </c>
      <c r="D34" s="207">
        <v>3</v>
      </c>
      <c r="E34" s="208">
        <v>3</v>
      </c>
      <c r="F34" s="208">
        <v>2</v>
      </c>
      <c r="G34" s="209">
        <v>2</v>
      </c>
      <c r="H34" s="209">
        <v>2</v>
      </c>
      <c r="I34" s="193">
        <f t="shared" si="0"/>
        <v>18</v>
      </c>
      <c r="J34" s="207">
        <v>2</v>
      </c>
      <c r="K34" s="207">
        <v>2</v>
      </c>
      <c r="L34" s="207">
        <v>2</v>
      </c>
      <c r="M34" s="208">
        <v>2</v>
      </c>
      <c r="N34" s="208">
        <v>3</v>
      </c>
      <c r="O34" s="210">
        <v>3</v>
      </c>
      <c r="P34" s="210">
        <v>3</v>
      </c>
      <c r="Q34" s="198">
        <f t="shared" si="1"/>
        <v>17</v>
      </c>
      <c r="R34" s="199">
        <f t="shared" si="2"/>
        <v>34200</v>
      </c>
      <c r="S34" s="200">
        <f t="shared" si="7"/>
        <v>40120</v>
      </c>
      <c r="T34" s="278">
        <f t="shared" si="3"/>
        <v>74320</v>
      </c>
      <c r="U34" s="275">
        <f t="shared" si="4"/>
        <v>34200</v>
      </c>
      <c r="V34" s="22">
        <f t="shared" si="5"/>
        <v>40120</v>
      </c>
      <c r="W34" s="323">
        <f t="shared" si="6"/>
        <v>74320</v>
      </c>
    </row>
    <row r="35" spans="1:23" x14ac:dyDescent="0.35">
      <c r="A35" s="206" t="s">
        <v>365</v>
      </c>
      <c r="B35" s="207">
        <v>17</v>
      </c>
      <c r="C35" s="207">
        <v>17</v>
      </c>
      <c r="D35" s="207">
        <v>17</v>
      </c>
      <c r="E35" s="208">
        <v>17</v>
      </c>
      <c r="F35" s="208">
        <v>19</v>
      </c>
      <c r="G35" s="209">
        <v>19</v>
      </c>
      <c r="H35" s="209">
        <v>19</v>
      </c>
      <c r="I35" s="193">
        <f t="shared" si="0"/>
        <v>125</v>
      </c>
      <c r="J35" s="207">
        <v>2</v>
      </c>
      <c r="K35" s="207">
        <v>2</v>
      </c>
      <c r="L35" s="207">
        <v>2</v>
      </c>
      <c r="M35" s="208">
        <v>2</v>
      </c>
      <c r="N35" s="208">
        <v>2</v>
      </c>
      <c r="O35" s="210">
        <v>2</v>
      </c>
      <c r="P35" s="210">
        <v>2</v>
      </c>
      <c r="Q35" s="198">
        <f t="shared" si="1"/>
        <v>14</v>
      </c>
      <c r="R35" s="199">
        <f t="shared" si="2"/>
        <v>237500</v>
      </c>
      <c r="S35" s="200">
        <f t="shared" si="7"/>
        <v>33040</v>
      </c>
      <c r="T35" s="278">
        <f t="shared" si="3"/>
        <v>270540</v>
      </c>
      <c r="U35" s="275">
        <f t="shared" si="4"/>
        <v>237500</v>
      </c>
      <c r="V35" s="22">
        <f t="shared" si="5"/>
        <v>33040</v>
      </c>
      <c r="W35" s="323">
        <f t="shared" si="6"/>
        <v>270540</v>
      </c>
    </row>
    <row r="36" spans="1:23" x14ac:dyDescent="0.35">
      <c r="A36" s="77" t="s">
        <v>366</v>
      </c>
      <c r="B36" s="207">
        <v>0</v>
      </c>
      <c r="C36" s="207">
        <v>13</v>
      </c>
      <c r="D36" s="207">
        <v>13</v>
      </c>
      <c r="E36" s="208">
        <v>13</v>
      </c>
      <c r="F36" s="208">
        <v>14</v>
      </c>
      <c r="G36" s="209">
        <v>14</v>
      </c>
      <c r="H36" s="209">
        <v>14</v>
      </c>
      <c r="I36" s="193">
        <f t="shared" si="0"/>
        <v>81</v>
      </c>
      <c r="J36" s="207">
        <v>0</v>
      </c>
      <c r="K36" s="207">
        <v>5</v>
      </c>
      <c r="L36" s="207">
        <v>5</v>
      </c>
      <c r="M36" s="208">
        <v>5</v>
      </c>
      <c r="N36" s="208">
        <v>5</v>
      </c>
      <c r="O36" s="210">
        <v>5</v>
      </c>
      <c r="P36" s="210">
        <v>5</v>
      </c>
      <c r="Q36" s="198">
        <f t="shared" si="1"/>
        <v>30</v>
      </c>
      <c r="R36" s="199">
        <f t="shared" si="2"/>
        <v>153900</v>
      </c>
      <c r="S36" s="200">
        <f t="shared" si="7"/>
        <v>70800</v>
      </c>
      <c r="T36" s="278">
        <f t="shared" si="3"/>
        <v>224700</v>
      </c>
      <c r="U36" s="275">
        <f t="shared" si="4"/>
        <v>153900</v>
      </c>
      <c r="V36" s="22">
        <f t="shared" si="5"/>
        <v>70800</v>
      </c>
      <c r="W36" s="323">
        <f t="shared" si="6"/>
        <v>224700</v>
      </c>
    </row>
    <row r="37" spans="1:23" x14ac:dyDescent="0.35">
      <c r="A37" s="206" t="s">
        <v>367</v>
      </c>
      <c r="B37" s="207">
        <v>2</v>
      </c>
      <c r="C37" s="207">
        <v>2</v>
      </c>
      <c r="D37" s="207">
        <v>3</v>
      </c>
      <c r="E37" s="208">
        <v>3</v>
      </c>
      <c r="F37" s="208">
        <v>3</v>
      </c>
      <c r="G37" s="209">
        <v>3</v>
      </c>
      <c r="H37" s="209">
        <v>3</v>
      </c>
      <c r="I37" s="193">
        <f t="shared" si="0"/>
        <v>19</v>
      </c>
      <c r="J37" s="207">
        <v>1</v>
      </c>
      <c r="K37" s="207">
        <v>1</v>
      </c>
      <c r="L37" s="207">
        <v>1</v>
      </c>
      <c r="M37" s="208">
        <v>1</v>
      </c>
      <c r="N37" s="208">
        <v>1</v>
      </c>
      <c r="O37" s="210">
        <v>1</v>
      </c>
      <c r="P37" s="210">
        <v>1</v>
      </c>
      <c r="Q37" s="198">
        <f t="shared" si="1"/>
        <v>7</v>
      </c>
      <c r="R37" s="199">
        <f>1900*$I37</f>
        <v>36100</v>
      </c>
      <c r="S37" s="200">
        <f t="shared" si="7"/>
        <v>16520</v>
      </c>
      <c r="T37" s="278">
        <f t="shared" si="3"/>
        <v>52620</v>
      </c>
      <c r="U37" s="275">
        <f t="shared" si="4"/>
        <v>36100</v>
      </c>
      <c r="V37" s="22">
        <f t="shared" si="5"/>
        <v>16520</v>
      </c>
      <c r="W37" s="323">
        <f t="shared" si="6"/>
        <v>52620</v>
      </c>
    </row>
    <row r="38" spans="1:23" x14ac:dyDescent="0.35">
      <c r="A38" s="206" t="s">
        <v>368</v>
      </c>
      <c r="B38" s="207">
        <v>3</v>
      </c>
      <c r="C38" s="207">
        <v>3</v>
      </c>
      <c r="D38" s="207">
        <v>3</v>
      </c>
      <c r="E38" s="208">
        <v>3</v>
      </c>
      <c r="F38" s="208">
        <v>3</v>
      </c>
      <c r="G38" s="209">
        <v>3</v>
      </c>
      <c r="H38" s="209">
        <v>4</v>
      </c>
      <c r="I38" s="193">
        <f t="shared" si="0"/>
        <v>22</v>
      </c>
      <c r="J38" s="207">
        <v>2</v>
      </c>
      <c r="K38" s="207">
        <v>2</v>
      </c>
      <c r="L38" s="207">
        <v>2</v>
      </c>
      <c r="M38" s="208">
        <v>2</v>
      </c>
      <c r="N38" s="208">
        <v>2</v>
      </c>
      <c r="O38" s="210">
        <v>2</v>
      </c>
      <c r="P38" s="210">
        <v>1</v>
      </c>
      <c r="Q38" s="198">
        <f t="shared" si="1"/>
        <v>13</v>
      </c>
      <c r="R38" s="199">
        <f t="shared" si="2"/>
        <v>41800</v>
      </c>
      <c r="S38" s="200">
        <f t="shared" si="7"/>
        <v>30680</v>
      </c>
      <c r="T38" s="278">
        <f t="shared" si="3"/>
        <v>72480</v>
      </c>
      <c r="U38" s="275">
        <f t="shared" si="4"/>
        <v>41800</v>
      </c>
      <c r="V38" s="22">
        <f t="shared" si="5"/>
        <v>30680</v>
      </c>
      <c r="W38" s="323">
        <f t="shared" si="6"/>
        <v>72480</v>
      </c>
    </row>
    <row r="39" spans="1:23" ht="15" thickBot="1" x14ac:dyDescent="0.4">
      <c r="A39" s="206" t="s">
        <v>369</v>
      </c>
      <c r="B39" s="207">
        <v>5</v>
      </c>
      <c r="C39" s="207">
        <v>5</v>
      </c>
      <c r="D39" s="207">
        <v>5</v>
      </c>
      <c r="E39" s="208">
        <v>5</v>
      </c>
      <c r="F39" s="208">
        <v>5</v>
      </c>
      <c r="G39" s="209">
        <v>5</v>
      </c>
      <c r="H39" s="209">
        <v>5</v>
      </c>
      <c r="I39" s="193">
        <f t="shared" si="0"/>
        <v>35</v>
      </c>
      <c r="J39" s="207">
        <v>1</v>
      </c>
      <c r="K39" s="207">
        <v>1</v>
      </c>
      <c r="L39" s="207">
        <v>1</v>
      </c>
      <c r="M39" s="208">
        <v>1</v>
      </c>
      <c r="N39" s="208">
        <v>1</v>
      </c>
      <c r="O39" s="210">
        <v>1</v>
      </c>
      <c r="P39" s="210">
        <v>1</v>
      </c>
      <c r="Q39" s="198">
        <f t="shared" si="1"/>
        <v>7</v>
      </c>
      <c r="R39" s="199">
        <f t="shared" si="2"/>
        <v>66500</v>
      </c>
      <c r="S39" s="200">
        <f t="shared" si="7"/>
        <v>16520</v>
      </c>
      <c r="T39" s="278">
        <f t="shared" si="3"/>
        <v>83020</v>
      </c>
      <c r="U39" s="275">
        <f t="shared" si="4"/>
        <v>66500</v>
      </c>
      <c r="V39" s="22">
        <f t="shared" si="5"/>
        <v>16520</v>
      </c>
      <c r="W39" s="323">
        <f t="shared" si="6"/>
        <v>83020</v>
      </c>
    </row>
    <row r="40" spans="1:23" ht="15" thickBot="1" x14ac:dyDescent="0.4">
      <c r="A40" s="214" t="s">
        <v>12</v>
      </c>
      <c r="B40" s="79">
        <f t="shared" ref="B40:T40" si="8">SUM(B4:B39)</f>
        <v>286</v>
      </c>
      <c r="C40" s="79">
        <f t="shared" si="8"/>
        <v>314</v>
      </c>
      <c r="D40" s="79">
        <f t="shared" si="8"/>
        <v>319</v>
      </c>
      <c r="E40" s="79">
        <f t="shared" si="8"/>
        <v>321</v>
      </c>
      <c r="F40" s="79">
        <f t="shared" si="8"/>
        <v>324</v>
      </c>
      <c r="G40" s="79">
        <f t="shared" si="8"/>
        <v>322</v>
      </c>
      <c r="H40" s="79">
        <f t="shared" si="8"/>
        <v>305</v>
      </c>
      <c r="I40" s="79">
        <f t="shared" si="8"/>
        <v>2191</v>
      </c>
      <c r="J40" s="79">
        <f t="shared" si="8"/>
        <v>44</v>
      </c>
      <c r="K40" s="79">
        <f t="shared" si="8"/>
        <v>54</v>
      </c>
      <c r="L40" s="79">
        <f t="shared" si="8"/>
        <v>54</v>
      </c>
      <c r="M40" s="79">
        <f t="shared" si="8"/>
        <v>52</v>
      </c>
      <c r="N40" s="79">
        <f t="shared" si="8"/>
        <v>55</v>
      </c>
      <c r="O40" s="79">
        <f t="shared" si="8"/>
        <v>55</v>
      </c>
      <c r="P40" s="79">
        <f t="shared" si="8"/>
        <v>51</v>
      </c>
      <c r="Q40" s="79">
        <f t="shared" si="8"/>
        <v>365</v>
      </c>
      <c r="R40" s="81">
        <f t="shared" si="8"/>
        <v>4162900</v>
      </c>
      <c r="S40" s="81">
        <f t="shared" si="8"/>
        <v>861400</v>
      </c>
      <c r="T40" s="291">
        <f t="shared" si="8"/>
        <v>5024300</v>
      </c>
      <c r="U40" s="298">
        <f>SUM(U4:U39)</f>
        <v>4162900</v>
      </c>
      <c r="V40" s="299">
        <f t="shared" ref="V40:W40" si="9">SUM(V4:V39)</f>
        <v>861400</v>
      </c>
      <c r="W40" s="300">
        <f t="shared" si="9"/>
        <v>5024300</v>
      </c>
    </row>
    <row r="43" spans="1:23" x14ac:dyDescent="0.35">
      <c r="A43" t="s">
        <v>461</v>
      </c>
      <c r="B43">
        <v>1900</v>
      </c>
    </row>
    <row r="44" spans="1:23" x14ac:dyDescent="0.35">
      <c r="A44" t="s">
        <v>462</v>
      </c>
      <c r="B4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59451-6260-4D1D-B7F7-30AE097B43DA}">
  <dimension ref="A1:W28"/>
  <sheetViews>
    <sheetView topLeftCell="F1" workbookViewId="0">
      <selection activeCell="U4" sqref="U4:U23"/>
    </sheetView>
  </sheetViews>
  <sheetFormatPr defaultRowHeight="14.5" x14ac:dyDescent="0.35"/>
  <cols>
    <col min="1" max="1" width="21.453125" customWidth="1"/>
    <col min="18" max="18" width="16.1796875" customWidth="1"/>
    <col min="19" max="19" width="13" customWidth="1"/>
    <col min="20" max="20" width="16.54296875" customWidth="1"/>
    <col min="21" max="21" width="17.08984375" customWidth="1"/>
    <col min="22" max="22" width="15.81640625" customWidth="1"/>
    <col min="23" max="23" width="17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8"/>
      <c r="U1" s="363" t="s">
        <v>4</v>
      </c>
      <c r="V1" s="363"/>
      <c r="W1" s="363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104" t="s">
        <v>15</v>
      </c>
      <c r="U2" s="8" t="s">
        <v>13</v>
      </c>
      <c r="V2" s="8" t="s">
        <v>14</v>
      </c>
      <c r="W2" s="8" t="s">
        <v>15</v>
      </c>
    </row>
    <row r="3" spans="1:23" x14ac:dyDescent="0.35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13</v>
      </c>
      <c r="N3" s="52">
        <v>14</v>
      </c>
      <c r="O3" s="52">
        <v>15</v>
      </c>
      <c r="P3" s="52">
        <v>16</v>
      </c>
      <c r="Q3" s="52">
        <v>17</v>
      </c>
      <c r="R3" s="52">
        <v>18</v>
      </c>
      <c r="S3" s="52">
        <v>19</v>
      </c>
      <c r="T3" s="277">
        <v>20</v>
      </c>
      <c r="U3" s="52">
        <v>25</v>
      </c>
      <c r="V3" s="52">
        <v>26</v>
      </c>
      <c r="W3" s="52">
        <v>27</v>
      </c>
    </row>
    <row r="4" spans="1:23" x14ac:dyDescent="0.35">
      <c r="A4" s="181" t="s">
        <v>314</v>
      </c>
      <c r="B4" s="54">
        <v>10</v>
      </c>
      <c r="C4" s="54">
        <v>10</v>
      </c>
      <c r="D4" s="54">
        <v>10</v>
      </c>
      <c r="E4" s="55">
        <v>10</v>
      </c>
      <c r="F4" s="55">
        <v>10</v>
      </c>
      <c r="G4" s="56">
        <v>10</v>
      </c>
      <c r="H4" s="56">
        <v>10</v>
      </c>
      <c r="I4" s="57">
        <f>SUM($B4:$H4)</f>
        <v>70</v>
      </c>
      <c r="J4" s="54">
        <v>1</v>
      </c>
      <c r="K4" s="54">
        <v>1</v>
      </c>
      <c r="L4" s="54">
        <v>1</v>
      </c>
      <c r="M4" s="55">
        <v>1</v>
      </c>
      <c r="N4" s="55">
        <v>1</v>
      </c>
      <c r="O4" s="56">
        <v>1</v>
      </c>
      <c r="P4" s="56">
        <v>1</v>
      </c>
      <c r="Q4" s="57">
        <f>SUM($J4:P4)</f>
        <v>7</v>
      </c>
      <c r="R4" s="59">
        <f>1900*$I4</f>
        <v>133000</v>
      </c>
      <c r="S4" s="22">
        <f>2360*$Q4</f>
        <v>16520</v>
      </c>
      <c r="T4" s="273">
        <f>R4+S4</f>
        <v>149520</v>
      </c>
      <c r="U4" s="301">
        <f>I4*$B$27</f>
        <v>133000</v>
      </c>
      <c r="V4" s="22">
        <f>Q4*$B$28</f>
        <v>16520</v>
      </c>
      <c r="W4" s="22">
        <f>U4+V4</f>
        <v>149520</v>
      </c>
    </row>
    <row r="5" spans="1:23" x14ac:dyDescent="0.35">
      <c r="A5" s="182" t="s">
        <v>315</v>
      </c>
      <c r="B5" s="60">
        <v>20</v>
      </c>
      <c r="C5" s="60">
        <v>21</v>
      </c>
      <c r="D5" s="60">
        <v>21</v>
      </c>
      <c r="E5" s="61">
        <v>22</v>
      </c>
      <c r="F5" s="61">
        <v>22</v>
      </c>
      <c r="G5" s="56">
        <v>22</v>
      </c>
      <c r="H5" s="56">
        <v>22</v>
      </c>
      <c r="I5" s="57">
        <f t="shared" ref="I5:I23" si="0">SUM($B5:$H5)</f>
        <v>150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>SUM($J5:P5)</f>
        <v>0</v>
      </c>
      <c r="R5" s="59">
        <f t="shared" ref="R5:R23" si="1">1900*$I5</f>
        <v>285000</v>
      </c>
      <c r="S5" s="22">
        <f t="shared" ref="S5:S23" si="2">2360*$Q5</f>
        <v>0</v>
      </c>
      <c r="T5" s="273">
        <f t="shared" ref="T5:T23" si="3">R5+S5</f>
        <v>285000</v>
      </c>
      <c r="U5" s="301">
        <f t="shared" ref="U5:U23" si="4">I5*$B$27</f>
        <v>285000</v>
      </c>
      <c r="V5" s="22">
        <f t="shared" ref="V5:V23" si="5">Q5*$B$28</f>
        <v>0</v>
      </c>
      <c r="W5" s="22">
        <f t="shared" ref="W5:W23" si="6">U5+V5</f>
        <v>285000</v>
      </c>
    </row>
    <row r="6" spans="1:23" x14ac:dyDescent="0.35">
      <c r="A6" s="183" t="s">
        <v>316</v>
      </c>
      <c r="B6" s="60">
        <v>0</v>
      </c>
      <c r="C6" s="60">
        <v>2</v>
      </c>
      <c r="D6" s="60">
        <v>2</v>
      </c>
      <c r="E6" s="61">
        <v>2</v>
      </c>
      <c r="F6" s="61">
        <v>2</v>
      </c>
      <c r="G6" s="56">
        <v>2</v>
      </c>
      <c r="H6" s="56">
        <v>2</v>
      </c>
      <c r="I6" s="57">
        <f t="shared" si="0"/>
        <v>12</v>
      </c>
      <c r="J6" s="60">
        <v>0</v>
      </c>
      <c r="K6" s="60">
        <v>1</v>
      </c>
      <c r="L6" s="60">
        <v>1</v>
      </c>
      <c r="M6" s="61">
        <v>1</v>
      </c>
      <c r="N6" s="61">
        <v>1</v>
      </c>
      <c r="O6" s="56">
        <v>1</v>
      </c>
      <c r="P6" s="56">
        <v>1</v>
      </c>
      <c r="Q6" s="57">
        <f>SUM($J6:P6)</f>
        <v>6</v>
      </c>
      <c r="R6" s="59">
        <f t="shared" si="1"/>
        <v>22800</v>
      </c>
      <c r="S6" s="22">
        <f t="shared" si="2"/>
        <v>14160</v>
      </c>
      <c r="T6" s="273">
        <f t="shared" si="3"/>
        <v>36960</v>
      </c>
      <c r="U6" s="301">
        <f t="shared" si="4"/>
        <v>22800</v>
      </c>
      <c r="V6" s="22">
        <f t="shared" si="5"/>
        <v>14160</v>
      </c>
      <c r="W6" s="22">
        <f t="shared" si="6"/>
        <v>36960</v>
      </c>
    </row>
    <row r="7" spans="1:23" x14ac:dyDescent="0.35">
      <c r="A7" s="183" t="s">
        <v>317</v>
      </c>
      <c r="B7" s="60">
        <v>39</v>
      </c>
      <c r="C7" s="60">
        <v>40</v>
      </c>
      <c r="D7" s="60">
        <v>41</v>
      </c>
      <c r="E7" s="61">
        <v>41</v>
      </c>
      <c r="F7" s="61">
        <v>40</v>
      </c>
      <c r="G7" s="56">
        <v>40</v>
      </c>
      <c r="H7" s="56">
        <v>0</v>
      </c>
      <c r="I7" s="57">
        <f t="shared" si="0"/>
        <v>241</v>
      </c>
      <c r="J7" s="60">
        <v>7</v>
      </c>
      <c r="K7" s="60">
        <v>7</v>
      </c>
      <c r="L7" s="60">
        <v>7</v>
      </c>
      <c r="M7" s="61">
        <v>7</v>
      </c>
      <c r="N7" s="61">
        <v>7</v>
      </c>
      <c r="O7" s="56">
        <v>7</v>
      </c>
      <c r="P7" s="56">
        <v>0</v>
      </c>
      <c r="Q7" s="57">
        <f>SUM($J7:P7)</f>
        <v>42</v>
      </c>
      <c r="R7" s="59">
        <f t="shared" si="1"/>
        <v>457900</v>
      </c>
      <c r="S7" s="22">
        <f t="shared" si="2"/>
        <v>99120</v>
      </c>
      <c r="T7" s="273">
        <f t="shared" si="3"/>
        <v>557020</v>
      </c>
      <c r="U7" s="301">
        <f t="shared" si="4"/>
        <v>457900</v>
      </c>
      <c r="V7" s="22">
        <f t="shared" si="5"/>
        <v>99120</v>
      </c>
      <c r="W7" s="22">
        <f t="shared" si="6"/>
        <v>557020</v>
      </c>
    </row>
    <row r="8" spans="1:23" x14ac:dyDescent="0.35">
      <c r="A8" s="183" t="s">
        <v>318</v>
      </c>
      <c r="B8" s="60">
        <v>14</v>
      </c>
      <c r="C8" s="60">
        <v>14</v>
      </c>
      <c r="D8" s="60">
        <v>12</v>
      </c>
      <c r="E8" s="61">
        <v>14</v>
      </c>
      <c r="F8" s="61">
        <v>14</v>
      </c>
      <c r="G8" s="56">
        <v>14</v>
      </c>
      <c r="H8" s="56">
        <v>14</v>
      </c>
      <c r="I8" s="57">
        <f t="shared" si="0"/>
        <v>96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>SUM($J8:P8)</f>
        <v>0</v>
      </c>
      <c r="R8" s="59">
        <f t="shared" si="1"/>
        <v>182400</v>
      </c>
      <c r="S8" s="22">
        <f t="shared" si="2"/>
        <v>0</v>
      </c>
      <c r="T8" s="273">
        <f t="shared" si="3"/>
        <v>182400</v>
      </c>
      <c r="U8" s="301">
        <f t="shared" si="4"/>
        <v>182400</v>
      </c>
      <c r="V8" s="22">
        <f t="shared" si="5"/>
        <v>0</v>
      </c>
      <c r="W8" s="22">
        <f t="shared" si="6"/>
        <v>182400</v>
      </c>
    </row>
    <row r="9" spans="1:23" x14ac:dyDescent="0.35">
      <c r="A9" s="183" t="s">
        <v>319</v>
      </c>
      <c r="B9" s="60">
        <v>28</v>
      </c>
      <c r="C9" s="60">
        <v>28</v>
      </c>
      <c r="D9" s="60">
        <v>28</v>
      </c>
      <c r="E9" s="61">
        <v>28</v>
      </c>
      <c r="F9" s="61">
        <v>28</v>
      </c>
      <c r="G9" s="56">
        <v>28</v>
      </c>
      <c r="H9" s="56">
        <v>28</v>
      </c>
      <c r="I9" s="57">
        <f t="shared" si="0"/>
        <v>196</v>
      </c>
      <c r="J9" s="60">
        <v>3</v>
      </c>
      <c r="K9" s="60">
        <v>3</v>
      </c>
      <c r="L9" s="60">
        <v>3</v>
      </c>
      <c r="M9" s="61">
        <v>3</v>
      </c>
      <c r="N9" s="61">
        <v>3</v>
      </c>
      <c r="O9" s="56">
        <v>3</v>
      </c>
      <c r="P9" s="56">
        <v>2</v>
      </c>
      <c r="Q9" s="57">
        <f>SUM($J9:P9)</f>
        <v>20</v>
      </c>
      <c r="R9" s="59">
        <f t="shared" si="1"/>
        <v>372400</v>
      </c>
      <c r="S9" s="22">
        <f t="shared" si="2"/>
        <v>47200</v>
      </c>
      <c r="T9" s="273">
        <f t="shared" si="3"/>
        <v>419600</v>
      </c>
      <c r="U9" s="301">
        <f t="shared" si="4"/>
        <v>372400</v>
      </c>
      <c r="V9" s="22">
        <f t="shared" si="5"/>
        <v>47200</v>
      </c>
      <c r="W9" s="22">
        <f t="shared" si="6"/>
        <v>419600</v>
      </c>
    </row>
    <row r="10" spans="1:23" x14ac:dyDescent="0.35">
      <c r="A10" s="183" t="s">
        <v>320</v>
      </c>
      <c r="B10" s="60">
        <v>20</v>
      </c>
      <c r="C10" s="60">
        <v>19</v>
      </c>
      <c r="D10" s="60">
        <v>19</v>
      </c>
      <c r="E10" s="61">
        <v>19</v>
      </c>
      <c r="F10" s="61">
        <v>19</v>
      </c>
      <c r="G10" s="56">
        <v>19</v>
      </c>
      <c r="H10" s="56">
        <v>18</v>
      </c>
      <c r="I10" s="57">
        <f t="shared" si="0"/>
        <v>133</v>
      </c>
      <c r="J10" s="60">
        <v>1</v>
      </c>
      <c r="K10" s="60">
        <v>2</v>
      </c>
      <c r="L10" s="60">
        <v>2</v>
      </c>
      <c r="M10" s="61">
        <v>2</v>
      </c>
      <c r="N10" s="61">
        <v>2</v>
      </c>
      <c r="O10" s="56">
        <v>2</v>
      </c>
      <c r="P10" s="56">
        <v>2</v>
      </c>
      <c r="Q10" s="57">
        <f>SUM($J10:P10)</f>
        <v>13</v>
      </c>
      <c r="R10" s="59">
        <f t="shared" si="1"/>
        <v>252700</v>
      </c>
      <c r="S10" s="22">
        <f t="shared" si="2"/>
        <v>30680</v>
      </c>
      <c r="T10" s="273">
        <f t="shared" si="3"/>
        <v>283380</v>
      </c>
      <c r="U10" s="301">
        <f t="shared" si="4"/>
        <v>252700</v>
      </c>
      <c r="V10" s="22">
        <f t="shared" si="5"/>
        <v>30680</v>
      </c>
      <c r="W10" s="22">
        <f t="shared" si="6"/>
        <v>283380</v>
      </c>
    </row>
    <row r="11" spans="1:23" x14ac:dyDescent="0.35">
      <c r="A11" s="183" t="s">
        <v>321</v>
      </c>
      <c r="B11" s="60">
        <v>9</v>
      </c>
      <c r="C11" s="60">
        <v>9</v>
      </c>
      <c r="D11" s="60">
        <v>9</v>
      </c>
      <c r="E11" s="61">
        <v>9</v>
      </c>
      <c r="F11" s="61">
        <v>8</v>
      </c>
      <c r="G11" s="56">
        <v>8</v>
      </c>
      <c r="H11" s="56">
        <v>9</v>
      </c>
      <c r="I11" s="57">
        <f t="shared" si="0"/>
        <v>61</v>
      </c>
      <c r="J11" s="60">
        <v>1</v>
      </c>
      <c r="K11" s="60">
        <v>1</v>
      </c>
      <c r="L11" s="60">
        <v>1</v>
      </c>
      <c r="M11" s="61">
        <v>1</v>
      </c>
      <c r="N11" s="61">
        <v>1</v>
      </c>
      <c r="O11" s="56">
        <v>1</v>
      </c>
      <c r="P11" s="56">
        <v>1</v>
      </c>
      <c r="Q11" s="57">
        <f>SUM($J11:P11)</f>
        <v>7</v>
      </c>
      <c r="R11" s="59">
        <f t="shared" si="1"/>
        <v>115900</v>
      </c>
      <c r="S11" s="22">
        <f t="shared" si="2"/>
        <v>16520</v>
      </c>
      <c r="T11" s="273">
        <f t="shared" si="3"/>
        <v>132420</v>
      </c>
      <c r="U11" s="301">
        <f t="shared" si="4"/>
        <v>115900</v>
      </c>
      <c r="V11" s="22">
        <f t="shared" si="5"/>
        <v>16520</v>
      </c>
      <c r="W11" s="22">
        <f t="shared" si="6"/>
        <v>132420</v>
      </c>
    </row>
    <row r="12" spans="1:23" x14ac:dyDescent="0.35">
      <c r="A12" s="183" t="s">
        <v>322</v>
      </c>
      <c r="B12" s="60">
        <v>0</v>
      </c>
      <c r="C12" s="60">
        <v>21</v>
      </c>
      <c r="D12" s="60">
        <v>21</v>
      </c>
      <c r="E12" s="61">
        <v>21</v>
      </c>
      <c r="F12" s="61">
        <v>20</v>
      </c>
      <c r="G12" s="56">
        <v>20</v>
      </c>
      <c r="H12" s="56">
        <v>40</v>
      </c>
      <c r="I12" s="57">
        <f t="shared" si="0"/>
        <v>143</v>
      </c>
      <c r="J12" s="60">
        <v>0</v>
      </c>
      <c r="K12" s="60">
        <v>0</v>
      </c>
      <c r="L12" s="60">
        <v>0</v>
      </c>
      <c r="M12" s="61">
        <v>0</v>
      </c>
      <c r="N12" s="61">
        <v>0</v>
      </c>
      <c r="O12" s="56">
        <v>0</v>
      </c>
      <c r="P12" s="56">
        <v>0</v>
      </c>
      <c r="Q12" s="57">
        <f>SUM($J12:P12)</f>
        <v>0</v>
      </c>
      <c r="R12" s="59">
        <f t="shared" si="1"/>
        <v>271700</v>
      </c>
      <c r="S12" s="22">
        <f t="shared" si="2"/>
        <v>0</v>
      </c>
      <c r="T12" s="273">
        <f t="shared" si="3"/>
        <v>271700</v>
      </c>
      <c r="U12" s="301">
        <f t="shared" si="4"/>
        <v>271700</v>
      </c>
      <c r="V12" s="22">
        <f t="shared" si="5"/>
        <v>0</v>
      </c>
      <c r="W12" s="22">
        <f t="shared" si="6"/>
        <v>271700</v>
      </c>
    </row>
    <row r="13" spans="1:23" x14ac:dyDescent="0.35">
      <c r="A13" s="183" t="s">
        <v>323</v>
      </c>
      <c r="B13" s="60">
        <v>6</v>
      </c>
      <c r="C13" s="60">
        <v>5</v>
      </c>
      <c r="D13" s="60">
        <v>5</v>
      </c>
      <c r="E13" s="61">
        <v>5</v>
      </c>
      <c r="F13" s="61">
        <v>5</v>
      </c>
      <c r="G13" s="56">
        <v>5</v>
      </c>
      <c r="H13" s="56">
        <v>5</v>
      </c>
      <c r="I13" s="57">
        <f t="shared" si="0"/>
        <v>36</v>
      </c>
      <c r="J13" s="60">
        <v>1</v>
      </c>
      <c r="K13" s="60">
        <v>1</v>
      </c>
      <c r="L13" s="60">
        <v>1</v>
      </c>
      <c r="M13" s="61">
        <v>1</v>
      </c>
      <c r="N13" s="61">
        <v>1</v>
      </c>
      <c r="O13" s="56">
        <v>1</v>
      </c>
      <c r="P13" s="56">
        <v>1</v>
      </c>
      <c r="Q13" s="57">
        <f>SUM($J13:P13)</f>
        <v>7</v>
      </c>
      <c r="R13" s="59">
        <f t="shared" si="1"/>
        <v>68400</v>
      </c>
      <c r="S13" s="22">
        <f t="shared" si="2"/>
        <v>16520</v>
      </c>
      <c r="T13" s="273">
        <f t="shared" si="3"/>
        <v>84920</v>
      </c>
      <c r="U13" s="301">
        <f t="shared" si="4"/>
        <v>68400</v>
      </c>
      <c r="V13" s="22">
        <f t="shared" si="5"/>
        <v>16520</v>
      </c>
      <c r="W13" s="22">
        <f t="shared" si="6"/>
        <v>84920</v>
      </c>
    </row>
    <row r="14" spans="1:23" x14ac:dyDescent="0.35">
      <c r="A14" s="183" t="s">
        <v>324</v>
      </c>
      <c r="B14" s="60">
        <v>8</v>
      </c>
      <c r="C14" s="60">
        <v>8</v>
      </c>
      <c r="D14" s="60">
        <v>8</v>
      </c>
      <c r="E14" s="61">
        <v>9</v>
      </c>
      <c r="F14" s="61">
        <v>9</v>
      </c>
      <c r="G14" s="56">
        <v>9</v>
      </c>
      <c r="H14" s="56">
        <v>9</v>
      </c>
      <c r="I14" s="57">
        <f t="shared" si="0"/>
        <v>60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>SUM($J14:P14)</f>
        <v>0</v>
      </c>
      <c r="R14" s="59">
        <f t="shared" si="1"/>
        <v>114000</v>
      </c>
      <c r="S14" s="22">
        <f t="shared" si="2"/>
        <v>0</v>
      </c>
      <c r="T14" s="273">
        <f t="shared" si="3"/>
        <v>114000</v>
      </c>
      <c r="U14" s="301">
        <f t="shared" si="4"/>
        <v>114000</v>
      </c>
      <c r="V14" s="22">
        <f t="shared" si="5"/>
        <v>0</v>
      </c>
      <c r="W14" s="22">
        <f t="shared" si="6"/>
        <v>114000</v>
      </c>
    </row>
    <row r="15" spans="1:23" x14ac:dyDescent="0.35">
      <c r="A15" s="183" t="s">
        <v>232</v>
      </c>
      <c r="B15" s="60">
        <v>5</v>
      </c>
      <c r="C15" s="60">
        <v>5</v>
      </c>
      <c r="D15" s="60">
        <v>6</v>
      </c>
      <c r="E15" s="61">
        <v>7</v>
      </c>
      <c r="F15" s="61">
        <v>7</v>
      </c>
      <c r="G15" s="56">
        <v>7</v>
      </c>
      <c r="H15" s="56">
        <v>7</v>
      </c>
      <c r="I15" s="57">
        <f t="shared" si="0"/>
        <v>44</v>
      </c>
      <c r="J15" s="60">
        <v>1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1</v>
      </c>
      <c r="Q15" s="57">
        <f>SUM($J15:P15)</f>
        <v>7</v>
      </c>
      <c r="R15" s="59">
        <f t="shared" si="1"/>
        <v>83600</v>
      </c>
      <c r="S15" s="22">
        <f t="shared" si="2"/>
        <v>16520</v>
      </c>
      <c r="T15" s="273">
        <f t="shared" si="3"/>
        <v>100120</v>
      </c>
      <c r="U15" s="301">
        <f>I15*$B$27</f>
        <v>83600</v>
      </c>
      <c r="V15" s="22">
        <f>Q15*$B$28</f>
        <v>16520</v>
      </c>
      <c r="W15" s="22">
        <f t="shared" si="6"/>
        <v>100120</v>
      </c>
    </row>
    <row r="16" spans="1:23" x14ac:dyDescent="0.35">
      <c r="A16" s="183" t="s">
        <v>325</v>
      </c>
      <c r="B16" s="60">
        <v>8</v>
      </c>
      <c r="C16" s="60">
        <v>8</v>
      </c>
      <c r="D16" s="60">
        <v>8</v>
      </c>
      <c r="E16" s="61">
        <v>9</v>
      </c>
      <c r="F16" s="61">
        <v>9</v>
      </c>
      <c r="G16" s="56">
        <v>9</v>
      </c>
      <c r="H16" s="56">
        <v>9</v>
      </c>
      <c r="I16" s="57">
        <f t="shared" si="0"/>
        <v>60</v>
      </c>
      <c r="J16" s="60">
        <v>1</v>
      </c>
      <c r="K16" s="60">
        <v>1</v>
      </c>
      <c r="L16" s="60">
        <v>1</v>
      </c>
      <c r="M16" s="61">
        <v>1</v>
      </c>
      <c r="N16" s="61">
        <v>1</v>
      </c>
      <c r="O16" s="56">
        <v>1</v>
      </c>
      <c r="P16" s="56">
        <v>1</v>
      </c>
      <c r="Q16" s="57">
        <f>SUM($J16:P16)</f>
        <v>7</v>
      </c>
      <c r="R16" s="59">
        <f t="shared" si="1"/>
        <v>114000</v>
      </c>
      <c r="S16" s="22">
        <f t="shared" si="2"/>
        <v>16520</v>
      </c>
      <c r="T16" s="273">
        <f t="shared" si="3"/>
        <v>130520</v>
      </c>
      <c r="U16" s="301">
        <f t="shared" si="4"/>
        <v>114000</v>
      </c>
      <c r="V16" s="22">
        <f t="shared" si="5"/>
        <v>16520</v>
      </c>
      <c r="W16" s="22">
        <f t="shared" si="6"/>
        <v>130520</v>
      </c>
    </row>
    <row r="17" spans="1:23" x14ac:dyDescent="0.35">
      <c r="A17" s="183" t="s">
        <v>326</v>
      </c>
      <c r="B17" s="60">
        <v>7</v>
      </c>
      <c r="C17" s="60">
        <v>7</v>
      </c>
      <c r="D17" s="60">
        <v>8</v>
      </c>
      <c r="E17" s="61">
        <v>10</v>
      </c>
      <c r="F17" s="61">
        <v>11</v>
      </c>
      <c r="G17" s="56">
        <v>12</v>
      </c>
      <c r="H17" s="56">
        <v>13</v>
      </c>
      <c r="I17" s="57">
        <f t="shared" si="0"/>
        <v>68</v>
      </c>
      <c r="J17" s="60">
        <v>3</v>
      </c>
      <c r="K17" s="60">
        <v>3</v>
      </c>
      <c r="L17" s="60">
        <v>3</v>
      </c>
      <c r="M17" s="61">
        <v>1</v>
      </c>
      <c r="N17" s="61">
        <v>1</v>
      </c>
      <c r="O17" s="56">
        <v>1</v>
      </c>
      <c r="P17" s="56">
        <v>1</v>
      </c>
      <c r="Q17" s="57">
        <f>SUM($J17:P17)</f>
        <v>13</v>
      </c>
      <c r="R17" s="59">
        <f t="shared" si="1"/>
        <v>129200</v>
      </c>
      <c r="S17" s="22">
        <f t="shared" si="2"/>
        <v>30680</v>
      </c>
      <c r="T17" s="273">
        <f t="shared" si="3"/>
        <v>159880</v>
      </c>
      <c r="U17" s="301">
        <f t="shared" si="4"/>
        <v>129200</v>
      </c>
      <c r="V17" s="22">
        <f t="shared" si="5"/>
        <v>30680</v>
      </c>
      <c r="W17" s="22">
        <f t="shared" si="6"/>
        <v>159880</v>
      </c>
    </row>
    <row r="18" spans="1:23" x14ac:dyDescent="0.35">
      <c r="A18" s="183" t="s">
        <v>327</v>
      </c>
      <c r="B18" s="60">
        <v>16</v>
      </c>
      <c r="C18" s="60">
        <v>16</v>
      </c>
      <c r="D18" s="60">
        <v>16</v>
      </c>
      <c r="E18" s="61">
        <v>17</v>
      </c>
      <c r="F18" s="61">
        <v>17</v>
      </c>
      <c r="G18" s="56">
        <v>17</v>
      </c>
      <c r="H18" s="56">
        <v>17</v>
      </c>
      <c r="I18" s="57">
        <f t="shared" si="0"/>
        <v>116</v>
      </c>
      <c r="J18" s="60">
        <v>2</v>
      </c>
      <c r="K18" s="60">
        <v>2</v>
      </c>
      <c r="L18" s="60">
        <v>2</v>
      </c>
      <c r="M18" s="61">
        <v>2</v>
      </c>
      <c r="N18" s="61">
        <v>2</v>
      </c>
      <c r="O18" s="56">
        <v>2</v>
      </c>
      <c r="P18" s="56">
        <v>2</v>
      </c>
      <c r="Q18" s="57">
        <f>SUM($J18:P18)</f>
        <v>14</v>
      </c>
      <c r="R18" s="59">
        <f t="shared" si="1"/>
        <v>220400</v>
      </c>
      <c r="S18" s="22">
        <f t="shared" si="2"/>
        <v>33040</v>
      </c>
      <c r="T18" s="273">
        <f t="shared" si="3"/>
        <v>253440</v>
      </c>
      <c r="U18" s="301">
        <f t="shared" si="4"/>
        <v>220400</v>
      </c>
      <c r="V18" s="22">
        <f t="shared" si="5"/>
        <v>33040</v>
      </c>
      <c r="W18" s="22">
        <f t="shared" si="6"/>
        <v>253440</v>
      </c>
    </row>
    <row r="19" spans="1:23" x14ac:dyDescent="0.35">
      <c r="A19" s="184" t="s">
        <v>328</v>
      </c>
      <c r="B19" s="68">
        <v>8</v>
      </c>
      <c r="C19" s="68">
        <v>8</v>
      </c>
      <c r="D19" s="68">
        <v>8</v>
      </c>
      <c r="E19" s="69">
        <v>8</v>
      </c>
      <c r="F19" s="69">
        <v>8</v>
      </c>
      <c r="G19" s="70">
        <v>8</v>
      </c>
      <c r="H19" s="70">
        <v>8</v>
      </c>
      <c r="I19" s="57">
        <f t="shared" si="0"/>
        <v>56</v>
      </c>
      <c r="J19" s="68">
        <v>0</v>
      </c>
      <c r="K19" s="68">
        <v>0</v>
      </c>
      <c r="L19" s="68">
        <v>0</v>
      </c>
      <c r="M19" s="69">
        <v>0</v>
      </c>
      <c r="N19" s="69">
        <v>0</v>
      </c>
      <c r="O19" s="70">
        <v>0</v>
      </c>
      <c r="P19" s="70">
        <v>0</v>
      </c>
      <c r="Q19" s="57">
        <v>0</v>
      </c>
      <c r="R19" s="59">
        <f t="shared" si="1"/>
        <v>106400</v>
      </c>
      <c r="S19" s="22">
        <f t="shared" si="2"/>
        <v>0</v>
      </c>
      <c r="T19" s="273">
        <f t="shared" si="3"/>
        <v>106400</v>
      </c>
      <c r="U19" s="301">
        <f t="shared" si="4"/>
        <v>106400</v>
      </c>
      <c r="V19" s="22">
        <f t="shared" si="5"/>
        <v>0</v>
      </c>
      <c r="W19" s="22">
        <f t="shared" si="6"/>
        <v>106400</v>
      </c>
    </row>
    <row r="20" spans="1:23" x14ac:dyDescent="0.35">
      <c r="A20" s="184" t="s">
        <v>329</v>
      </c>
      <c r="B20" s="68">
        <v>21</v>
      </c>
      <c r="C20" s="68">
        <v>21</v>
      </c>
      <c r="D20" s="68">
        <v>22</v>
      </c>
      <c r="E20" s="69">
        <v>23</v>
      </c>
      <c r="F20" s="69">
        <v>23</v>
      </c>
      <c r="G20" s="70">
        <v>23</v>
      </c>
      <c r="H20" s="70">
        <v>23</v>
      </c>
      <c r="I20" s="57">
        <f t="shared" si="0"/>
        <v>156</v>
      </c>
      <c r="J20" s="68">
        <v>1</v>
      </c>
      <c r="K20" s="68">
        <v>1</v>
      </c>
      <c r="L20" s="68">
        <v>1</v>
      </c>
      <c r="M20" s="69">
        <v>1</v>
      </c>
      <c r="N20" s="69">
        <v>1</v>
      </c>
      <c r="O20" s="70">
        <v>1</v>
      </c>
      <c r="P20" s="70">
        <v>1</v>
      </c>
      <c r="Q20" s="57">
        <f>SUM($J20:P20)</f>
        <v>7</v>
      </c>
      <c r="R20" s="59">
        <f t="shared" si="1"/>
        <v>296400</v>
      </c>
      <c r="S20" s="22">
        <f t="shared" si="2"/>
        <v>16520</v>
      </c>
      <c r="T20" s="273">
        <f t="shared" si="3"/>
        <v>312920</v>
      </c>
      <c r="U20" s="301">
        <f t="shared" si="4"/>
        <v>296400</v>
      </c>
      <c r="V20" s="22">
        <f t="shared" si="5"/>
        <v>16520</v>
      </c>
      <c r="W20" s="22">
        <f t="shared" si="6"/>
        <v>312920</v>
      </c>
    </row>
    <row r="21" spans="1:23" x14ac:dyDescent="0.35">
      <c r="A21" s="184" t="s">
        <v>330</v>
      </c>
      <c r="B21" s="68">
        <v>12</v>
      </c>
      <c r="C21" s="68">
        <v>12</v>
      </c>
      <c r="D21" s="68">
        <v>11</v>
      </c>
      <c r="E21" s="69">
        <v>11</v>
      </c>
      <c r="F21" s="69">
        <v>11</v>
      </c>
      <c r="G21" s="70">
        <v>11</v>
      </c>
      <c r="H21" s="70">
        <v>12</v>
      </c>
      <c r="I21" s="57">
        <f t="shared" si="0"/>
        <v>80</v>
      </c>
      <c r="J21" s="68">
        <v>1</v>
      </c>
      <c r="K21" s="68">
        <v>1</v>
      </c>
      <c r="L21" s="68">
        <v>1</v>
      </c>
      <c r="M21" s="69">
        <v>2</v>
      </c>
      <c r="N21" s="69">
        <v>2</v>
      </c>
      <c r="O21" s="70">
        <v>2</v>
      </c>
      <c r="P21" s="70">
        <v>2</v>
      </c>
      <c r="Q21" s="57">
        <f>SUM($J21:P21)</f>
        <v>11</v>
      </c>
      <c r="R21" s="59">
        <f t="shared" si="1"/>
        <v>152000</v>
      </c>
      <c r="S21" s="22">
        <f t="shared" si="2"/>
        <v>25960</v>
      </c>
      <c r="T21" s="273">
        <f t="shared" si="3"/>
        <v>177960</v>
      </c>
      <c r="U21" s="301">
        <f t="shared" si="4"/>
        <v>152000</v>
      </c>
      <c r="V21" s="22">
        <f t="shared" si="5"/>
        <v>25960</v>
      </c>
      <c r="W21" s="22">
        <f t="shared" si="6"/>
        <v>177960</v>
      </c>
    </row>
    <row r="22" spans="1:23" x14ac:dyDescent="0.35">
      <c r="A22" s="184" t="s">
        <v>331</v>
      </c>
      <c r="B22" s="68">
        <v>4</v>
      </c>
      <c r="C22" s="68">
        <v>5</v>
      </c>
      <c r="D22" s="68">
        <v>5</v>
      </c>
      <c r="E22" s="69">
        <v>5</v>
      </c>
      <c r="F22" s="69">
        <v>5</v>
      </c>
      <c r="G22" s="70">
        <v>5</v>
      </c>
      <c r="H22" s="70">
        <v>5</v>
      </c>
      <c r="I22" s="57">
        <f t="shared" si="0"/>
        <v>34</v>
      </c>
      <c r="J22" s="68">
        <v>1</v>
      </c>
      <c r="K22" s="68">
        <v>1</v>
      </c>
      <c r="L22" s="68">
        <v>1</v>
      </c>
      <c r="M22" s="69">
        <v>1</v>
      </c>
      <c r="N22" s="69">
        <v>1</v>
      </c>
      <c r="O22" s="70">
        <v>1</v>
      </c>
      <c r="P22" s="70">
        <v>1</v>
      </c>
      <c r="Q22" s="57">
        <f>SUM($J22:P22)</f>
        <v>7</v>
      </c>
      <c r="R22" s="59">
        <f t="shared" si="1"/>
        <v>64600</v>
      </c>
      <c r="S22" s="22">
        <f t="shared" si="2"/>
        <v>16520</v>
      </c>
      <c r="T22" s="273">
        <f t="shared" si="3"/>
        <v>81120</v>
      </c>
      <c r="U22" s="301">
        <f t="shared" si="4"/>
        <v>64600</v>
      </c>
      <c r="V22" s="22">
        <f t="shared" si="5"/>
        <v>16520</v>
      </c>
      <c r="W22" s="22">
        <f t="shared" si="6"/>
        <v>81120</v>
      </c>
    </row>
    <row r="23" spans="1:23" ht="15" thickBot="1" x14ac:dyDescent="0.4">
      <c r="A23" s="184" t="s">
        <v>332</v>
      </c>
      <c r="B23" s="68">
        <v>19</v>
      </c>
      <c r="C23" s="68">
        <v>19</v>
      </c>
      <c r="D23" s="68">
        <v>19</v>
      </c>
      <c r="E23" s="69">
        <v>19</v>
      </c>
      <c r="F23" s="69">
        <v>18</v>
      </c>
      <c r="G23" s="70">
        <v>18</v>
      </c>
      <c r="H23" s="70">
        <v>18</v>
      </c>
      <c r="I23" s="57">
        <f t="shared" si="0"/>
        <v>130</v>
      </c>
      <c r="J23" s="68">
        <v>2</v>
      </c>
      <c r="K23" s="68">
        <v>2</v>
      </c>
      <c r="L23" s="68">
        <v>2</v>
      </c>
      <c r="M23" s="69">
        <v>2</v>
      </c>
      <c r="N23" s="69">
        <v>2</v>
      </c>
      <c r="O23" s="70">
        <v>2</v>
      </c>
      <c r="P23" s="70">
        <v>2</v>
      </c>
      <c r="Q23" s="57">
        <f>SUM($J23:P23)</f>
        <v>14</v>
      </c>
      <c r="R23" s="59">
        <f t="shared" si="1"/>
        <v>247000</v>
      </c>
      <c r="S23" s="22">
        <f t="shared" si="2"/>
        <v>33040</v>
      </c>
      <c r="T23" s="273">
        <f t="shared" si="3"/>
        <v>280040</v>
      </c>
      <c r="U23" s="321">
        <f t="shared" si="4"/>
        <v>247000</v>
      </c>
      <c r="V23" s="103">
        <f t="shared" si="5"/>
        <v>33040</v>
      </c>
      <c r="W23" s="103">
        <f t="shared" si="6"/>
        <v>280040</v>
      </c>
    </row>
    <row r="24" spans="1:23" ht="16" thickBot="1" x14ac:dyDescent="0.4">
      <c r="A24" s="185" t="s">
        <v>12</v>
      </c>
      <c r="B24" s="186">
        <f t="shared" ref="B24:T24" si="7">SUM(B4:B23)</f>
        <v>254</v>
      </c>
      <c r="C24" s="186">
        <f t="shared" si="7"/>
        <v>278</v>
      </c>
      <c r="D24" s="186">
        <f t="shared" si="7"/>
        <v>279</v>
      </c>
      <c r="E24" s="186">
        <f t="shared" si="7"/>
        <v>289</v>
      </c>
      <c r="F24" s="186">
        <f t="shared" si="7"/>
        <v>286</v>
      </c>
      <c r="G24" s="186">
        <f t="shared" si="7"/>
        <v>287</v>
      </c>
      <c r="H24" s="186">
        <f t="shared" si="7"/>
        <v>269</v>
      </c>
      <c r="I24" s="186">
        <f t="shared" si="7"/>
        <v>1942</v>
      </c>
      <c r="J24" s="186">
        <f t="shared" si="7"/>
        <v>26</v>
      </c>
      <c r="K24" s="186">
        <f t="shared" si="7"/>
        <v>28</v>
      </c>
      <c r="L24" s="186">
        <f t="shared" si="7"/>
        <v>28</v>
      </c>
      <c r="M24" s="186">
        <f t="shared" si="7"/>
        <v>27</v>
      </c>
      <c r="N24" s="186">
        <f t="shared" si="7"/>
        <v>27</v>
      </c>
      <c r="O24" s="186">
        <f t="shared" si="7"/>
        <v>27</v>
      </c>
      <c r="P24" s="186">
        <f t="shared" si="7"/>
        <v>19</v>
      </c>
      <c r="Q24" s="186">
        <f t="shared" si="7"/>
        <v>182</v>
      </c>
      <c r="R24" s="187">
        <f>SUM(R4:R23)</f>
        <v>3689800</v>
      </c>
      <c r="S24" s="188">
        <f t="shared" si="7"/>
        <v>429520</v>
      </c>
      <c r="T24" s="274">
        <f t="shared" si="7"/>
        <v>4119320</v>
      </c>
      <c r="U24" s="295">
        <f>SUM(U4:U23)</f>
        <v>3689800</v>
      </c>
      <c r="V24" s="296">
        <f t="shared" ref="V24:W24" si="8">SUM(V4:V23)</f>
        <v>429520</v>
      </c>
      <c r="W24" s="297">
        <f t="shared" si="8"/>
        <v>4119320</v>
      </c>
    </row>
    <row r="27" spans="1:23" x14ac:dyDescent="0.35">
      <c r="A27" t="s">
        <v>461</v>
      </c>
      <c r="B27">
        <v>1900</v>
      </c>
    </row>
    <row r="28" spans="1:23" x14ac:dyDescent="0.35">
      <c r="A28" t="s">
        <v>462</v>
      </c>
      <c r="B28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7D29-107D-480B-88D6-B3AA3DC17BBF}">
  <dimension ref="A1:W25"/>
  <sheetViews>
    <sheetView topLeftCell="G3" workbookViewId="0">
      <selection activeCell="U4" sqref="U4:U18"/>
    </sheetView>
  </sheetViews>
  <sheetFormatPr defaultRowHeight="14.5" x14ac:dyDescent="0.35"/>
  <cols>
    <col min="1" max="1" width="20.6328125" customWidth="1"/>
    <col min="18" max="18" width="17.54296875" customWidth="1"/>
    <col min="19" max="19" width="17.453125" customWidth="1"/>
    <col min="20" max="20" width="17.81640625" customWidth="1"/>
    <col min="21" max="21" width="16.6328125" customWidth="1"/>
    <col min="22" max="22" width="14.6328125" customWidth="1"/>
    <col min="23" max="23" width="21.08984375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3" t="s">
        <v>4</v>
      </c>
      <c r="V1" s="344"/>
      <c r="W1" s="345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ht="15.5" x14ac:dyDescent="0.35">
      <c r="A4" s="11" t="s">
        <v>371</v>
      </c>
      <c r="B4" s="12">
        <v>2</v>
      </c>
      <c r="C4" s="16">
        <v>2</v>
      </c>
      <c r="D4" s="16">
        <v>2</v>
      </c>
      <c r="E4" s="17">
        <v>2</v>
      </c>
      <c r="F4" s="17">
        <v>2</v>
      </c>
      <c r="G4" s="18">
        <v>2</v>
      </c>
      <c r="H4" s="18">
        <v>2</v>
      </c>
      <c r="I4" s="19">
        <f t="shared" ref="I4:I18" si="0">SUM($B4:$H4)</f>
        <v>14</v>
      </c>
      <c r="J4" s="16">
        <v>0</v>
      </c>
      <c r="K4" s="16">
        <v>0</v>
      </c>
      <c r="L4" s="16">
        <v>0</v>
      </c>
      <c r="M4" s="17">
        <v>0</v>
      </c>
      <c r="N4" s="17">
        <v>0</v>
      </c>
      <c r="O4" s="18">
        <v>0</v>
      </c>
      <c r="P4" s="18">
        <v>0</v>
      </c>
      <c r="Q4" s="19">
        <v>0</v>
      </c>
      <c r="R4" s="20">
        <f>1900*$I4</f>
        <v>26600</v>
      </c>
      <c r="S4" s="21">
        <f>2360*$Q4</f>
        <v>0</v>
      </c>
      <c r="T4" s="269">
        <f>R4+S4</f>
        <v>26600</v>
      </c>
      <c r="U4" s="301">
        <f>I4*$B$24</f>
        <v>26600</v>
      </c>
      <c r="V4" s="22">
        <f>Q4*$B$25</f>
        <v>0</v>
      </c>
      <c r="W4" s="22">
        <f>U4+V4</f>
        <v>26600</v>
      </c>
    </row>
    <row r="5" spans="1:23" ht="15.5" x14ac:dyDescent="0.35">
      <c r="A5" s="27" t="s">
        <v>372</v>
      </c>
      <c r="B5" s="24">
        <v>4</v>
      </c>
      <c r="C5" s="24">
        <v>4</v>
      </c>
      <c r="D5" s="24">
        <v>4</v>
      </c>
      <c r="E5" s="25">
        <v>3</v>
      </c>
      <c r="F5" s="25">
        <v>3</v>
      </c>
      <c r="G5" s="18">
        <v>3</v>
      </c>
      <c r="H5" s="18">
        <v>3</v>
      </c>
      <c r="I5" s="19">
        <f t="shared" si="0"/>
        <v>24</v>
      </c>
      <c r="J5" s="24">
        <v>0</v>
      </c>
      <c r="K5" s="24">
        <v>0</v>
      </c>
      <c r="L5" s="24">
        <v>0</v>
      </c>
      <c r="M5" s="25">
        <v>0</v>
      </c>
      <c r="N5" s="25">
        <v>0</v>
      </c>
      <c r="O5" s="18">
        <v>0</v>
      </c>
      <c r="P5" s="18">
        <v>0</v>
      </c>
      <c r="Q5" s="18">
        <v>0</v>
      </c>
      <c r="R5" s="20">
        <f t="shared" ref="R5:R18" si="1">1900*$I5</f>
        <v>45600</v>
      </c>
      <c r="S5" s="21">
        <f t="shared" ref="S5:S18" si="2">2360*$Q5</f>
        <v>0</v>
      </c>
      <c r="T5" s="269">
        <f t="shared" ref="T5:T19" si="3">R5+S5</f>
        <v>45600</v>
      </c>
      <c r="U5" s="301">
        <f t="shared" ref="U5:U18" si="4">I5*$B$24</f>
        <v>45600</v>
      </c>
      <c r="V5" s="22">
        <f t="shared" ref="V5:V18" si="5">Q5*$B$25</f>
        <v>0</v>
      </c>
      <c r="W5" s="22">
        <f t="shared" ref="W5:W18" si="6">U5+V5</f>
        <v>45600</v>
      </c>
    </row>
    <row r="6" spans="1:23" ht="15.5" x14ac:dyDescent="0.35">
      <c r="A6" s="27" t="s">
        <v>373</v>
      </c>
      <c r="B6" s="24">
        <v>0</v>
      </c>
      <c r="C6" s="24">
        <v>8</v>
      </c>
      <c r="D6" s="24">
        <v>8</v>
      </c>
      <c r="E6" s="25">
        <v>8</v>
      </c>
      <c r="F6" s="25">
        <v>8</v>
      </c>
      <c r="G6" s="215">
        <v>8</v>
      </c>
      <c r="H6" s="215">
        <v>7</v>
      </c>
      <c r="I6" s="216">
        <f t="shared" si="0"/>
        <v>47</v>
      </c>
      <c r="J6" s="24">
        <v>0</v>
      </c>
      <c r="K6" s="24">
        <v>1</v>
      </c>
      <c r="L6" s="24">
        <v>1</v>
      </c>
      <c r="M6" s="25">
        <v>1</v>
      </c>
      <c r="N6" s="25">
        <v>1</v>
      </c>
      <c r="O6" s="215">
        <v>1</v>
      </c>
      <c r="P6" s="215">
        <v>1</v>
      </c>
      <c r="Q6" s="215">
        <v>6</v>
      </c>
      <c r="R6" s="20">
        <f t="shared" si="1"/>
        <v>89300</v>
      </c>
      <c r="S6" s="21">
        <f t="shared" si="2"/>
        <v>14160</v>
      </c>
      <c r="T6" s="270">
        <f t="shared" si="3"/>
        <v>103460</v>
      </c>
      <c r="U6" s="301">
        <f t="shared" si="4"/>
        <v>89300</v>
      </c>
      <c r="V6" s="22">
        <f t="shared" si="5"/>
        <v>14160</v>
      </c>
      <c r="W6" s="22">
        <f t="shared" si="6"/>
        <v>103460</v>
      </c>
    </row>
    <row r="7" spans="1:23" ht="15.5" x14ac:dyDescent="0.35">
      <c r="A7" s="27" t="s">
        <v>374</v>
      </c>
      <c r="B7" s="24">
        <v>1</v>
      </c>
      <c r="C7" s="24">
        <v>1</v>
      </c>
      <c r="D7" s="24">
        <v>1</v>
      </c>
      <c r="E7" s="25">
        <v>1</v>
      </c>
      <c r="F7" s="25">
        <v>1</v>
      </c>
      <c r="G7" s="18">
        <v>1</v>
      </c>
      <c r="H7" s="18">
        <v>1</v>
      </c>
      <c r="I7" s="19">
        <f t="shared" si="0"/>
        <v>7</v>
      </c>
      <c r="J7" s="24">
        <v>0</v>
      </c>
      <c r="K7" s="24">
        <v>0</v>
      </c>
      <c r="L7" s="24">
        <v>0</v>
      </c>
      <c r="M7" s="25">
        <v>0</v>
      </c>
      <c r="N7" s="25">
        <v>0</v>
      </c>
      <c r="O7" s="18">
        <v>0</v>
      </c>
      <c r="P7" s="18">
        <v>0</v>
      </c>
      <c r="Q7" s="18">
        <v>0</v>
      </c>
      <c r="R7" s="20">
        <f t="shared" si="1"/>
        <v>13300</v>
      </c>
      <c r="S7" s="21">
        <f t="shared" si="2"/>
        <v>0</v>
      </c>
      <c r="T7" s="269">
        <f t="shared" si="3"/>
        <v>13300</v>
      </c>
      <c r="U7" s="301">
        <f t="shared" si="4"/>
        <v>13300</v>
      </c>
      <c r="V7" s="22">
        <f t="shared" si="5"/>
        <v>0</v>
      </c>
      <c r="W7" s="22">
        <f t="shared" si="6"/>
        <v>13300</v>
      </c>
    </row>
    <row r="8" spans="1:23" ht="15.5" x14ac:dyDescent="0.35">
      <c r="A8" s="27" t="s">
        <v>375</v>
      </c>
      <c r="B8" s="24">
        <v>0</v>
      </c>
      <c r="C8" s="24">
        <v>1</v>
      </c>
      <c r="D8" s="24">
        <v>1</v>
      </c>
      <c r="E8" s="25">
        <v>1</v>
      </c>
      <c r="F8" s="25">
        <v>1</v>
      </c>
      <c r="G8" s="18">
        <v>1</v>
      </c>
      <c r="H8" s="18">
        <v>1</v>
      </c>
      <c r="I8" s="19">
        <f t="shared" si="0"/>
        <v>6</v>
      </c>
      <c r="J8" s="24">
        <v>1</v>
      </c>
      <c r="K8" s="24">
        <v>1</v>
      </c>
      <c r="L8" s="24">
        <v>1</v>
      </c>
      <c r="M8" s="25">
        <v>1</v>
      </c>
      <c r="N8" s="25">
        <v>1</v>
      </c>
      <c r="O8" s="18">
        <v>1</v>
      </c>
      <c r="P8" s="18">
        <v>1</v>
      </c>
      <c r="Q8" s="18">
        <v>7</v>
      </c>
      <c r="R8" s="20">
        <f t="shared" si="1"/>
        <v>11400</v>
      </c>
      <c r="S8" s="21">
        <f t="shared" si="2"/>
        <v>16520</v>
      </c>
      <c r="T8" s="269">
        <f t="shared" si="3"/>
        <v>27920</v>
      </c>
      <c r="U8" s="301">
        <f t="shared" si="4"/>
        <v>11400</v>
      </c>
      <c r="V8" s="22">
        <f t="shared" si="5"/>
        <v>16520</v>
      </c>
      <c r="W8" s="22">
        <f t="shared" si="6"/>
        <v>27920</v>
      </c>
    </row>
    <row r="9" spans="1:23" ht="15.5" x14ac:dyDescent="0.35">
      <c r="A9" s="27" t="s">
        <v>376</v>
      </c>
      <c r="B9" s="24">
        <v>1</v>
      </c>
      <c r="C9" s="24">
        <v>1</v>
      </c>
      <c r="D9" s="24">
        <v>1</v>
      </c>
      <c r="E9" s="25">
        <v>1</v>
      </c>
      <c r="F9" s="25">
        <v>1</v>
      </c>
      <c r="G9" s="18">
        <v>1</v>
      </c>
      <c r="H9" s="18">
        <v>1</v>
      </c>
      <c r="I9" s="19">
        <f t="shared" si="0"/>
        <v>7</v>
      </c>
      <c r="J9" s="24">
        <v>0</v>
      </c>
      <c r="K9" s="24">
        <v>0</v>
      </c>
      <c r="L9" s="24">
        <v>0</v>
      </c>
      <c r="M9" s="25">
        <v>0</v>
      </c>
      <c r="N9" s="25">
        <v>0</v>
      </c>
      <c r="O9" s="18">
        <v>0</v>
      </c>
      <c r="P9" s="18">
        <v>0</v>
      </c>
      <c r="Q9" s="18">
        <v>0</v>
      </c>
      <c r="R9" s="20">
        <f t="shared" si="1"/>
        <v>13300</v>
      </c>
      <c r="S9" s="21">
        <f t="shared" si="2"/>
        <v>0</v>
      </c>
      <c r="T9" s="269">
        <f t="shared" si="3"/>
        <v>13300</v>
      </c>
      <c r="U9" s="301">
        <f t="shared" si="4"/>
        <v>13300</v>
      </c>
      <c r="V9" s="22">
        <f t="shared" si="5"/>
        <v>0</v>
      </c>
      <c r="W9" s="22">
        <f t="shared" si="6"/>
        <v>13300</v>
      </c>
    </row>
    <row r="10" spans="1:23" ht="15.5" x14ac:dyDescent="0.35">
      <c r="A10" s="27" t="s">
        <v>377</v>
      </c>
      <c r="B10" s="24">
        <v>1</v>
      </c>
      <c r="C10" s="24">
        <v>1</v>
      </c>
      <c r="D10" s="24">
        <v>1</v>
      </c>
      <c r="E10" s="25">
        <v>1</v>
      </c>
      <c r="F10" s="25">
        <v>1</v>
      </c>
      <c r="G10" s="18">
        <v>1</v>
      </c>
      <c r="H10" s="18">
        <v>1</v>
      </c>
      <c r="I10" s="19">
        <f t="shared" si="0"/>
        <v>7</v>
      </c>
      <c r="J10" s="24">
        <v>0</v>
      </c>
      <c r="K10" s="24">
        <v>0</v>
      </c>
      <c r="L10" s="24">
        <v>0</v>
      </c>
      <c r="M10" s="25">
        <v>0</v>
      </c>
      <c r="N10" s="25">
        <v>0</v>
      </c>
      <c r="O10" s="18">
        <v>0</v>
      </c>
      <c r="P10" s="18">
        <v>0</v>
      </c>
      <c r="Q10" s="18">
        <v>0</v>
      </c>
      <c r="R10" s="20">
        <f t="shared" si="1"/>
        <v>13300</v>
      </c>
      <c r="S10" s="21">
        <f t="shared" si="2"/>
        <v>0</v>
      </c>
      <c r="T10" s="269">
        <f t="shared" si="3"/>
        <v>13300</v>
      </c>
      <c r="U10" s="301">
        <f t="shared" si="4"/>
        <v>13300</v>
      </c>
      <c r="V10" s="22">
        <f t="shared" si="5"/>
        <v>0</v>
      </c>
      <c r="W10" s="22">
        <f t="shared" si="6"/>
        <v>13300</v>
      </c>
    </row>
    <row r="11" spans="1:23" ht="15.5" x14ac:dyDescent="0.35">
      <c r="A11" s="27" t="s">
        <v>378</v>
      </c>
      <c r="B11" s="24">
        <v>3</v>
      </c>
      <c r="C11" s="24">
        <v>3</v>
      </c>
      <c r="D11" s="24">
        <v>3</v>
      </c>
      <c r="E11" s="25">
        <v>3</v>
      </c>
      <c r="F11" s="25">
        <v>3</v>
      </c>
      <c r="G11" s="18">
        <v>3</v>
      </c>
      <c r="H11" s="18">
        <v>3</v>
      </c>
      <c r="I11" s="19">
        <f t="shared" si="0"/>
        <v>21</v>
      </c>
      <c r="J11" s="24">
        <v>1</v>
      </c>
      <c r="K11" s="24">
        <v>1</v>
      </c>
      <c r="L11" s="24">
        <v>1</v>
      </c>
      <c r="M11" s="25">
        <v>1</v>
      </c>
      <c r="N11" s="25">
        <v>1</v>
      </c>
      <c r="O11" s="18">
        <v>1</v>
      </c>
      <c r="P11" s="18">
        <v>1</v>
      </c>
      <c r="Q11" s="18">
        <v>7</v>
      </c>
      <c r="R11" s="20">
        <f t="shared" si="1"/>
        <v>39900</v>
      </c>
      <c r="S11" s="21">
        <f t="shared" si="2"/>
        <v>16520</v>
      </c>
      <c r="T11" s="269">
        <f t="shared" si="3"/>
        <v>56420</v>
      </c>
      <c r="U11" s="301">
        <f t="shared" si="4"/>
        <v>39900</v>
      </c>
      <c r="V11" s="22">
        <f t="shared" si="5"/>
        <v>16520</v>
      </c>
      <c r="W11" s="22">
        <f t="shared" si="6"/>
        <v>56420</v>
      </c>
    </row>
    <row r="12" spans="1:23" ht="15.5" x14ac:dyDescent="0.35">
      <c r="A12" s="27" t="s">
        <v>379</v>
      </c>
      <c r="B12" s="24">
        <v>4</v>
      </c>
      <c r="C12" s="24">
        <v>4</v>
      </c>
      <c r="D12" s="24">
        <v>5</v>
      </c>
      <c r="E12" s="25">
        <v>5</v>
      </c>
      <c r="F12" s="25">
        <v>5</v>
      </c>
      <c r="G12" s="18">
        <v>5</v>
      </c>
      <c r="H12" s="18">
        <v>5</v>
      </c>
      <c r="I12" s="19">
        <f t="shared" si="0"/>
        <v>33</v>
      </c>
      <c r="J12" s="24">
        <v>2</v>
      </c>
      <c r="K12" s="24">
        <v>2</v>
      </c>
      <c r="L12" s="24">
        <v>2</v>
      </c>
      <c r="M12" s="25">
        <v>2</v>
      </c>
      <c r="N12" s="25">
        <v>2</v>
      </c>
      <c r="O12" s="18">
        <v>2</v>
      </c>
      <c r="P12" s="18">
        <v>2</v>
      </c>
      <c r="Q12" s="18">
        <v>14</v>
      </c>
      <c r="R12" s="20">
        <f t="shared" si="1"/>
        <v>62700</v>
      </c>
      <c r="S12" s="21">
        <f t="shared" si="2"/>
        <v>33040</v>
      </c>
      <c r="T12" s="269">
        <f t="shared" si="3"/>
        <v>95740</v>
      </c>
      <c r="U12" s="301">
        <f t="shared" si="4"/>
        <v>62700</v>
      </c>
      <c r="V12" s="22">
        <f t="shared" si="5"/>
        <v>33040</v>
      </c>
      <c r="W12" s="22">
        <f t="shared" si="6"/>
        <v>95740</v>
      </c>
    </row>
    <row r="13" spans="1:23" ht="15.5" x14ac:dyDescent="0.35">
      <c r="A13" s="27" t="s">
        <v>380</v>
      </c>
      <c r="B13" s="24">
        <v>1</v>
      </c>
      <c r="C13" s="24">
        <v>1</v>
      </c>
      <c r="D13" s="24">
        <v>1</v>
      </c>
      <c r="E13" s="25">
        <v>1</v>
      </c>
      <c r="F13" s="25">
        <v>1</v>
      </c>
      <c r="G13" s="18">
        <v>1</v>
      </c>
      <c r="H13" s="18">
        <v>1</v>
      </c>
      <c r="I13" s="19">
        <f t="shared" si="0"/>
        <v>7</v>
      </c>
      <c r="J13" s="24">
        <v>0</v>
      </c>
      <c r="K13" s="24">
        <v>0</v>
      </c>
      <c r="L13" s="24">
        <v>0</v>
      </c>
      <c r="M13" s="25">
        <v>0</v>
      </c>
      <c r="N13" s="25">
        <v>0</v>
      </c>
      <c r="O13" s="18">
        <v>0</v>
      </c>
      <c r="P13" s="18">
        <v>0</v>
      </c>
      <c r="Q13" s="18">
        <v>0</v>
      </c>
      <c r="R13" s="20">
        <f t="shared" si="1"/>
        <v>13300</v>
      </c>
      <c r="S13" s="21">
        <f t="shared" si="2"/>
        <v>0</v>
      </c>
      <c r="T13" s="269">
        <f t="shared" si="3"/>
        <v>13300</v>
      </c>
      <c r="U13" s="301">
        <f t="shared" si="4"/>
        <v>13300</v>
      </c>
      <c r="V13" s="22">
        <f t="shared" si="5"/>
        <v>0</v>
      </c>
      <c r="W13" s="22">
        <f t="shared" si="6"/>
        <v>13300</v>
      </c>
    </row>
    <row r="14" spans="1:23" ht="15.5" x14ac:dyDescent="0.35">
      <c r="A14" s="27" t="s">
        <v>381</v>
      </c>
      <c r="B14" s="24">
        <v>2</v>
      </c>
      <c r="C14" s="24">
        <v>2</v>
      </c>
      <c r="D14" s="24">
        <v>2</v>
      </c>
      <c r="E14" s="25">
        <v>2</v>
      </c>
      <c r="F14" s="25">
        <v>2</v>
      </c>
      <c r="G14" s="18">
        <v>2</v>
      </c>
      <c r="H14" s="18">
        <v>2</v>
      </c>
      <c r="I14" s="19">
        <f t="shared" si="0"/>
        <v>14</v>
      </c>
      <c r="J14" s="24">
        <v>0</v>
      </c>
      <c r="K14" s="24">
        <v>0</v>
      </c>
      <c r="L14" s="24">
        <v>0</v>
      </c>
      <c r="M14" s="25">
        <v>0</v>
      </c>
      <c r="N14" s="25">
        <v>0</v>
      </c>
      <c r="O14" s="18">
        <v>0</v>
      </c>
      <c r="P14" s="18">
        <v>0</v>
      </c>
      <c r="Q14" s="18">
        <v>0</v>
      </c>
      <c r="R14" s="20">
        <f t="shared" si="1"/>
        <v>26600</v>
      </c>
      <c r="S14" s="21">
        <f t="shared" si="2"/>
        <v>0</v>
      </c>
      <c r="T14" s="269">
        <f t="shared" si="3"/>
        <v>26600</v>
      </c>
      <c r="U14" s="301">
        <f t="shared" si="4"/>
        <v>26600</v>
      </c>
      <c r="V14" s="22">
        <f t="shared" si="5"/>
        <v>0</v>
      </c>
      <c r="W14" s="22">
        <f t="shared" si="6"/>
        <v>26600</v>
      </c>
    </row>
    <row r="15" spans="1:23" ht="15.5" x14ac:dyDescent="0.35">
      <c r="A15" s="27" t="s">
        <v>382</v>
      </c>
      <c r="B15" s="24">
        <v>2</v>
      </c>
      <c r="C15" s="24">
        <v>2</v>
      </c>
      <c r="D15" s="24">
        <v>2</v>
      </c>
      <c r="E15" s="25">
        <v>2</v>
      </c>
      <c r="F15" s="25">
        <v>2</v>
      </c>
      <c r="G15" s="18">
        <v>2</v>
      </c>
      <c r="H15" s="18">
        <v>2</v>
      </c>
      <c r="I15" s="19">
        <v>14</v>
      </c>
      <c r="J15" s="24">
        <v>0</v>
      </c>
      <c r="K15" s="24">
        <v>0</v>
      </c>
      <c r="L15" s="24">
        <v>0</v>
      </c>
      <c r="M15" s="25">
        <v>0</v>
      </c>
      <c r="N15" s="25">
        <v>0</v>
      </c>
      <c r="O15" s="18">
        <v>0</v>
      </c>
      <c r="P15" s="18">
        <v>0</v>
      </c>
      <c r="Q15" s="18">
        <v>0</v>
      </c>
      <c r="R15" s="20">
        <f t="shared" si="1"/>
        <v>26600</v>
      </c>
      <c r="S15" s="21">
        <f t="shared" si="2"/>
        <v>0</v>
      </c>
      <c r="T15" s="269">
        <f t="shared" si="3"/>
        <v>26600</v>
      </c>
      <c r="U15" s="301">
        <f t="shared" si="4"/>
        <v>26600</v>
      </c>
      <c r="V15" s="22">
        <f>Q15*$B$25</f>
        <v>0</v>
      </c>
      <c r="W15" s="22">
        <f t="shared" si="6"/>
        <v>26600</v>
      </c>
    </row>
    <row r="16" spans="1:23" ht="15.5" x14ac:dyDescent="0.35">
      <c r="A16" s="27"/>
      <c r="B16" s="24"/>
      <c r="C16" s="24"/>
      <c r="D16" s="24"/>
      <c r="E16" s="25"/>
      <c r="F16" s="25"/>
      <c r="G16" s="18"/>
      <c r="H16" s="18"/>
      <c r="I16" s="19">
        <f t="shared" si="0"/>
        <v>0</v>
      </c>
      <c r="J16" s="24"/>
      <c r="K16" s="24"/>
      <c r="L16" s="24"/>
      <c r="M16" s="25"/>
      <c r="N16" s="25"/>
      <c r="O16" s="18"/>
      <c r="P16" s="18"/>
      <c r="Q16" s="18"/>
      <c r="R16" s="20">
        <f t="shared" si="1"/>
        <v>0</v>
      </c>
      <c r="S16" s="21">
        <f t="shared" si="2"/>
        <v>0</v>
      </c>
      <c r="T16" s="269">
        <f t="shared" si="3"/>
        <v>0</v>
      </c>
      <c r="U16" s="301">
        <f t="shared" si="4"/>
        <v>0</v>
      </c>
      <c r="V16" s="22">
        <f t="shared" si="5"/>
        <v>0</v>
      </c>
      <c r="W16" s="22">
        <f t="shared" si="6"/>
        <v>0</v>
      </c>
    </row>
    <row r="17" spans="1:23" ht="15.5" x14ac:dyDescent="0.35">
      <c r="A17" s="27"/>
      <c r="B17" s="24"/>
      <c r="C17" s="24"/>
      <c r="D17" s="24"/>
      <c r="E17" s="25"/>
      <c r="F17" s="25"/>
      <c r="G17" s="18"/>
      <c r="H17" s="18"/>
      <c r="I17" s="19">
        <f t="shared" si="0"/>
        <v>0</v>
      </c>
      <c r="J17" s="24"/>
      <c r="K17" s="24"/>
      <c r="L17" s="24"/>
      <c r="M17" s="25"/>
      <c r="N17" s="25"/>
      <c r="O17" s="18"/>
      <c r="P17" s="18"/>
      <c r="Q17" s="18"/>
      <c r="R17" s="20">
        <f t="shared" si="1"/>
        <v>0</v>
      </c>
      <c r="S17" s="21">
        <f t="shared" si="2"/>
        <v>0</v>
      </c>
      <c r="T17" s="269">
        <f t="shared" si="3"/>
        <v>0</v>
      </c>
      <c r="U17" s="301">
        <f t="shared" si="4"/>
        <v>0</v>
      </c>
      <c r="V17" s="22">
        <f t="shared" si="5"/>
        <v>0</v>
      </c>
      <c r="W17" s="22">
        <f t="shared" si="6"/>
        <v>0</v>
      </c>
    </row>
    <row r="18" spans="1:23" ht="16" thickBot="1" x14ac:dyDescent="0.4">
      <c r="A18" s="77"/>
      <c r="B18" s="217"/>
      <c r="C18" s="217"/>
      <c r="D18" s="217"/>
      <c r="E18" s="218"/>
      <c r="F18" s="218"/>
      <c r="G18" s="219"/>
      <c r="H18" s="219"/>
      <c r="I18" s="19">
        <f t="shared" si="0"/>
        <v>0</v>
      </c>
      <c r="J18" s="217"/>
      <c r="K18" s="217"/>
      <c r="L18" s="217"/>
      <c r="M18" s="218"/>
      <c r="N18" s="218"/>
      <c r="O18" s="219"/>
      <c r="P18" s="219"/>
      <c r="Q18" s="219"/>
      <c r="R18" s="20">
        <f t="shared" si="1"/>
        <v>0</v>
      </c>
      <c r="S18" s="21">
        <f t="shared" si="2"/>
        <v>0</v>
      </c>
      <c r="T18" s="271">
        <f t="shared" si="3"/>
        <v>0</v>
      </c>
      <c r="U18" s="301">
        <f t="shared" si="4"/>
        <v>0</v>
      </c>
      <c r="V18" s="22">
        <f t="shared" si="5"/>
        <v>0</v>
      </c>
      <c r="W18" s="22">
        <f t="shared" si="6"/>
        <v>0</v>
      </c>
    </row>
    <row r="19" spans="1:23" ht="16" thickBot="1" x14ac:dyDescent="0.4">
      <c r="A19" s="71" t="s">
        <v>12</v>
      </c>
      <c r="B19" s="220">
        <f t="shared" ref="B19:S19" si="7">SUM(B4:B18)</f>
        <v>21</v>
      </c>
      <c r="C19" s="221">
        <f t="shared" si="7"/>
        <v>30</v>
      </c>
      <c r="D19" s="221">
        <f t="shared" si="7"/>
        <v>31</v>
      </c>
      <c r="E19" s="221">
        <f t="shared" si="7"/>
        <v>30</v>
      </c>
      <c r="F19" s="221">
        <f t="shared" si="7"/>
        <v>30</v>
      </c>
      <c r="G19" s="221">
        <f t="shared" si="7"/>
        <v>30</v>
      </c>
      <c r="H19" s="221">
        <f t="shared" si="7"/>
        <v>29</v>
      </c>
      <c r="I19" s="221">
        <f t="shared" si="7"/>
        <v>201</v>
      </c>
      <c r="J19" s="221">
        <f t="shared" si="7"/>
        <v>4</v>
      </c>
      <c r="K19" s="221">
        <f t="shared" si="7"/>
        <v>5</v>
      </c>
      <c r="L19" s="221">
        <f t="shared" si="7"/>
        <v>5</v>
      </c>
      <c r="M19" s="221">
        <f t="shared" si="7"/>
        <v>5</v>
      </c>
      <c r="N19" s="221">
        <f t="shared" si="7"/>
        <v>5</v>
      </c>
      <c r="O19" s="221">
        <f t="shared" si="7"/>
        <v>5</v>
      </c>
      <c r="P19" s="221">
        <f t="shared" si="7"/>
        <v>5</v>
      </c>
      <c r="Q19" s="221">
        <f t="shared" si="7"/>
        <v>34</v>
      </c>
      <c r="R19" s="222">
        <f>SUM(R4:R18)</f>
        <v>381900</v>
      </c>
      <c r="S19" s="223">
        <f t="shared" si="7"/>
        <v>80240</v>
      </c>
      <c r="T19" s="272">
        <f t="shared" si="3"/>
        <v>462140</v>
      </c>
      <c r="U19" s="295">
        <f>SUM(U4:U18)</f>
        <v>381900</v>
      </c>
      <c r="V19" s="295">
        <f t="shared" ref="V19:W19" si="8">SUM(V4:V18)</f>
        <v>80240</v>
      </c>
      <c r="W19" s="295">
        <f t="shared" si="8"/>
        <v>462140</v>
      </c>
    </row>
    <row r="24" spans="1:23" x14ac:dyDescent="0.35">
      <c r="A24" t="s">
        <v>461</v>
      </c>
      <c r="B24">
        <v>1900</v>
      </c>
    </row>
    <row r="25" spans="1:23" x14ac:dyDescent="0.35">
      <c r="A25" t="s">
        <v>462</v>
      </c>
      <c r="B25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58399-4649-488C-85B2-F8881282BDED}">
  <dimension ref="A1:W30"/>
  <sheetViews>
    <sheetView topLeftCell="J1" workbookViewId="0">
      <selection activeCell="W4" sqref="W4:W24"/>
    </sheetView>
  </sheetViews>
  <sheetFormatPr defaultRowHeight="14.5" x14ac:dyDescent="0.35"/>
  <cols>
    <col min="1" max="1" width="22.453125" customWidth="1"/>
    <col min="18" max="18" width="14.90625" customWidth="1"/>
    <col min="19" max="20" width="14.81640625" customWidth="1"/>
    <col min="21" max="21" width="16.36328125" customWidth="1"/>
    <col min="22" max="22" width="14.81640625" customWidth="1"/>
    <col min="23" max="23" width="14.453125" customWidth="1"/>
  </cols>
  <sheetData>
    <row r="1" spans="1:23" x14ac:dyDescent="0.35">
      <c r="A1" s="364" t="s">
        <v>0</v>
      </c>
      <c r="B1" s="366" t="s">
        <v>1</v>
      </c>
      <c r="C1" s="367"/>
      <c r="D1" s="367"/>
      <c r="E1" s="367"/>
      <c r="F1" s="367"/>
      <c r="G1" s="367"/>
      <c r="H1" s="367"/>
      <c r="I1" s="367"/>
      <c r="J1" s="368" t="s">
        <v>2</v>
      </c>
      <c r="K1" s="369"/>
      <c r="L1" s="369"/>
      <c r="M1" s="369"/>
      <c r="N1" s="369"/>
      <c r="O1" s="369"/>
      <c r="P1" s="369"/>
      <c r="Q1" s="369"/>
      <c r="R1" s="370" t="s">
        <v>3</v>
      </c>
      <c r="S1" s="371"/>
      <c r="T1" s="372"/>
      <c r="U1" s="343" t="s">
        <v>4</v>
      </c>
      <c r="V1" s="344"/>
      <c r="W1" s="345"/>
    </row>
    <row r="2" spans="1:23" ht="29" x14ac:dyDescent="0.35">
      <c r="A2" s="365"/>
      <c r="B2" s="224" t="s">
        <v>5</v>
      </c>
      <c r="C2" s="224" t="s">
        <v>6</v>
      </c>
      <c r="D2" s="224" t="s">
        <v>7</v>
      </c>
      <c r="E2" s="224" t="s">
        <v>8</v>
      </c>
      <c r="F2" s="224" t="s">
        <v>9</v>
      </c>
      <c r="G2" s="225" t="s">
        <v>10</v>
      </c>
      <c r="H2" s="225" t="s">
        <v>11</v>
      </c>
      <c r="I2" s="226" t="s">
        <v>12</v>
      </c>
      <c r="J2" s="227" t="s">
        <v>5</v>
      </c>
      <c r="K2" s="227" t="s">
        <v>6</v>
      </c>
      <c r="L2" s="227" t="s">
        <v>7</v>
      </c>
      <c r="M2" s="227" t="s">
        <v>8</v>
      </c>
      <c r="N2" s="227" t="s">
        <v>9</v>
      </c>
      <c r="O2" s="228" t="s">
        <v>10</v>
      </c>
      <c r="P2" s="228" t="s">
        <v>11</v>
      </c>
      <c r="Q2" s="229" t="s">
        <v>12</v>
      </c>
      <c r="R2" s="230" t="s">
        <v>13</v>
      </c>
      <c r="S2" s="230" t="s">
        <v>14</v>
      </c>
      <c r="T2" s="230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231">
        <v>1</v>
      </c>
      <c r="B3" s="231">
        <v>6</v>
      </c>
      <c r="C3" s="231">
        <v>7</v>
      </c>
      <c r="D3" s="231">
        <v>8</v>
      </c>
      <c r="E3" s="231">
        <v>9</v>
      </c>
      <c r="F3" s="231">
        <v>10</v>
      </c>
      <c r="G3" s="231">
        <v>11</v>
      </c>
      <c r="H3" s="231">
        <v>12</v>
      </c>
      <c r="I3" s="231">
        <v>13</v>
      </c>
      <c r="J3" s="231">
        <v>14</v>
      </c>
      <c r="K3" s="231">
        <v>15</v>
      </c>
      <c r="L3" s="231">
        <v>16</v>
      </c>
      <c r="M3" s="231">
        <v>17</v>
      </c>
      <c r="N3" s="231">
        <v>18</v>
      </c>
      <c r="O3" s="231">
        <v>19</v>
      </c>
      <c r="P3" s="231">
        <v>20</v>
      </c>
      <c r="Q3" s="231">
        <v>21</v>
      </c>
      <c r="R3" s="231">
        <v>22</v>
      </c>
      <c r="S3" s="231">
        <v>23</v>
      </c>
      <c r="T3" s="231">
        <v>24</v>
      </c>
      <c r="U3" s="52">
        <v>25</v>
      </c>
      <c r="V3" s="52">
        <v>26</v>
      </c>
      <c r="W3" s="52">
        <v>27</v>
      </c>
    </row>
    <row r="4" spans="1:23" x14ac:dyDescent="0.35">
      <c r="A4" s="232" t="s">
        <v>384</v>
      </c>
      <c r="B4" s="233">
        <v>8</v>
      </c>
      <c r="C4" s="233">
        <v>8</v>
      </c>
      <c r="D4" s="233">
        <v>8</v>
      </c>
      <c r="E4" s="234">
        <v>8</v>
      </c>
      <c r="F4" s="234">
        <v>8</v>
      </c>
      <c r="G4" s="99">
        <v>7</v>
      </c>
      <c r="H4" s="99">
        <v>7</v>
      </c>
      <c r="I4" s="235">
        <f t="shared" ref="I4:I24" si="0">SUM($B4:$H4)</f>
        <v>54</v>
      </c>
      <c r="J4" s="233">
        <v>1</v>
      </c>
      <c r="K4" s="233">
        <v>1</v>
      </c>
      <c r="L4" s="233">
        <v>1</v>
      </c>
      <c r="M4" s="234">
        <v>1</v>
      </c>
      <c r="N4" s="234">
        <v>1</v>
      </c>
      <c r="O4" s="99">
        <v>1</v>
      </c>
      <c r="P4" s="99">
        <v>1</v>
      </c>
      <c r="Q4" s="235">
        <f>J4+K4+L4+M4+N4+O4+P4</f>
        <v>7</v>
      </c>
      <c r="R4" s="236">
        <f>1900*$I4</f>
        <v>102600</v>
      </c>
      <c r="S4" s="237">
        <f>2360*$Q4</f>
        <v>16520</v>
      </c>
      <c r="T4" s="237">
        <f>R4+S4</f>
        <v>119120</v>
      </c>
      <c r="U4" s="22">
        <f>I4*$B$29</f>
        <v>102600</v>
      </c>
      <c r="V4" s="22">
        <f>Q4*$B$30</f>
        <v>16520</v>
      </c>
      <c r="W4" s="301">
        <f>U4+V4</f>
        <v>119120</v>
      </c>
    </row>
    <row r="5" spans="1:23" x14ac:dyDescent="0.35">
      <c r="A5" s="238" t="s">
        <v>385</v>
      </c>
      <c r="B5" s="239">
        <v>3</v>
      </c>
      <c r="C5" s="239">
        <v>3</v>
      </c>
      <c r="D5" s="239">
        <v>3</v>
      </c>
      <c r="E5" s="240">
        <v>3</v>
      </c>
      <c r="F5" s="240">
        <v>3</v>
      </c>
      <c r="G5" s="99">
        <v>3</v>
      </c>
      <c r="H5" s="99">
        <v>2</v>
      </c>
      <c r="I5" s="235">
        <f t="shared" si="0"/>
        <v>20</v>
      </c>
      <c r="J5" s="239">
        <v>0</v>
      </c>
      <c r="K5" s="239">
        <v>0</v>
      </c>
      <c r="L5" s="239">
        <v>0</v>
      </c>
      <c r="M5" s="240">
        <v>0</v>
      </c>
      <c r="N5" s="240">
        <v>0</v>
      </c>
      <c r="O5" s="99">
        <v>0</v>
      </c>
      <c r="P5" s="99">
        <v>0</v>
      </c>
      <c r="Q5" s="235">
        <f t="shared" ref="Q5:Q24" si="1">J5+K5+L5+M5+N5+O5+P5</f>
        <v>0</v>
      </c>
      <c r="R5" s="236">
        <f t="shared" ref="R5:R24" si="2">1900*$I5</f>
        <v>38000</v>
      </c>
      <c r="S5" s="237">
        <f t="shared" ref="S5:S24" si="3">2360*$Q5</f>
        <v>0</v>
      </c>
      <c r="T5" s="237">
        <f t="shared" ref="T5:T24" si="4">R5+S5</f>
        <v>38000</v>
      </c>
      <c r="U5" s="22">
        <f t="shared" ref="U5:U24" si="5">I5*$B$29</f>
        <v>38000</v>
      </c>
      <c r="V5" s="22">
        <f t="shared" ref="V5:V24" si="6">Q5*$B$30</f>
        <v>0</v>
      </c>
      <c r="W5" s="301">
        <f t="shared" ref="W5:W24" si="7">U5+V5</f>
        <v>38000</v>
      </c>
    </row>
    <row r="6" spans="1:23" x14ac:dyDescent="0.35">
      <c r="A6" s="241" t="s">
        <v>386</v>
      </c>
      <c r="B6" s="239">
        <v>1</v>
      </c>
      <c r="C6" s="239">
        <v>1</v>
      </c>
      <c r="D6" s="239">
        <v>1</v>
      </c>
      <c r="E6" s="240">
        <v>1</v>
      </c>
      <c r="F6" s="240">
        <v>1</v>
      </c>
      <c r="G6" s="99">
        <v>1</v>
      </c>
      <c r="H6" s="99">
        <v>1</v>
      </c>
      <c r="I6" s="235">
        <f t="shared" si="0"/>
        <v>7</v>
      </c>
      <c r="J6" s="239">
        <v>1</v>
      </c>
      <c r="K6" s="239">
        <v>1</v>
      </c>
      <c r="L6" s="239">
        <v>1</v>
      </c>
      <c r="M6" s="240">
        <v>2</v>
      </c>
      <c r="N6" s="240">
        <v>2</v>
      </c>
      <c r="O6" s="99">
        <v>2</v>
      </c>
      <c r="P6" s="99">
        <v>2</v>
      </c>
      <c r="Q6" s="235">
        <f t="shared" si="1"/>
        <v>11</v>
      </c>
      <c r="R6" s="236">
        <f t="shared" si="2"/>
        <v>13300</v>
      </c>
      <c r="S6" s="237">
        <f t="shared" si="3"/>
        <v>25960</v>
      </c>
      <c r="T6" s="237">
        <f t="shared" si="4"/>
        <v>39260</v>
      </c>
      <c r="U6" s="22">
        <f t="shared" si="5"/>
        <v>13300</v>
      </c>
      <c r="V6" s="22">
        <f t="shared" si="6"/>
        <v>25960</v>
      </c>
      <c r="W6" s="301">
        <f t="shared" si="7"/>
        <v>39260</v>
      </c>
    </row>
    <row r="7" spans="1:23" x14ac:dyDescent="0.35">
      <c r="A7" s="241" t="s">
        <v>387</v>
      </c>
      <c r="B7" s="239">
        <v>10</v>
      </c>
      <c r="C7" s="239">
        <v>11</v>
      </c>
      <c r="D7" s="239">
        <v>11</v>
      </c>
      <c r="E7" s="240">
        <v>11</v>
      </c>
      <c r="F7" s="240">
        <v>11</v>
      </c>
      <c r="G7" s="99">
        <v>11</v>
      </c>
      <c r="H7" s="99">
        <v>11</v>
      </c>
      <c r="I7" s="235">
        <f t="shared" si="0"/>
        <v>76</v>
      </c>
      <c r="J7" s="239">
        <v>3</v>
      </c>
      <c r="K7" s="239">
        <v>3</v>
      </c>
      <c r="L7" s="239">
        <v>3</v>
      </c>
      <c r="M7" s="240">
        <v>3</v>
      </c>
      <c r="N7" s="240">
        <v>3</v>
      </c>
      <c r="O7" s="99">
        <v>3</v>
      </c>
      <c r="P7" s="99">
        <v>3</v>
      </c>
      <c r="Q7" s="235">
        <f t="shared" si="1"/>
        <v>21</v>
      </c>
      <c r="R7" s="236">
        <f t="shared" si="2"/>
        <v>144400</v>
      </c>
      <c r="S7" s="237">
        <f t="shared" si="3"/>
        <v>49560</v>
      </c>
      <c r="T7" s="237">
        <f t="shared" si="4"/>
        <v>193960</v>
      </c>
      <c r="U7" s="22">
        <f t="shared" si="5"/>
        <v>144400</v>
      </c>
      <c r="V7" s="22">
        <f t="shared" si="6"/>
        <v>49560</v>
      </c>
      <c r="W7" s="301">
        <f t="shared" si="7"/>
        <v>193960</v>
      </c>
    </row>
    <row r="8" spans="1:23" x14ac:dyDescent="0.35">
      <c r="A8" s="241" t="s">
        <v>388</v>
      </c>
      <c r="B8" s="239">
        <v>5</v>
      </c>
      <c r="C8" s="239">
        <v>5</v>
      </c>
      <c r="D8" s="239">
        <v>5</v>
      </c>
      <c r="E8" s="240">
        <v>5</v>
      </c>
      <c r="F8" s="240">
        <v>5</v>
      </c>
      <c r="G8" s="99">
        <v>5</v>
      </c>
      <c r="H8" s="99">
        <v>5</v>
      </c>
      <c r="I8" s="235">
        <f t="shared" si="0"/>
        <v>35</v>
      </c>
      <c r="J8" s="239">
        <v>0</v>
      </c>
      <c r="K8" s="239">
        <v>0</v>
      </c>
      <c r="L8" s="239">
        <v>0</v>
      </c>
      <c r="M8" s="240">
        <v>0</v>
      </c>
      <c r="N8" s="240">
        <v>0</v>
      </c>
      <c r="O8" s="99">
        <v>0</v>
      </c>
      <c r="P8" s="99">
        <v>0</v>
      </c>
      <c r="Q8" s="235">
        <f t="shared" si="1"/>
        <v>0</v>
      </c>
      <c r="R8" s="236">
        <f t="shared" si="2"/>
        <v>66500</v>
      </c>
      <c r="S8" s="237">
        <f t="shared" si="3"/>
        <v>0</v>
      </c>
      <c r="T8" s="237">
        <f t="shared" si="4"/>
        <v>66500</v>
      </c>
      <c r="U8" s="22">
        <f t="shared" si="5"/>
        <v>66500</v>
      </c>
      <c r="V8" s="22">
        <f t="shared" si="6"/>
        <v>0</v>
      </c>
      <c r="W8" s="301">
        <f t="shared" si="7"/>
        <v>66500</v>
      </c>
    </row>
    <row r="9" spans="1:23" x14ac:dyDescent="0.35">
      <c r="A9" s="241" t="s">
        <v>389</v>
      </c>
      <c r="B9" s="239">
        <v>10</v>
      </c>
      <c r="C9" s="239">
        <v>10</v>
      </c>
      <c r="D9" s="239">
        <v>10</v>
      </c>
      <c r="E9" s="240">
        <v>10</v>
      </c>
      <c r="F9" s="240">
        <v>10</v>
      </c>
      <c r="G9" s="99">
        <v>10</v>
      </c>
      <c r="H9" s="99">
        <v>10</v>
      </c>
      <c r="I9" s="235">
        <f t="shared" si="0"/>
        <v>70</v>
      </c>
      <c r="J9" s="239">
        <v>0</v>
      </c>
      <c r="K9" s="239">
        <v>0</v>
      </c>
      <c r="L9" s="239">
        <v>0</v>
      </c>
      <c r="M9" s="240">
        <v>0</v>
      </c>
      <c r="N9" s="240">
        <v>0</v>
      </c>
      <c r="O9" s="99">
        <v>0</v>
      </c>
      <c r="P9" s="99">
        <v>0</v>
      </c>
      <c r="Q9" s="235">
        <f t="shared" si="1"/>
        <v>0</v>
      </c>
      <c r="R9" s="236">
        <f t="shared" si="2"/>
        <v>133000</v>
      </c>
      <c r="S9" s="237">
        <f t="shared" si="3"/>
        <v>0</v>
      </c>
      <c r="T9" s="237">
        <f t="shared" si="4"/>
        <v>133000</v>
      </c>
      <c r="U9" s="22">
        <f t="shared" si="5"/>
        <v>133000</v>
      </c>
      <c r="V9" s="22">
        <f t="shared" si="6"/>
        <v>0</v>
      </c>
      <c r="W9" s="301">
        <f t="shared" si="7"/>
        <v>133000</v>
      </c>
    </row>
    <row r="10" spans="1:23" x14ac:dyDescent="0.35">
      <c r="A10" s="241" t="s">
        <v>390</v>
      </c>
      <c r="B10" s="239">
        <v>5</v>
      </c>
      <c r="C10" s="239">
        <v>5</v>
      </c>
      <c r="D10" s="239">
        <v>5</v>
      </c>
      <c r="E10" s="240">
        <v>5</v>
      </c>
      <c r="F10" s="240">
        <v>5</v>
      </c>
      <c r="G10" s="99">
        <v>5</v>
      </c>
      <c r="H10" s="99">
        <v>5</v>
      </c>
      <c r="I10" s="235">
        <f t="shared" si="0"/>
        <v>35</v>
      </c>
      <c r="J10" s="239">
        <v>1</v>
      </c>
      <c r="K10" s="239">
        <v>1</v>
      </c>
      <c r="L10" s="239">
        <v>1</v>
      </c>
      <c r="M10" s="240">
        <v>1</v>
      </c>
      <c r="N10" s="240">
        <v>1</v>
      </c>
      <c r="O10" s="99">
        <v>1</v>
      </c>
      <c r="P10" s="99">
        <v>1</v>
      </c>
      <c r="Q10" s="235">
        <f t="shared" si="1"/>
        <v>7</v>
      </c>
      <c r="R10" s="236">
        <f t="shared" si="2"/>
        <v>66500</v>
      </c>
      <c r="S10" s="237">
        <f t="shared" si="3"/>
        <v>16520</v>
      </c>
      <c r="T10" s="237">
        <f t="shared" si="4"/>
        <v>83020</v>
      </c>
      <c r="U10" s="22">
        <f t="shared" si="5"/>
        <v>66500</v>
      </c>
      <c r="V10" s="22">
        <f t="shared" si="6"/>
        <v>16520</v>
      </c>
      <c r="W10" s="301">
        <f t="shared" si="7"/>
        <v>83020</v>
      </c>
    </row>
    <row r="11" spans="1:23" x14ac:dyDescent="0.35">
      <c r="A11" s="241" t="s">
        <v>391</v>
      </c>
      <c r="B11" s="239">
        <v>3</v>
      </c>
      <c r="C11" s="239">
        <v>3</v>
      </c>
      <c r="D11" s="239">
        <v>3</v>
      </c>
      <c r="E11" s="240">
        <v>3</v>
      </c>
      <c r="F11" s="240">
        <v>3</v>
      </c>
      <c r="G11" s="99">
        <v>3</v>
      </c>
      <c r="H11" s="99">
        <v>3</v>
      </c>
      <c r="I11" s="235">
        <f t="shared" si="0"/>
        <v>21</v>
      </c>
      <c r="J11" s="239">
        <v>0</v>
      </c>
      <c r="K11" s="239">
        <v>0</v>
      </c>
      <c r="L11" s="239">
        <v>0</v>
      </c>
      <c r="M11" s="240">
        <v>0</v>
      </c>
      <c r="N11" s="240">
        <v>0</v>
      </c>
      <c r="O11" s="99">
        <v>0</v>
      </c>
      <c r="P11" s="99">
        <v>0</v>
      </c>
      <c r="Q11" s="235">
        <f t="shared" si="1"/>
        <v>0</v>
      </c>
      <c r="R11" s="236">
        <f t="shared" si="2"/>
        <v>39900</v>
      </c>
      <c r="S11" s="237">
        <f t="shared" si="3"/>
        <v>0</v>
      </c>
      <c r="T11" s="237">
        <f t="shared" si="4"/>
        <v>39900</v>
      </c>
      <c r="U11" s="22">
        <f t="shared" si="5"/>
        <v>39900</v>
      </c>
      <c r="V11" s="22">
        <f t="shared" si="6"/>
        <v>0</v>
      </c>
      <c r="W11" s="301">
        <f t="shared" si="7"/>
        <v>39900</v>
      </c>
    </row>
    <row r="12" spans="1:23" x14ac:dyDescent="0.35">
      <c r="A12" s="241" t="s">
        <v>392</v>
      </c>
      <c r="B12" s="239">
        <v>12</v>
      </c>
      <c r="C12" s="239">
        <v>12</v>
      </c>
      <c r="D12" s="239">
        <v>11</v>
      </c>
      <c r="E12" s="240">
        <v>11</v>
      </c>
      <c r="F12" s="240">
        <v>11</v>
      </c>
      <c r="G12" s="99">
        <v>11</v>
      </c>
      <c r="H12" s="99">
        <v>11</v>
      </c>
      <c r="I12" s="235">
        <f t="shared" si="0"/>
        <v>79</v>
      </c>
      <c r="J12" s="239">
        <v>1</v>
      </c>
      <c r="K12" s="239">
        <v>1</v>
      </c>
      <c r="L12" s="239">
        <v>1</v>
      </c>
      <c r="M12" s="240">
        <v>1</v>
      </c>
      <c r="N12" s="240">
        <v>1</v>
      </c>
      <c r="O12" s="99">
        <v>1</v>
      </c>
      <c r="P12" s="99">
        <v>1</v>
      </c>
      <c r="Q12" s="235">
        <f t="shared" si="1"/>
        <v>7</v>
      </c>
      <c r="R12" s="236">
        <f t="shared" si="2"/>
        <v>150100</v>
      </c>
      <c r="S12" s="237">
        <f t="shared" si="3"/>
        <v>16520</v>
      </c>
      <c r="T12" s="237">
        <f t="shared" si="4"/>
        <v>166620</v>
      </c>
      <c r="U12" s="22">
        <f t="shared" si="5"/>
        <v>150100</v>
      </c>
      <c r="V12" s="22">
        <f t="shared" si="6"/>
        <v>16520</v>
      </c>
      <c r="W12" s="301">
        <f t="shared" si="7"/>
        <v>166620</v>
      </c>
    </row>
    <row r="13" spans="1:23" x14ac:dyDescent="0.35">
      <c r="A13" s="241" t="s">
        <v>393</v>
      </c>
      <c r="B13" s="239">
        <v>7</v>
      </c>
      <c r="C13" s="239">
        <v>8</v>
      </c>
      <c r="D13" s="239">
        <v>7</v>
      </c>
      <c r="E13" s="240">
        <v>7</v>
      </c>
      <c r="F13" s="240">
        <v>8</v>
      </c>
      <c r="G13" s="99">
        <v>8</v>
      </c>
      <c r="H13" s="99">
        <v>8</v>
      </c>
      <c r="I13" s="235">
        <f t="shared" si="0"/>
        <v>53</v>
      </c>
      <c r="J13" s="239">
        <v>2</v>
      </c>
      <c r="K13" s="239">
        <v>2</v>
      </c>
      <c r="L13" s="239">
        <v>2</v>
      </c>
      <c r="M13" s="240">
        <v>2</v>
      </c>
      <c r="N13" s="240">
        <v>2</v>
      </c>
      <c r="O13" s="99">
        <v>2</v>
      </c>
      <c r="P13" s="99">
        <v>2</v>
      </c>
      <c r="Q13" s="235">
        <f t="shared" si="1"/>
        <v>14</v>
      </c>
      <c r="R13" s="236">
        <f t="shared" si="2"/>
        <v>100700</v>
      </c>
      <c r="S13" s="237">
        <f t="shared" si="3"/>
        <v>33040</v>
      </c>
      <c r="T13" s="237">
        <f t="shared" si="4"/>
        <v>133740</v>
      </c>
      <c r="U13" s="22">
        <f t="shared" si="5"/>
        <v>100700</v>
      </c>
      <c r="V13" s="22">
        <f t="shared" si="6"/>
        <v>33040</v>
      </c>
      <c r="W13" s="301">
        <f t="shared" si="7"/>
        <v>133740</v>
      </c>
    </row>
    <row r="14" spans="1:23" x14ac:dyDescent="0.35">
      <c r="A14" s="241" t="s">
        <v>394</v>
      </c>
      <c r="B14" s="239">
        <v>8</v>
      </c>
      <c r="C14" s="239">
        <v>8</v>
      </c>
      <c r="D14" s="239">
        <v>8</v>
      </c>
      <c r="E14" s="240">
        <v>8</v>
      </c>
      <c r="F14" s="240">
        <v>8</v>
      </c>
      <c r="G14" s="99">
        <v>8</v>
      </c>
      <c r="H14" s="99">
        <v>8</v>
      </c>
      <c r="I14" s="235">
        <f t="shared" si="0"/>
        <v>56</v>
      </c>
      <c r="J14" s="239">
        <v>1</v>
      </c>
      <c r="K14" s="239">
        <v>1</v>
      </c>
      <c r="L14" s="239">
        <v>1</v>
      </c>
      <c r="M14" s="240">
        <v>1</v>
      </c>
      <c r="N14" s="240">
        <v>1</v>
      </c>
      <c r="O14" s="99">
        <v>1</v>
      </c>
      <c r="P14" s="99">
        <v>1</v>
      </c>
      <c r="Q14" s="235">
        <f t="shared" si="1"/>
        <v>7</v>
      </c>
      <c r="R14" s="236">
        <f t="shared" si="2"/>
        <v>106400</v>
      </c>
      <c r="S14" s="237">
        <f t="shared" si="3"/>
        <v>16520</v>
      </c>
      <c r="T14" s="237">
        <f t="shared" si="4"/>
        <v>122920</v>
      </c>
      <c r="U14" s="22">
        <f t="shared" si="5"/>
        <v>106400</v>
      </c>
      <c r="V14" s="22">
        <f t="shared" si="6"/>
        <v>16520</v>
      </c>
      <c r="W14" s="301">
        <f t="shared" si="7"/>
        <v>122920</v>
      </c>
    </row>
    <row r="15" spans="1:23" x14ac:dyDescent="0.35">
      <c r="A15" s="241" t="s">
        <v>395</v>
      </c>
      <c r="B15" s="239">
        <v>7</v>
      </c>
      <c r="C15" s="239">
        <v>7</v>
      </c>
      <c r="D15" s="239">
        <v>7</v>
      </c>
      <c r="E15" s="240">
        <v>7</v>
      </c>
      <c r="F15" s="240">
        <v>7</v>
      </c>
      <c r="G15" s="99">
        <v>7</v>
      </c>
      <c r="H15" s="99">
        <v>7</v>
      </c>
      <c r="I15" s="235">
        <f t="shared" si="0"/>
        <v>49</v>
      </c>
      <c r="J15" s="239">
        <v>1</v>
      </c>
      <c r="K15" s="239">
        <v>1</v>
      </c>
      <c r="L15" s="239">
        <v>1</v>
      </c>
      <c r="M15" s="240">
        <v>1</v>
      </c>
      <c r="N15" s="240">
        <v>1</v>
      </c>
      <c r="O15" s="99">
        <v>1</v>
      </c>
      <c r="P15" s="99">
        <v>1</v>
      </c>
      <c r="Q15" s="235">
        <f t="shared" si="1"/>
        <v>7</v>
      </c>
      <c r="R15" s="236">
        <f t="shared" si="2"/>
        <v>93100</v>
      </c>
      <c r="S15" s="237">
        <f t="shared" si="3"/>
        <v>16520</v>
      </c>
      <c r="T15" s="237">
        <f t="shared" si="4"/>
        <v>109620</v>
      </c>
      <c r="U15" s="22">
        <f t="shared" si="5"/>
        <v>93100</v>
      </c>
      <c r="V15" s="22">
        <f t="shared" si="6"/>
        <v>16520</v>
      </c>
      <c r="W15" s="301">
        <f t="shared" si="7"/>
        <v>109620</v>
      </c>
    </row>
    <row r="16" spans="1:23" x14ac:dyDescent="0.35">
      <c r="A16" s="241" t="s">
        <v>396</v>
      </c>
      <c r="B16" s="239">
        <v>4</v>
      </c>
      <c r="C16" s="239">
        <v>4</v>
      </c>
      <c r="D16" s="239">
        <v>4</v>
      </c>
      <c r="E16" s="240">
        <v>4</v>
      </c>
      <c r="F16" s="240">
        <v>4</v>
      </c>
      <c r="G16" s="99">
        <v>4</v>
      </c>
      <c r="H16" s="99">
        <v>4</v>
      </c>
      <c r="I16" s="235">
        <f t="shared" si="0"/>
        <v>28</v>
      </c>
      <c r="J16" s="239">
        <v>0</v>
      </c>
      <c r="K16" s="239">
        <v>0</v>
      </c>
      <c r="L16" s="239">
        <v>0</v>
      </c>
      <c r="M16" s="240">
        <v>0</v>
      </c>
      <c r="N16" s="240">
        <v>0</v>
      </c>
      <c r="O16" s="99">
        <v>0</v>
      </c>
      <c r="P16" s="99">
        <v>0</v>
      </c>
      <c r="Q16" s="235">
        <f t="shared" si="1"/>
        <v>0</v>
      </c>
      <c r="R16" s="236">
        <f t="shared" si="2"/>
        <v>53200</v>
      </c>
      <c r="S16" s="237">
        <f t="shared" si="3"/>
        <v>0</v>
      </c>
      <c r="T16" s="237">
        <f t="shared" si="4"/>
        <v>53200</v>
      </c>
      <c r="U16" s="22">
        <f t="shared" si="5"/>
        <v>53200</v>
      </c>
      <c r="V16" s="22">
        <f t="shared" si="6"/>
        <v>0</v>
      </c>
      <c r="W16" s="301">
        <f t="shared" si="7"/>
        <v>53200</v>
      </c>
    </row>
    <row r="17" spans="1:23" x14ac:dyDescent="0.35">
      <c r="A17" s="241" t="s">
        <v>397</v>
      </c>
      <c r="B17" s="239">
        <v>1</v>
      </c>
      <c r="C17" s="239">
        <v>1</v>
      </c>
      <c r="D17" s="239">
        <v>1</v>
      </c>
      <c r="E17" s="240">
        <v>1</v>
      </c>
      <c r="F17" s="240">
        <v>1</v>
      </c>
      <c r="G17" s="99">
        <v>1</v>
      </c>
      <c r="H17" s="99">
        <v>1</v>
      </c>
      <c r="I17" s="235">
        <f t="shared" si="0"/>
        <v>7</v>
      </c>
      <c r="J17" s="239">
        <v>0</v>
      </c>
      <c r="K17" s="239">
        <v>0</v>
      </c>
      <c r="L17" s="239">
        <v>0</v>
      </c>
      <c r="M17" s="240">
        <v>0</v>
      </c>
      <c r="N17" s="240">
        <v>0</v>
      </c>
      <c r="O17" s="99">
        <v>0</v>
      </c>
      <c r="P17" s="99">
        <v>0</v>
      </c>
      <c r="Q17" s="235">
        <f t="shared" si="1"/>
        <v>0</v>
      </c>
      <c r="R17" s="236">
        <f t="shared" si="2"/>
        <v>13300</v>
      </c>
      <c r="S17" s="237">
        <f t="shared" si="3"/>
        <v>0</v>
      </c>
      <c r="T17" s="237">
        <f t="shared" si="4"/>
        <v>13300</v>
      </c>
      <c r="U17" s="22">
        <f t="shared" si="5"/>
        <v>13300</v>
      </c>
      <c r="V17" s="22">
        <f t="shared" si="6"/>
        <v>0</v>
      </c>
      <c r="W17" s="301">
        <f t="shared" si="7"/>
        <v>13300</v>
      </c>
    </row>
    <row r="18" spans="1:23" x14ac:dyDescent="0.35">
      <c r="A18" s="241" t="s">
        <v>398</v>
      </c>
      <c r="B18" s="239">
        <v>8</v>
      </c>
      <c r="C18" s="239">
        <v>8</v>
      </c>
      <c r="D18" s="239">
        <v>8</v>
      </c>
      <c r="E18" s="240">
        <v>8</v>
      </c>
      <c r="F18" s="240">
        <v>8</v>
      </c>
      <c r="G18" s="99">
        <v>8</v>
      </c>
      <c r="H18" s="99">
        <v>8</v>
      </c>
      <c r="I18" s="235">
        <f t="shared" si="0"/>
        <v>56</v>
      </c>
      <c r="J18" s="239">
        <v>0</v>
      </c>
      <c r="K18" s="239">
        <v>0</v>
      </c>
      <c r="L18" s="239">
        <v>0</v>
      </c>
      <c r="M18" s="240">
        <v>0</v>
      </c>
      <c r="N18" s="240">
        <v>0</v>
      </c>
      <c r="O18" s="99">
        <v>0</v>
      </c>
      <c r="P18" s="99">
        <v>0</v>
      </c>
      <c r="Q18" s="235">
        <f t="shared" si="1"/>
        <v>0</v>
      </c>
      <c r="R18" s="236">
        <f t="shared" si="2"/>
        <v>106400</v>
      </c>
      <c r="S18" s="237">
        <f t="shared" si="3"/>
        <v>0</v>
      </c>
      <c r="T18" s="237">
        <f t="shared" si="4"/>
        <v>106400</v>
      </c>
      <c r="U18" s="22">
        <f t="shared" si="5"/>
        <v>106400</v>
      </c>
      <c r="V18" s="22">
        <f t="shared" si="6"/>
        <v>0</v>
      </c>
      <c r="W18" s="301">
        <f t="shared" si="7"/>
        <v>106400</v>
      </c>
    </row>
    <row r="19" spans="1:23" x14ac:dyDescent="0.35">
      <c r="A19" s="241" t="s">
        <v>399</v>
      </c>
      <c r="B19" s="239">
        <v>0</v>
      </c>
      <c r="C19" s="239">
        <v>5</v>
      </c>
      <c r="D19" s="239">
        <v>5</v>
      </c>
      <c r="E19" s="240">
        <v>5</v>
      </c>
      <c r="F19" s="240">
        <v>5</v>
      </c>
      <c r="G19" s="99">
        <v>5</v>
      </c>
      <c r="H19" s="99">
        <v>5</v>
      </c>
      <c r="I19" s="235">
        <f t="shared" si="0"/>
        <v>30</v>
      </c>
      <c r="J19" s="239">
        <v>0</v>
      </c>
      <c r="K19" s="239">
        <v>1</v>
      </c>
      <c r="L19" s="239">
        <v>1</v>
      </c>
      <c r="M19" s="240">
        <v>1</v>
      </c>
      <c r="N19" s="240">
        <v>1</v>
      </c>
      <c r="O19" s="99">
        <v>1</v>
      </c>
      <c r="P19" s="99">
        <v>1</v>
      </c>
      <c r="Q19" s="235">
        <f t="shared" si="1"/>
        <v>6</v>
      </c>
      <c r="R19" s="236">
        <f t="shared" si="2"/>
        <v>57000</v>
      </c>
      <c r="S19" s="237">
        <f t="shared" si="3"/>
        <v>14160</v>
      </c>
      <c r="T19" s="237">
        <f t="shared" si="4"/>
        <v>71160</v>
      </c>
      <c r="U19" s="22">
        <f t="shared" si="5"/>
        <v>57000</v>
      </c>
      <c r="V19" s="22">
        <f t="shared" si="6"/>
        <v>14160</v>
      </c>
      <c r="W19" s="301">
        <f t="shared" si="7"/>
        <v>71160</v>
      </c>
    </row>
    <row r="20" spans="1:23" x14ac:dyDescent="0.35">
      <c r="A20" s="241" t="s">
        <v>400</v>
      </c>
      <c r="B20" s="239">
        <v>17</v>
      </c>
      <c r="C20" s="239">
        <v>19</v>
      </c>
      <c r="D20" s="239">
        <v>19</v>
      </c>
      <c r="E20" s="240">
        <v>20</v>
      </c>
      <c r="F20" s="240">
        <v>20</v>
      </c>
      <c r="G20" s="99">
        <v>19</v>
      </c>
      <c r="H20" s="99">
        <v>19</v>
      </c>
      <c r="I20" s="235">
        <f t="shared" si="0"/>
        <v>133</v>
      </c>
      <c r="J20" s="239">
        <v>1</v>
      </c>
      <c r="K20" s="239">
        <v>2</v>
      </c>
      <c r="L20" s="239">
        <v>2</v>
      </c>
      <c r="M20" s="240">
        <v>2</v>
      </c>
      <c r="N20" s="240">
        <v>2</v>
      </c>
      <c r="O20" s="99">
        <v>2</v>
      </c>
      <c r="P20" s="99">
        <v>2</v>
      </c>
      <c r="Q20" s="235">
        <f t="shared" si="1"/>
        <v>13</v>
      </c>
      <c r="R20" s="236">
        <f t="shared" si="2"/>
        <v>252700</v>
      </c>
      <c r="S20" s="237">
        <f t="shared" si="3"/>
        <v>30680</v>
      </c>
      <c r="T20" s="237">
        <f t="shared" si="4"/>
        <v>283380</v>
      </c>
      <c r="U20" s="22">
        <f t="shared" si="5"/>
        <v>252700</v>
      </c>
      <c r="V20" s="22">
        <f t="shared" si="6"/>
        <v>30680</v>
      </c>
      <c r="W20" s="301">
        <f t="shared" si="7"/>
        <v>283380</v>
      </c>
    </row>
    <row r="21" spans="1:23" x14ac:dyDescent="0.35">
      <c r="A21" s="241" t="s">
        <v>401</v>
      </c>
      <c r="B21" s="239">
        <v>13</v>
      </c>
      <c r="C21" s="239">
        <v>13</v>
      </c>
      <c r="D21" s="239">
        <v>13</v>
      </c>
      <c r="E21" s="240">
        <v>13</v>
      </c>
      <c r="F21" s="240">
        <v>13</v>
      </c>
      <c r="G21" s="99">
        <v>13</v>
      </c>
      <c r="H21" s="99">
        <v>13</v>
      </c>
      <c r="I21" s="235">
        <f t="shared" si="0"/>
        <v>91</v>
      </c>
      <c r="J21" s="239">
        <v>0</v>
      </c>
      <c r="K21" s="239">
        <v>0</v>
      </c>
      <c r="L21" s="239">
        <v>0</v>
      </c>
      <c r="M21" s="240">
        <v>0</v>
      </c>
      <c r="N21" s="240">
        <v>0</v>
      </c>
      <c r="O21" s="99">
        <v>0</v>
      </c>
      <c r="P21" s="99">
        <v>0</v>
      </c>
      <c r="Q21" s="235">
        <f t="shared" si="1"/>
        <v>0</v>
      </c>
      <c r="R21" s="236">
        <f t="shared" si="2"/>
        <v>172900</v>
      </c>
      <c r="S21" s="237">
        <f t="shared" si="3"/>
        <v>0</v>
      </c>
      <c r="T21" s="237">
        <f t="shared" si="4"/>
        <v>172900</v>
      </c>
      <c r="U21" s="22">
        <f t="shared" si="5"/>
        <v>172900</v>
      </c>
      <c r="V21" s="22">
        <f t="shared" si="6"/>
        <v>0</v>
      </c>
      <c r="W21" s="301">
        <f t="shared" si="7"/>
        <v>172900</v>
      </c>
    </row>
    <row r="22" spans="1:23" x14ac:dyDescent="0.35">
      <c r="A22" s="242" t="s">
        <v>402</v>
      </c>
      <c r="B22" s="243">
        <v>2</v>
      </c>
      <c r="C22" s="243">
        <v>2</v>
      </c>
      <c r="D22" s="243">
        <v>2</v>
      </c>
      <c r="E22" s="244">
        <v>2</v>
      </c>
      <c r="F22" s="244">
        <v>2</v>
      </c>
      <c r="G22" s="245">
        <v>2</v>
      </c>
      <c r="H22" s="245">
        <v>2</v>
      </c>
      <c r="I22" s="246">
        <f t="shared" si="0"/>
        <v>14</v>
      </c>
      <c r="J22" s="243">
        <v>0</v>
      </c>
      <c r="K22" s="243">
        <v>0</v>
      </c>
      <c r="L22" s="243">
        <v>0</v>
      </c>
      <c r="M22" s="244">
        <v>0</v>
      </c>
      <c r="N22" s="244">
        <v>0</v>
      </c>
      <c r="O22" s="245">
        <v>0</v>
      </c>
      <c r="P22" s="245">
        <v>0</v>
      </c>
      <c r="Q22" s="246">
        <f t="shared" si="1"/>
        <v>0</v>
      </c>
      <c r="R22" s="236">
        <f t="shared" si="2"/>
        <v>26600</v>
      </c>
      <c r="S22" s="237">
        <f t="shared" si="3"/>
        <v>0</v>
      </c>
      <c r="T22" s="247">
        <f t="shared" si="4"/>
        <v>26600</v>
      </c>
      <c r="U22" s="22">
        <f t="shared" si="5"/>
        <v>26600</v>
      </c>
      <c r="V22" s="22">
        <f t="shared" si="6"/>
        <v>0</v>
      </c>
      <c r="W22" s="301">
        <f t="shared" si="7"/>
        <v>26600</v>
      </c>
    </row>
    <row r="23" spans="1:23" x14ac:dyDescent="0.35">
      <c r="A23" s="241" t="s">
        <v>403</v>
      </c>
      <c r="B23" s="239">
        <v>13</v>
      </c>
      <c r="C23" s="239">
        <v>13</v>
      </c>
      <c r="D23" s="239">
        <v>13</v>
      </c>
      <c r="E23" s="240">
        <v>13</v>
      </c>
      <c r="F23" s="240">
        <v>13</v>
      </c>
      <c r="G23" s="99">
        <v>13</v>
      </c>
      <c r="H23" s="99">
        <v>13</v>
      </c>
      <c r="I23" s="235">
        <f t="shared" si="0"/>
        <v>91</v>
      </c>
      <c r="J23" s="239">
        <v>0</v>
      </c>
      <c r="K23" s="239">
        <v>0</v>
      </c>
      <c r="L23" s="239">
        <v>0</v>
      </c>
      <c r="M23" s="240">
        <v>0</v>
      </c>
      <c r="N23" s="240">
        <v>0</v>
      </c>
      <c r="O23" s="99">
        <v>0</v>
      </c>
      <c r="P23" s="99">
        <v>0</v>
      </c>
      <c r="Q23" s="235">
        <f t="shared" si="1"/>
        <v>0</v>
      </c>
      <c r="R23" s="236">
        <f t="shared" si="2"/>
        <v>172900</v>
      </c>
      <c r="S23" s="237">
        <f t="shared" si="3"/>
        <v>0</v>
      </c>
      <c r="T23" s="237">
        <f t="shared" si="4"/>
        <v>172900</v>
      </c>
      <c r="U23" s="22">
        <f t="shared" si="5"/>
        <v>172900</v>
      </c>
      <c r="V23" s="22">
        <f t="shared" si="6"/>
        <v>0</v>
      </c>
      <c r="W23" s="301">
        <f t="shared" si="7"/>
        <v>172900</v>
      </c>
    </row>
    <row r="24" spans="1:23" ht="15" thickBot="1" x14ac:dyDescent="0.4">
      <c r="A24" s="248" t="s">
        <v>404</v>
      </c>
      <c r="B24" s="249">
        <v>2</v>
      </c>
      <c r="C24" s="249">
        <v>2</v>
      </c>
      <c r="D24" s="249">
        <v>2</v>
      </c>
      <c r="E24" s="250">
        <v>2</v>
      </c>
      <c r="F24" s="250">
        <v>2</v>
      </c>
      <c r="G24" s="251">
        <v>2</v>
      </c>
      <c r="H24" s="251">
        <v>2</v>
      </c>
      <c r="I24" s="235">
        <f t="shared" si="0"/>
        <v>14</v>
      </c>
      <c r="J24" s="249">
        <v>1</v>
      </c>
      <c r="K24" s="249">
        <v>1</v>
      </c>
      <c r="L24" s="249">
        <v>1</v>
      </c>
      <c r="M24" s="250">
        <v>1</v>
      </c>
      <c r="N24" s="250">
        <v>1</v>
      </c>
      <c r="O24" s="251">
        <v>1</v>
      </c>
      <c r="P24" s="251">
        <v>1</v>
      </c>
      <c r="Q24" s="235">
        <f t="shared" si="1"/>
        <v>7</v>
      </c>
      <c r="R24" s="236">
        <f t="shared" si="2"/>
        <v>26600</v>
      </c>
      <c r="S24" s="237">
        <f t="shared" si="3"/>
        <v>16520</v>
      </c>
      <c r="T24" s="237">
        <f t="shared" si="4"/>
        <v>43120</v>
      </c>
      <c r="U24" s="22">
        <f t="shared" si="5"/>
        <v>26600</v>
      </c>
      <c r="V24" s="22">
        <f t="shared" si="6"/>
        <v>16520</v>
      </c>
      <c r="W24" s="301">
        <f t="shared" si="7"/>
        <v>43120</v>
      </c>
    </row>
    <row r="25" spans="1:23" ht="15" thickBot="1" x14ac:dyDescent="0.4">
      <c r="A25" s="252" t="s">
        <v>12</v>
      </c>
      <c r="B25" s="253">
        <f t="shared" ref="B25:T25" si="8">SUM(B4:B24)</f>
        <v>139</v>
      </c>
      <c r="C25" s="253">
        <f t="shared" si="8"/>
        <v>148</v>
      </c>
      <c r="D25" s="253">
        <f t="shared" si="8"/>
        <v>146</v>
      </c>
      <c r="E25" s="253">
        <f t="shared" si="8"/>
        <v>147</v>
      </c>
      <c r="F25" s="253">
        <f t="shared" si="8"/>
        <v>148</v>
      </c>
      <c r="G25" s="253">
        <f t="shared" si="8"/>
        <v>146</v>
      </c>
      <c r="H25" s="253">
        <f t="shared" si="8"/>
        <v>145</v>
      </c>
      <c r="I25" s="253">
        <f t="shared" si="8"/>
        <v>1019</v>
      </c>
      <c r="J25" s="253">
        <f t="shared" si="8"/>
        <v>13</v>
      </c>
      <c r="K25" s="253">
        <f t="shared" si="8"/>
        <v>15</v>
      </c>
      <c r="L25" s="253">
        <f t="shared" si="8"/>
        <v>15</v>
      </c>
      <c r="M25" s="253">
        <f t="shared" si="8"/>
        <v>16</v>
      </c>
      <c r="N25" s="253">
        <f t="shared" si="8"/>
        <v>16</v>
      </c>
      <c r="O25" s="253">
        <f t="shared" si="8"/>
        <v>16</v>
      </c>
      <c r="P25" s="253">
        <f t="shared" si="8"/>
        <v>16</v>
      </c>
      <c r="Q25" s="253">
        <f t="shared" si="8"/>
        <v>107</v>
      </c>
      <c r="R25" s="293">
        <f>SUM(R4:R24)</f>
        <v>1936100</v>
      </c>
      <c r="S25" s="293">
        <f t="shared" si="8"/>
        <v>252520</v>
      </c>
      <c r="T25" s="293">
        <f t="shared" si="8"/>
        <v>2188620</v>
      </c>
      <c r="U25" s="81">
        <f t="shared" ref="U25" si="9">SUM(U4:U24)</f>
        <v>1936100</v>
      </c>
      <c r="V25" s="81">
        <f>SUM(V4:V24)</f>
        <v>252520</v>
      </c>
      <c r="W25" s="81">
        <f>SUM(W4:W24)</f>
        <v>2188620</v>
      </c>
    </row>
    <row r="29" spans="1:23" x14ac:dyDescent="0.35">
      <c r="A29" t="s">
        <v>461</v>
      </c>
      <c r="B29">
        <v>1900</v>
      </c>
    </row>
    <row r="30" spans="1:23" x14ac:dyDescent="0.35">
      <c r="A30" t="s">
        <v>462</v>
      </c>
      <c r="B30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4832-7979-4FAA-AD5A-EDA4016AEF0C}">
  <dimension ref="A1:W43"/>
  <sheetViews>
    <sheetView topLeftCell="K24" workbookViewId="0">
      <selection activeCell="W4" sqref="W4:W39"/>
    </sheetView>
  </sheetViews>
  <sheetFormatPr defaultRowHeight="14.5" x14ac:dyDescent="0.35"/>
  <cols>
    <col min="1" max="1" width="23.90625" customWidth="1"/>
    <col min="18" max="18" width="18.453125" customWidth="1"/>
    <col min="19" max="19" width="15.90625" customWidth="1"/>
    <col min="20" max="20" width="18.08984375" customWidth="1"/>
    <col min="21" max="21" width="16.6328125" customWidth="1"/>
    <col min="22" max="22" width="14.6328125" customWidth="1"/>
    <col min="23" max="23" width="16.1796875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63" t="s">
        <v>4</v>
      </c>
      <c r="V1" s="363"/>
      <c r="W1" s="363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8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5">
      <c r="A4" s="45" t="s">
        <v>406</v>
      </c>
      <c r="B4" s="46">
        <v>0</v>
      </c>
      <c r="C4" s="46">
        <v>1</v>
      </c>
      <c r="D4" s="46">
        <v>1</v>
      </c>
      <c r="E4" s="46">
        <v>1</v>
      </c>
      <c r="F4" s="46">
        <v>1</v>
      </c>
      <c r="G4" s="46">
        <v>1</v>
      </c>
      <c r="H4" s="46">
        <v>1</v>
      </c>
      <c r="I4" s="75">
        <f>SUM($B4:$H4)</f>
        <v>6</v>
      </c>
      <c r="J4" s="46">
        <v>0</v>
      </c>
      <c r="K4" s="46">
        <v>2</v>
      </c>
      <c r="L4" s="46">
        <v>2</v>
      </c>
      <c r="M4" s="46">
        <v>2</v>
      </c>
      <c r="N4" s="46">
        <v>2</v>
      </c>
      <c r="O4" s="46">
        <v>2</v>
      </c>
      <c r="P4" s="46">
        <v>2</v>
      </c>
      <c r="Q4" s="57">
        <f>SUM(J4:P4)</f>
        <v>12</v>
      </c>
      <c r="R4" s="59">
        <f>1900*$I4</f>
        <v>11400</v>
      </c>
      <c r="S4" s="22">
        <f>2360*$Q4</f>
        <v>28320</v>
      </c>
      <c r="T4" s="22">
        <f>R4+S4</f>
        <v>39720</v>
      </c>
      <c r="U4" s="22">
        <f>I4*$B$42</f>
        <v>11400</v>
      </c>
      <c r="V4" s="22">
        <f>Q4*$B$43</f>
        <v>28320</v>
      </c>
      <c r="W4" s="301">
        <f>U4+V4</f>
        <v>39720</v>
      </c>
    </row>
    <row r="5" spans="1:23" x14ac:dyDescent="0.35">
      <c r="A5" s="45" t="s">
        <v>407</v>
      </c>
      <c r="B5" s="46">
        <v>6</v>
      </c>
      <c r="C5" s="46">
        <v>6</v>
      </c>
      <c r="D5" s="46">
        <v>6</v>
      </c>
      <c r="E5" s="46">
        <v>6</v>
      </c>
      <c r="F5" s="46">
        <v>6</v>
      </c>
      <c r="G5" s="46">
        <v>7</v>
      </c>
      <c r="H5" s="46">
        <v>7</v>
      </c>
      <c r="I5" s="75">
        <f t="shared" ref="I5:I38" si="0">SUM($B5:$H5)</f>
        <v>44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57">
        <f t="shared" ref="Q5:Q38" si="1">SUM(J5:P5)</f>
        <v>0</v>
      </c>
      <c r="R5" s="59">
        <f t="shared" ref="R5:R38" si="2">1900*$I5</f>
        <v>83600</v>
      </c>
      <c r="S5" s="22">
        <f t="shared" ref="S5:S38" si="3">2360*$Q5</f>
        <v>0</v>
      </c>
      <c r="T5" s="22">
        <f>R5+S5</f>
        <v>83600</v>
      </c>
      <c r="U5" s="22">
        <f t="shared" ref="U5:U38" si="4">I5*$B$42</f>
        <v>83600</v>
      </c>
      <c r="V5" s="22">
        <f t="shared" ref="V5:V38" si="5">Q5*$B$43</f>
        <v>0</v>
      </c>
      <c r="W5" s="301">
        <f t="shared" ref="W5:W38" si="6">U5+V5</f>
        <v>83600</v>
      </c>
    </row>
    <row r="6" spans="1:23" x14ac:dyDescent="0.35">
      <c r="A6" s="45" t="s">
        <v>408</v>
      </c>
      <c r="B6" s="46">
        <v>13</v>
      </c>
      <c r="C6" s="46">
        <v>13</v>
      </c>
      <c r="D6" s="46">
        <v>13</v>
      </c>
      <c r="E6" s="46">
        <v>13</v>
      </c>
      <c r="F6" s="46">
        <v>13</v>
      </c>
      <c r="G6" s="46">
        <v>12</v>
      </c>
      <c r="H6" s="46">
        <v>13</v>
      </c>
      <c r="I6" s="75">
        <f t="shared" si="0"/>
        <v>90</v>
      </c>
      <c r="J6" s="46">
        <v>1</v>
      </c>
      <c r="K6" s="46">
        <v>1</v>
      </c>
      <c r="L6" s="46">
        <v>1</v>
      </c>
      <c r="M6" s="46">
        <v>1</v>
      </c>
      <c r="N6" s="46">
        <v>1</v>
      </c>
      <c r="O6" s="46">
        <v>1</v>
      </c>
      <c r="P6" s="46">
        <v>1</v>
      </c>
      <c r="Q6" s="57">
        <f t="shared" si="1"/>
        <v>7</v>
      </c>
      <c r="R6" s="59">
        <f t="shared" si="2"/>
        <v>171000</v>
      </c>
      <c r="S6" s="22">
        <f t="shared" si="3"/>
        <v>16520</v>
      </c>
      <c r="T6" s="22">
        <f t="shared" ref="T6:T38" si="7">R6+S6</f>
        <v>187520</v>
      </c>
      <c r="U6" s="22">
        <f t="shared" si="4"/>
        <v>171000</v>
      </c>
      <c r="V6" s="22">
        <f t="shared" si="5"/>
        <v>16520</v>
      </c>
      <c r="W6" s="301">
        <f t="shared" si="6"/>
        <v>187520</v>
      </c>
    </row>
    <row r="7" spans="1:23" x14ac:dyDescent="0.35">
      <c r="A7" s="45" t="s">
        <v>409</v>
      </c>
      <c r="B7" s="46">
        <v>3</v>
      </c>
      <c r="C7" s="46">
        <v>3</v>
      </c>
      <c r="D7" s="46">
        <v>3</v>
      </c>
      <c r="E7" s="46">
        <v>3</v>
      </c>
      <c r="F7" s="46">
        <v>3</v>
      </c>
      <c r="G7" s="46">
        <v>3</v>
      </c>
      <c r="H7" s="46">
        <v>3</v>
      </c>
      <c r="I7" s="75">
        <f t="shared" si="0"/>
        <v>21</v>
      </c>
      <c r="J7" s="46">
        <v>1</v>
      </c>
      <c r="K7" s="46">
        <v>1</v>
      </c>
      <c r="L7" s="46">
        <v>1</v>
      </c>
      <c r="M7" s="46">
        <v>1</v>
      </c>
      <c r="N7" s="46">
        <v>1</v>
      </c>
      <c r="O7" s="46">
        <v>1</v>
      </c>
      <c r="P7" s="46">
        <v>1</v>
      </c>
      <c r="Q7" s="57">
        <f t="shared" si="1"/>
        <v>7</v>
      </c>
      <c r="R7" s="59">
        <f t="shared" si="2"/>
        <v>39900</v>
      </c>
      <c r="S7" s="22">
        <f t="shared" si="3"/>
        <v>16520</v>
      </c>
      <c r="T7" s="22">
        <f t="shared" si="7"/>
        <v>56420</v>
      </c>
      <c r="U7" s="22">
        <f t="shared" si="4"/>
        <v>39900</v>
      </c>
      <c r="V7" s="22">
        <f t="shared" si="5"/>
        <v>16520</v>
      </c>
      <c r="W7" s="301">
        <f t="shared" si="6"/>
        <v>56420</v>
      </c>
    </row>
    <row r="8" spans="1:23" x14ac:dyDescent="0.35">
      <c r="A8" s="45" t="s">
        <v>223</v>
      </c>
      <c r="B8" s="46">
        <v>6</v>
      </c>
      <c r="C8" s="46">
        <v>6</v>
      </c>
      <c r="D8" s="46">
        <v>6</v>
      </c>
      <c r="E8" s="46">
        <v>6</v>
      </c>
      <c r="F8" s="46">
        <v>6</v>
      </c>
      <c r="G8" s="46">
        <v>6</v>
      </c>
      <c r="H8" s="46">
        <v>6</v>
      </c>
      <c r="I8" s="75">
        <f t="shared" si="0"/>
        <v>42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57">
        <f t="shared" si="1"/>
        <v>0</v>
      </c>
      <c r="R8" s="59">
        <f t="shared" si="2"/>
        <v>79800</v>
      </c>
      <c r="S8" s="22">
        <f t="shared" si="3"/>
        <v>0</v>
      </c>
      <c r="T8" s="22">
        <f t="shared" si="7"/>
        <v>79800</v>
      </c>
      <c r="U8" s="22">
        <f t="shared" si="4"/>
        <v>79800</v>
      </c>
      <c r="V8" s="22">
        <f t="shared" si="5"/>
        <v>0</v>
      </c>
      <c r="W8" s="301">
        <f t="shared" si="6"/>
        <v>79800</v>
      </c>
    </row>
    <row r="9" spans="1:23" x14ac:dyDescent="0.35">
      <c r="A9" s="45" t="s">
        <v>410</v>
      </c>
      <c r="B9" s="46">
        <v>1</v>
      </c>
      <c r="C9" s="46">
        <v>1</v>
      </c>
      <c r="D9" s="46">
        <v>1</v>
      </c>
      <c r="E9" s="46">
        <v>1</v>
      </c>
      <c r="F9" s="46">
        <v>1</v>
      </c>
      <c r="G9" s="46">
        <v>1</v>
      </c>
      <c r="H9" s="46">
        <v>1</v>
      </c>
      <c r="I9" s="75">
        <f t="shared" si="0"/>
        <v>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57">
        <f t="shared" si="1"/>
        <v>0</v>
      </c>
      <c r="R9" s="59">
        <f t="shared" si="2"/>
        <v>13300</v>
      </c>
      <c r="S9" s="22">
        <f t="shared" si="3"/>
        <v>0</v>
      </c>
      <c r="T9" s="22">
        <f t="shared" si="7"/>
        <v>13300</v>
      </c>
      <c r="U9" s="22">
        <f t="shared" si="4"/>
        <v>13300</v>
      </c>
      <c r="V9" s="22">
        <f t="shared" si="5"/>
        <v>0</v>
      </c>
      <c r="W9" s="301">
        <f t="shared" si="6"/>
        <v>13300</v>
      </c>
    </row>
    <row r="10" spans="1:23" x14ac:dyDescent="0.35">
      <c r="A10" s="45" t="s">
        <v>411</v>
      </c>
      <c r="B10" s="46">
        <v>4</v>
      </c>
      <c r="C10" s="46">
        <v>4</v>
      </c>
      <c r="D10" s="46">
        <v>4</v>
      </c>
      <c r="E10" s="46">
        <v>4</v>
      </c>
      <c r="F10" s="46">
        <v>4</v>
      </c>
      <c r="G10" s="46">
        <v>4</v>
      </c>
      <c r="H10" s="46">
        <v>4</v>
      </c>
      <c r="I10" s="75">
        <f t="shared" si="0"/>
        <v>28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57">
        <f t="shared" si="1"/>
        <v>0</v>
      </c>
      <c r="R10" s="59">
        <f t="shared" si="2"/>
        <v>53200</v>
      </c>
      <c r="S10" s="22">
        <f t="shared" si="3"/>
        <v>0</v>
      </c>
      <c r="T10" s="22">
        <f t="shared" si="7"/>
        <v>53200</v>
      </c>
      <c r="U10" s="22">
        <f t="shared" si="4"/>
        <v>53200</v>
      </c>
      <c r="V10" s="22">
        <f t="shared" si="5"/>
        <v>0</v>
      </c>
      <c r="W10" s="301">
        <f t="shared" si="6"/>
        <v>53200</v>
      </c>
    </row>
    <row r="11" spans="1:23" x14ac:dyDescent="0.35">
      <c r="A11" s="45" t="s">
        <v>412</v>
      </c>
      <c r="B11" s="46">
        <v>13</v>
      </c>
      <c r="C11" s="46">
        <v>13</v>
      </c>
      <c r="D11" s="46">
        <v>13</v>
      </c>
      <c r="E11" s="46">
        <v>13</v>
      </c>
      <c r="F11" s="46">
        <v>13</v>
      </c>
      <c r="G11" s="46">
        <v>14</v>
      </c>
      <c r="H11" s="46">
        <v>14</v>
      </c>
      <c r="I11" s="75">
        <f t="shared" si="0"/>
        <v>93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57">
        <f t="shared" si="1"/>
        <v>0</v>
      </c>
      <c r="R11" s="59">
        <f t="shared" si="2"/>
        <v>176700</v>
      </c>
      <c r="S11" s="22">
        <f t="shared" si="3"/>
        <v>0</v>
      </c>
      <c r="T11" s="22">
        <f t="shared" si="7"/>
        <v>176700</v>
      </c>
      <c r="U11" s="22">
        <f t="shared" si="4"/>
        <v>176700</v>
      </c>
      <c r="V11" s="22">
        <f t="shared" si="5"/>
        <v>0</v>
      </c>
      <c r="W11" s="301">
        <f t="shared" si="6"/>
        <v>176700</v>
      </c>
    </row>
    <row r="12" spans="1:23" x14ac:dyDescent="0.35">
      <c r="A12" s="45" t="s">
        <v>413</v>
      </c>
      <c r="B12" s="46">
        <v>10</v>
      </c>
      <c r="C12" s="46">
        <v>10</v>
      </c>
      <c r="D12" s="46">
        <v>10</v>
      </c>
      <c r="E12" s="46">
        <v>10</v>
      </c>
      <c r="F12" s="46">
        <v>10</v>
      </c>
      <c r="G12" s="46">
        <v>10</v>
      </c>
      <c r="H12" s="46">
        <v>10</v>
      </c>
      <c r="I12" s="75">
        <f t="shared" si="0"/>
        <v>70</v>
      </c>
      <c r="J12" s="46">
        <v>2</v>
      </c>
      <c r="K12" s="46">
        <v>2</v>
      </c>
      <c r="L12" s="46">
        <v>2</v>
      </c>
      <c r="M12" s="46">
        <v>2</v>
      </c>
      <c r="N12" s="46">
        <v>2</v>
      </c>
      <c r="O12" s="46">
        <v>2</v>
      </c>
      <c r="P12" s="46">
        <v>2</v>
      </c>
      <c r="Q12" s="57">
        <f t="shared" si="1"/>
        <v>14</v>
      </c>
      <c r="R12" s="59">
        <f t="shared" si="2"/>
        <v>133000</v>
      </c>
      <c r="S12" s="22">
        <f t="shared" si="3"/>
        <v>33040</v>
      </c>
      <c r="T12" s="22">
        <f t="shared" si="7"/>
        <v>166040</v>
      </c>
      <c r="U12" s="22">
        <f t="shared" si="4"/>
        <v>133000</v>
      </c>
      <c r="V12" s="22">
        <f t="shared" si="5"/>
        <v>33040</v>
      </c>
      <c r="W12" s="301">
        <f t="shared" si="6"/>
        <v>166040</v>
      </c>
    </row>
    <row r="13" spans="1:23" x14ac:dyDescent="0.35">
      <c r="A13" s="45" t="s">
        <v>414</v>
      </c>
      <c r="B13" s="46">
        <v>2</v>
      </c>
      <c r="C13" s="46">
        <v>2</v>
      </c>
      <c r="D13" s="46">
        <v>2</v>
      </c>
      <c r="E13" s="46">
        <v>2</v>
      </c>
      <c r="F13" s="46">
        <v>2</v>
      </c>
      <c r="G13" s="46">
        <v>2</v>
      </c>
      <c r="H13" s="46">
        <v>2</v>
      </c>
      <c r="I13" s="75">
        <f t="shared" si="0"/>
        <v>14</v>
      </c>
      <c r="J13" s="46">
        <v>2</v>
      </c>
      <c r="K13" s="46">
        <v>2</v>
      </c>
      <c r="L13" s="46">
        <v>2</v>
      </c>
      <c r="M13" s="46">
        <v>2</v>
      </c>
      <c r="N13" s="46">
        <v>2</v>
      </c>
      <c r="O13" s="46">
        <v>2</v>
      </c>
      <c r="P13" s="46">
        <v>2</v>
      </c>
      <c r="Q13" s="57">
        <f t="shared" si="1"/>
        <v>14</v>
      </c>
      <c r="R13" s="59">
        <f t="shared" si="2"/>
        <v>26600</v>
      </c>
      <c r="S13" s="22">
        <f t="shared" si="3"/>
        <v>33040</v>
      </c>
      <c r="T13" s="22">
        <f t="shared" si="7"/>
        <v>59640</v>
      </c>
      <c r="U13" s="22">
        <f t="shared" si="4"/>
        <v>26600</v>
      </c>
      <c r="V13" s="22">
        <f t="shared" si="5"/>
        <v>33040</v>
      </c>
      <c r="W13" s="301">
        <f t="shared" si="6"/>
        <v>59640</v>
      </c>
    </row>
    <row r="14" spans="1:23" x14ac:dyDescent="0.35">
      <c r="A14" s="45" t="s">
        <v>415</v>
      </c>
      <c r="B14" s="46">
        <v>3</v>
      </c>
      <c r="C14" s="46">
        <v>3</v>
      </c>
      <c r="D14" s="46">
        <v>3</v>
      </c>
      <c r="E14" s="46">
        <v>3</v>
      </c>
      <c r="F14" s="46">
        <v>3</v>
      </c>
      <c r="G14" s="46">
        <v>3</v>
      </c>
      <c r="H14" s="46">
        <v>3</v>
      </c>
      <c r="I14" s="75">
        <f t="shared" si="0"/>
        <v>21</v>
      </c>
      <c r="J14" s="46">
        <v>1</v>
      </c>
      <c r="K14" s="46">
        <v>1</v>
      </c>
      <c r="L14" s="46">
        <v>1</v>
      </c>
      <c r="M14" s="46">
        <v>1</v>
      </c>
      <c r="N14" s="46">
        <v>1</v>
      </c>
      <c r="O14" s="46">
        <v>1</v>
      </c>
      <c r="P14" s="46">
        <v>1</v>
      </c>
      <c r="Q14" s="57">
        <f t="shared" si="1"/>
        <v>7</v>
      </c>
      <c r="R14" s="59">
        <f t="shared" si="2"/>
        <v>39900</v>
      </c>
      <c r="S14" s="22">
        <f t="shared" si="3"/>
        <v>16520</v>
      </c>
      <c r="T14" s="22">
        <f t="shared" si="7"/>
        <v>56420</v>
      </c>
      <c r="U14" s="22">
        <f t="shared" si="4"/>
        <v>39900</v>
      </c>
      <c r="V14" s="22">
        <f t="shared" si="5"/>
        <v>16520</v>
      </c>
      <c r="W14" s="301">
        <f t="shared" si="6"/>
        <v>56420</v>
      </c>
    </row>
    <row r="15" spans="1:23" x14ac:dyDescent="0.35">
      <c r="A15" s="45" t="s">
        <v>416</v>
      </c>
      <c r="B15" s="46">
        <v>12</v>
      </c>
      <c r="C15" s="46">
        <v>12</v>
      </c>
      <c r="D15" s="46">
        <v>12</v>
      </c>
      <c r="E15" s="46">
        <v>12</v>
      </c>
      <c r="F15" s="46">
        <v>12</v>
      </c>
      <c r="G15" s="46">
        <v>12</v>
      </c>
      <c r="H15" s="46">
        <v>12</v>
      </c>
      <c r="I15" s="75">
        <f t="shared" si="0"/>
        <v>84</v>
      </c>
      <c r="J15" s="46">
        <v>2</v>
      </c>
      <c r="K15" s="46">
        <v>2</v>
      </c>
      <c r="L15" s="46">
        <v>2</v>
      </c>
      <c r="M15" s="46">
        <v>2</v>
      </c>
      <c r="N15" s="46">
        <v>2</v>
      </c>
      <c r="O15" s="46">
        <v>2</v>
      </c>
      <c r="P15" s="46">
        <v>2</v>
      </c>
      <c r="Q15" s="57">
        <f t="shared" si="1"/>
        <v>14</v>
      </c>
      <c r="R15" s="59">
        <f t="shared" si="2"/>
        <v>159600</v>
      </c>
      <c r="S15" s="22">
        <f t="shared" si="3"/>
        <v>33040</v>
      </c>
      <c r="T15" s="22">
        <f t="shared" si="7"/>
        <v>192640</v>
      </c>
      <c r="U15" s="22">
        <f t="shared" si="4"/>
        <v>159600</v>
      </c>
      <c r="V15" s="22">
        <f t="shared" si="5"/>
        <v>33040</v>
      </c>
      <c r="W15" s="301">
        <f t="shared" si="6"/>
        <v>192640</v>
      </c>
    </row>
    <row r="16" spans="1:23" x14ac:dyDescent="0.35">
      <c r="A16" s="45" t="s">
        <v>417</v>
      </c>
      <c r="B16" s="46">
        <v>10</v>
      </c>
      <c r="C16" s="46">
        <v>10</v>
      </c>
      <c r="D16" s="46">
        <v>10</v>
      </c>
      <c r="E16" s="46">
        <v>10</v>
      </c>
      <c r="F16" s="46">
        <v>10</v>
      </c>
      <c r="G16" s="46">
        <v>10</v>
      </c>
      <c r="H16" s="46">
        <v>10</v>
      </c>
      <c r="I16" s="75">
        <f t="shared" si="0"/>
        <v>70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57">
        <f t="shared" si="1"/>
        <v>0</v>
      </c>
      <c r="R16" s="59">
        <f t="shared" si="2"/>
        <v>133000</v>
      </c>
      <c r="S16" s="22">
        <f t="shared" si="3"/>
        <v>0</v>
      </c>
      <c r="T16" s="22">
        <f t="shared" si="7"/>
        <v>133000</v>
      </c>
      <c r="U16" s="22">
        <f t="shared" si="4"/>
        <v>133000</v>
      </c>
      <c r="V16" s="22">
        <f t="shared" si="5"/>
        <v>0</v>
      </c>
      <c r="W16" s="301">
        <f t="shared" si="6"/>
        <v>133000</v>
      </c>
    </row>
    <row r="17" spans="1:23" x14ac:dyDescent="0.35">
      <c r="A17" s="254" t="s">
        <v>418</v>
      </c>
      <c r="B17" s="46">
        <v>5</v>
      </c>
      <c r="C17" s="46">
        <v>5</v>
      </c>
      <c r="D17" s="46">
        <v>5</v>
      </c>
      <c r="E17" s="46">
        <v>5</v>
      </c>
      <c r="F17" s="46">
        <v>5</v>
      </c>
      <c r="G17" s="46">
        <v>5</v>
      </c>
      <c r="H17" s="46">
        <v>5</v>
      </c>
      <c r="I17" s="75">
        <f t="shared" si="0"/>
        <v>35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57">
        <f t="shared" si="1"/>
        <v>0</v>
      </c>
      <c r="R17" s="59">
        <f t="shared" si="2"/>
        <v>66500</v>
      </c>
      <c r="S17" s="22">
        <f t="shared" si="3"/>
        <v>0</v>
      </c>
      <c r="T17" s="22">
        <f t="shared" si="7"/>
        <v>66500</v>
      </c>
      <c r="U17" s="22">
        <f t="shared" si="4"/>
        <v>66500</v>
      </c>
      <c r="V17" s="22">
        <f t="shared" si="5"/>
        <v>0</v>
      </c>
      <c r="W17" s="301">
        <f t="shared" si="6"/>
        <v>66500</v>
      </c>
    </row>
    <row r="18" spans="1:23" x14ac:dyDescent="0.35">
      <c r="A18" s="45" t="s">
        <v>419</v>
      </c>
      <c r="B18" s="46">
        <v>8</v>
      </c>
      <c r="C18" s="46">
        <v>8</v>
      </c>
      <c r="D18" s="46">
        <v>8</v>
      </c>
      <c r="E18" s="46">
        <v>8</v>
      </c>
      <c r="F18" s="46">
        <v>8</v>
      </c>
      <c r="G18" s="46">
        <v>8</v>
      </c>
      <c r="H18" s="46">
        <v>7</v>
      </c>
      <c r="I18" s="75">
        <f t="shared" si="0"/>
        <v>55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57">
        <f t="shared" si="1"/>
        <v>0</v>
      </c>
      <c r="R18" s="59">
        <f t="shared" si="2"/>
        <v>104500</v>
      </c>
      <c r="S18" s="22">
        <f t="shared" si="3"/>
        <v>0</v>
      </c>
      <c r="T18" s="22">
        <f t="shared" si="7"/>
        <v>104500</v>
      </c>
      <c r="U18" s="22">
        <f t="shared" si="4"/>
        <v>104500</v>
      </c>
      <c r="V18" s="22">
        <f t="shared" si="5"/>
        <v>0</v>
      </c>
      <c r="W18" s="301">
        <f t="shared" si="6"/>
        <v>104500</v>
      </c>
    </row>
    <row r="19" spans="1:23" x14ac:dyDescent="0.35">
      <c r="A19" s="45" t="s">
        <v>420</v>
      </c>
      <c r="B19" s="46">
        <v>4</v>
      </c>
      <c r="C19" s="46">
        <v>4</v>
      </c>
      <c r="D19" s="46">
        <v>4</v>
      </c>
      <c r="E19" s="46">
        <v>3</v>
      </c>
      <c r="F19" s="46">
        <v>3</v>
      </c>
      <c r="G19" s="46">
        <v>3</v>
      </c>
      <c r="H19" s="46">
        <v>4</v>
      </c>
      <c r="I19" s="75">
        <f t="shared" si="0"/>
        <v>25</v>
      </c>
      <c r="J19" s="46">
        <v>2</v>
      </c>
      <c r="K19" s="46">
        <v>2</v>
      </c>
      <c r="L19" s="46">
        <v>2</v>
      </c>
      <c r="M19" s="46">
        <v>2</v>
      </c>
      <c r="N19" s="46">
        <v>2</v>
      </c>
      <c r="O19" s="46">
        <v>2</v>
      </c>
      <c r="P19" s="46">
        <v>2</v>
      </c>
      <c r="Q19" s="57">
        <f t="shared" si="1"/>
        <v>14</v>
      </c>
      <c r="R19" s="59">
        <f t="shared" si="2"/>
        <v>47500</v>
      </c>
      <c r="S19" s="22">
        <f t="shared" si="3"/>
        <v>33040</v>
      </c>
      <c r="T19" s="22">
        <f t="shared" si="7"/>
        <v>80540</v>
      </c>
      <c r="U19" s="22">
        <f t="shared" si="4"/>
        <v>47500</v>
      </c>
      <c r="V19" s="22">
        <f t="shared" si="5"/>
        <v>33040</v>
      </c>
      <c r="W19" s="301">
        <f t="shared" si="6"/>
        <v>80540</v>
      </c>
    </row>
    <row r="20" spans="1:23" x14ac:dyDescent="0.35">
      <c r="A20" s="45" t="s">
        <v>421</v>
      </c>
      <c r="B20" s="46">
        <v>2</v>
      </c>
      <c r="C20" s="46">
        <v>2</v>
      </c>
      <c r="D20" s="46">
        <v>2</v>
      </c>
      <c r="E20" s="46">
        <v>2</v>
      </c>
      <c r="F20" s="46">
        <v>2</v>
      </c>
      <c r="G20" s="46">
        <v>2</v>
      </c>
      <c r="H20" s="46">
        <v>2</v>
      </c>
      <c r="I20" s="75">
        <f t="shared" si="0"/>
        <v>14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57">
        <f t="shared" si="1"/>
        <v>0</v>
      </c>
      <c r="R20" s="59">
        <f t="shared" si="2"/>
        <v>26600</v>
      </c>
      <c r="S20" s="22">
        <f t="shared" si="3"/>
        <v>0</v>
      </c>
      <c r="T20" s="22">
        <f t="shared" si="7"/>
        <v>26600</v>
      </c>
      <c r="U20" s="22">
        <f t="shared" si="4"/>
        <v>26600</v>
      </c>
      <c r="V20" s="22">
        <f t="shared" si="5"/>
        <v>0</v>
      </c>
      <c r="W20" s="301">
        <f t="shared" si="6"/>
        <v>26600</v>
      </c>
    </row>
    <row r="21" spans="1:23" x14ac:dyDescent="0.35">
      <c r="A21" s="45" t="s">
        <v>422</v>
      </c>
      <c r="B21" s="46">
        <v>3</v>
      </c>
      <c r="C21" s="46">
        <v>3</v>
      </c>
      <c r="D21" s="46">
        <v>3</v>
      </c>
      <c r="E21" s="46">
        <v>3</v>
      </c>
      <c r="F21" s="46">
        <v>3</v>
      </c>
      <c r="G21" s="46">
        <v>3</v>
      </c>
      <c r="H21" s="46">
        <v>3</v>
      </c>
      <c r="I21" s="75">
        <f t="shared" si="0"/>
        <v>21</v>
      </c>
      <c r="J21" s="46">
        <v>1</v>
      </c>
      <c r="K21" s="46">
        <v>1</v>
      </c>
      <c r="L21" s="46">
        <v>1</v>
      </c>
      <c r="M21" s="46">
        <v>1</v>
      </c>
      <c r="N21" s="46">
        <v>1</v>
      </c>
      <c r="O21" s="46">
        <v>1</v>
      </c>
      <c r="P21" s="46">
        <v>1</v>
      </c>
      <c r="Q21" s="57">
        <f t="shared" si="1"/>
        <v>7</v>
      </c>
      <c r="R21" s="59">
        <f t="shared" si="2"/>
        <v>39900</v>
      </c>
      <c r="S21" s="22">
        <f t="shared" si="3"/>
        <v>16520</v>
      </c>
      <c r="T21" s="22">
        <f t="shared" si="7"/>
        <v>56420</v>
      </c>
      <c r="U21" s="22">
        <f t="shared" si="4"/>
        <v>39900</v>
      </c>
      <c r="V21" s="22">
        <f t="shared" si="5"/>
        <v>16520</v>
      </c>
      <c r="W21" s="301">
        <f t="shared" si="6"/>
        <v>56420</v>
      </c>
    </row>
    <row r="22" spans="1:23" x14ac:dyDescent="0.35">
      <c r="A22" s="45" t="s">
        <v>423</v>
      </c>
      <c r="B22" s="46">
        <v>11</v>
      </c>
      <c r="C22" s="46">
        <v>10</v>
      </c>
      <c r="D22" s="46">
        <v>10</v>
      </c>
      <c r="E22" s="46">
        <v>10</v>
      </c>
      <c r="F22" s="46">
        <v>10</v>
      </c>
      <c r="G22" s="46">
        <v>10</v>
      </c>
      <c r="H22" s="46">
        <v>10</v>
      </c>
      <c r="I22" s="75">
        <f t="shared" si="0"/>
        <v>71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57">
        <f t="shared" si="1"/>
        <v>0</v>
      </c>
      <c r="R22" s="59">
        <f t="shared" si="2"/>
        <v>134900</v>
      </c>
      <c r="S22" s="22">
        <f t="shared" si="3"/>
        <v>0</v>
      </c>
      <c r="T22" s="22">
        <f t="shared" si="7"/>
        <v>134900</v>
      </c>
      <c r="U22" s="22">
        <f t="shared" si="4"/>
        <v>134900</v>
      </c>
      <c r="V22" s="22">
        <f t="shared" si="5"/>
        <v>0</v>
      </c>
      <c r="W22" s="301">
        <f t="shared" si="6"/>
        <v>134900</v>
      </c>
    </row>
    <row r="23" spans="1:23" x14ac:dyDescent="0.35">
      <c r="A23" s="45" t="s">
        <v>235</v>
      </c>
      <c r="B23" s="46">
        <v>6</v>
      </c>
      <c r="C23" s="46">
        <v>6</v>
      </c>
      <c r="D23" s="46">
        <v>6</v>
      </c>
      <c r="E23" s="46">
        <v>6</v>
      </c>
      <c r="F23" s="46">
        <v>6</v>
      </c>
      <c r="G23" s="46">
        <v>6</v>
      </c>
      <c r="H23" s="46">
        <v>6</v>
      </c>
      <c r="I23" s="75">
        <f t="shared" si="0"/>
        <v>42</v>
      </c>
      <c r="J23" s="46">
        <v>1</v>
      </c>
      <c r="K23" s="46">
        <v>1</v>
      </c>
      <c r="L23" s="46">
        <v>1</v>
      </c>
      <c r="M23" s="46">
        <v>1</v>
      </c>
      <c r="N23" s="46">
        <v>1</v>
      </c>
      <c r="O23" s="46">
        <v>1</v>
      </c>
      <c r="P23" s="46">
        <v>1</v>
      </c>
      <c r="Q23" s="57">
        <f t="shared" si="1"/>
        <v>7</v>
      </c>
      <c r="R23" s="59">
        <f t="shared" si="2"/>
        <v>79800</v>
      </c>
      <c r="S23" s="22">
        <f t="shared" si="3"/>
        <v>16520</v>
      </c>
      <c r="T23" s="22">
        <f t="shared" si="7"/>
        <v>96320</v>
      </c>
      <c r="U23" s="22">
        <f t="shared" si="4"/>
        <v>79800</v>
      </c>
      <c r="V23" s="22">
        <f t="shared" si="5"/>
        <v>16520</v>
      </c>
      <c r="W23" s="301">
        <f t="shared" si="6"/>
        <v>96320</v>
      </c>
    </row>
    <row r="24" spans="1:23" x14ac:dyDescent="0.35">
      <c r="A24" s="45" t="s">
        <v>424</v>
      </c>
      <c r="B24" s="46">
        <v>4</v>
      </c>
      <c r="C24" s="46">
        <v>4</v>
      </c>
      <c r="D24" s="46">
        <v>4</v>
      </c>
      <c r="E24" s="46">
        <v>4</v>
      </c>
      <c r="F24" s="46">
        <v>4</v>
      </c>
      <c r="G24" s="46">
        <v>4</v>
      </c>
      <c r="H24" s="46">
        <v>4</v>
      </c>
      <c r="I24" s="75">
        <f t="shared" si="0"/>
        <v>28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57">
        <f t="shared" si="1"/>
        <v>0</v>
      </c>
      <c r="R24" s="59">
        <f t="shared" si="2"/>
        <v>53200</v>
      </c>
      <c r="S24" s="22">
        <f t="shared" si="3"/>
        <v>0</v>
      </c>
      <c r="T24" s="22">
        <f t="shared" si="7"/>
        <v>53200</v>
      </c>
      <c r="U24" s="22">
        <f t="shared" si="4"/>
        <v>53200</v>
      </c>
      <c r="V24" s="22">
        <f t="shared" si="5"/>
        <v>0</v>
      </c>
      <c r="W24" s="301">
        <f t="shared" si="6"/>
        <v>53200</v>
      </c>
    </row>
    <row r="25" spans="1:23" x14ac:dyDescent="0.35">
      <c r="A25" s="45" t="s">
        <v>425</v>
      </c>
      <c r="B25" s="46">
        <v>12</v>
      </c>
      <c r="C25" s="46">
        <v>12</v>
      </c>
      <c r="D25" s="46">
        <v>12</v>
      </c>
      <c r="E25" s="46">
        <v>12</v>
      </c>
      <c r="F25" s="46">
        <v>12</v>
      </c>
      <c r="G25" s="46">
        <v>12</v>
      </c>
      <c r="H25" s="46">
        <v>12</v>
      </c>
      <c r="I25" s="75">
        <f t="shared" si="0"/>
        <v>84</v>
      </c>
      <c r="J25" s="46">
        <v>3</v>
      </c>
      <c r="K25" s="46">
        <v>3</v>
      </c>
      <c r="L25" s="46">
        <v>3</v>
      </c>
      <c r="M25" s="46">
        <v>3</v>
      </c>
      <c r="N25" s="46">
        <v>3</v>
      </c>
      <c r="O25" s="46">
        <v>3</v>
      </c>
      <c r="P25" s="46">
        <v>3</v>
      </c>
      <c r="Q25" s="57">
        <f t="shared" si="1"/>
        <v>21</v>
      </c>
      <c r="R25" s="59">
        <f t="shared" si="2"/>
        <v>159600</v>
      </c>
      <c r="S25" s="22">
        <f t="shared" si="3"/>
        <v>49560</v>
      </c>
      <c r="T25" s="22">
        <f t="shared" si="7"/>
        <v>209160</v>
      </c>
      <c r="U25" s="22">
        <f t="shared" si="4"/>
        <v>159600</v>
      </c>
      <c r="V25" s="22">
        <f t="shared" si="5"/>
        <v>49560</v>
      </c>
      <c r="W25" s="301">
        <f t="shared" si="6"/>
        <v>209160</v>
      </c>
    </row>
    <row r="26" spans="1:23" x14ac:dyDescent="0.35">
      <c r="A26" s="254" t="s">
        <v>426</v>
      </c>
      <c r="B26" s="46">
        <v>6</v>
      </c>
      <c r="C26" s="46">
        <v>6</v>
      </c>
      <c r="D26" s="46">
        <v>6</v>
      </c>
      <c r="E26" s="46">
        <v>6</v>
      </c>
      <c r="F26" s="46">
        <v>6</v>
      </c>
      <c r="G26" s="46">
        <v>6</v>
      </c>
      <c r="H26" s="46">
        <v>6</v>
      </c>
      <c r="I26" s="75">
        <f t="shared" si="0"/>
        <v>42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57">
        <f t="shared" si="1"/>
        <v>0</v>
      </c>
      <c r="R26" s="59">
        <f t="shared" si="2"/>
        <v>79800</v>
      </c>
      <c r="S26" s="22">
        <f t="shared" si="3"/>
        <v>0</v>
      </c>
      <c r="T26" s="22">
        <f t="shared" si="7"/>
        <v>79800</v>
      </c>
      <c r="U26" s="22">
        <f t="shared" si="4"/>
        <v>79800</v>
      </c>
      <c r="V26" s="22">
        <f t="shared" si="5"/>
        <v>0</v>
      </c>
      <c r="W26" s="301">
        <f t="shared" si="6"/>
        <v>79800</v>
      </c>
    </row>
    <row r="27" spans="1:23" x14ac:dyDescent="0.35">
      <c r="A27" s="45" t="s">
        <v>427</v>
      </c>
      <c r="B27" s="46">
        <v>16</v>
      </c>
      <c r="C27" s="46">
        <v>16</v>
      </c>
      <c r="D27" s="46">
        <v>16</v>
      </c>
      <c r="E27" s="46">
        <v>16</v>
      </c>
      <c r="F27" s="46">
        <v>16</v>
      </c>
      <c r="G27" s="46">
        <v>16</v>
      </c>
      <c r="H27" s="46">
        <v>16</v>
      </c>
      <c r="I27" s="75">
        <f t="shared" si="0"/>
        <v>112</v>
      </c>
      <c r="J27" s="46">
        <v>7</v>
      </c>
      <c r="K27" s="46">
        <v>7</v>
      </c>
      <c r="L27" s="46">
        <v>7</v>
      </c>
      <c r="M27" s="46">
        <v>7</v>
      </c>
      <c r="N27" s="46">
        <v>7</v>
      </c>
      <c r="O27" s="46">
        <v>7</v>
      </c>
      <c r="P27" s="46">
        <v>7</v>
      </c>
      <c r="Q27" s="57">
        <f t="shared" si="1"/>
        <v>49</v>
      </c>
      <c r="R27" s="59">
        <f t="shared" si="2"/>
        <v>212800</v>
      </c>
      <c r="S27" s="22">
        <f t="shared" si="3"/>
        <v>115640</v>
      </c>
      <c r="T27" s="22">
        <f t="shared" si="7"/>
        <v>328440</v>
      </c>
      <c r="U27" s="22">
        <f t="shared" si="4"/>
        <v>212800</v>
      </c>
      <c r="V27" s="22">
        <f t="shared" si="5"/>
        <v>115640</v>
      </c>
      <c r="W27" s="301">
        <f t="shared" si="6"/>
        <v>328440</v>
      </c>
    </row>
    <row r="28" spans="1:23" x14ac:dyDescent="0.35">
      <c r="A28" s="45" t="s">
        <v>428</v>
      </c>
      <c r="B28" s="46">
        <v>16</v>
      </c>
      <c r="C28" s="46">
        <v>16</v>
      </c>
      <c r="D28" s="46">
        <v>16</v>
      </c>
      <c r="E28" s="46">
        <v>17</v>
      </c>
      <c r="F28" s="46">
        <v>17</v>
      </c>
      <c r="G28" s="46">
        <v>17</v>
      </c>
      <c r="H28" s="46">
        <v>17</v>
      </c>
      <c r="I28" s="75">
        <f t="shared" si="0"/>
        <v>116</v>
      </c>
      <c r="J28" s="46">
        <v>2</v>
      </c>
      <c r="K28" s="46">
        <v>2</v>
      </c>
      <c r="L28" s="46">
        <v>2</v>
      </c>
      <c r="M28" s="46">
        <v>2</v>
      </c>
      <c r="N28" s="46">
        <v>2</v>
      </c>
      <c r="O28" s="46">
        <v>2</v>
      </c>
      <c r="P28" s="46">
        <v>2</v>
      </c>
      <c r="Q28" s="57">
        <f t="shared" si="1"/>
        <v>14</v>
      </c>
      <c r="R28" s="59">
        <f t="shared" si="2"/>
        <v>220400</v>
      </c>
      <c r="S28" s="22">
        <f t="shared" si="3"/>
        <v>33040</v>
      </c>
      <c r="T28" s="22">
        <f t="shared" si="7"/>
        <v>253440</v>
      </c>
      <c r="U28" s="22">
        <f t="shared" si="4"/>
        <v>220400</v>
      </c>
      <c r="V28" s="22">
        <f t="shared" si="5"/>
        <v>33040</v>
      </c>
      <c r="W28" s="301">
        <f t="shared" si="6"/>
        <v>253440</v>
      </c>
    </row>
    <row r="29" spans="1:23" x14ac:dyDescent="0.35">
      <c r="A29" s="45" t="s">
        <v>429</v>
      </c>
      <c r="B29" s="46">
        <v>5</v>
      </c>
      <c r="C29" s="46">
        <v>5</v>
      </c>
      <c r="D29" s="46">
        <v>5</v>
      </c>
      <c r="E29" s="46">
        <v>5</v>
      </c>
      <c r="F29" s="46">
        <v>5</v>
      </c>
      <c r="G29" s="46">
        <v>5</v>
      </c>
      <c r="H29" s="46">
        <v>5</v>
      </c>
      <c r="I29" s="75">
        <f t="shared" si="0"/>
        <v>35</v>
      </c>
      <c r="J29" s="46">
        <v>1</v>
      </c>
      <c r="K29" s="46">
        <v>1</v>
      </c>
      <c r="L29" s="46">
        <v>1</v>
      </c>
      <c r="M29" s="46">
        <v>1</v>
      </c>
      <c r="N29" s="46">
        <v>1</v>
      </c>
      <c r="O29" s="46">
        <v>1</v>
      </c>
      <c r="P29" s="46">
        <v>1</v>
      </c>
      <c r="Q29" s="57">
        <f t="shared" si="1"/>
        <v>7</v>
      </c>
      <c r="R29" s="59">
        <f t="shared" si="2"/>
        <v>66500</v>
      </c>
      <c r="S29" s="22">
        <f t="shared" si="3"/>
        <v>16520</v>
      </c>
      <c r="T29" s="22">
        <f t="shared" si="7"/>
        <v>83020</v>
      </c>
      <c r="U29" s="22">
        <f t="shared" si="4"/>
        <v>66500</v>
      </c>
      <c r="V29" s="22">
        <f t="shared" si="5"/>
        <v>16520</v>
      </c>
      <c r="W29" s="301">
        <f t="shared" si="6"/>
        <v>83020</v>
      </c>
    </row>
    <row r="30" spans="1:23" x14ac:dyDescent="0.35">
      <c r="A30" s="45" t="s">
        <v>430</v>
      </c>
      <c r="B30" s="46">
        <v>2</v>
      </c>
      <c r="C30" s="46">
        <v>2</v>
      </c>
      <c r="D30" s="46">
        <v>2</v>
      </c>
      <c r="E30" s="46">
        <v>1</v>
      </c>
      <c r="F30" s="46">
        <v>1</v>
      </c>
      <c r="G30" s="46">
        <v>1</v>
      </c>
      <c r="H30" s="46">
        <v>1</v>
      </c>
      <c r="I30" s="75">
        <f t="shared" si="0"/>
        <v>10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57">
        <f t="shared" si="1"/>
        <v>0</v>
      </c>
      <c r="R30" s="59">
        <f t="shared" si="2"/>
        <v>19000</v>
      </c>
      <c r="S30" s="22">
        <f t="shared" si="3"/>
        <v>0</v>
      </c>
      <c r="T30" s="22">
        <f t="shared" si="7"/>
        <v>19000</v>
      </c>
      <c r="U30" s="22">
        <f t="shared" si="4"/>
        <v>19000</v>
      </c>
      <c r="V30" s="22">
        <f t="shared" si="5"/>
        <v>0</v>
      </c>
      <c r="W30" s="301">
        <f t="shared" si="6"/>
        <v>19000</v>
      </c>
    </row>
    <row r="31" spans="1:23" x14ac:dyDescent="0.35">
      <c r="A31" s="45" t="s">
        <v>431</v>
      </c>
      <c r="B31" s="46">
        <v>0</v>
      </c>
      <c r="C31" s="46">
        <v>6</v>
      </c>
      <c r="D31" s="46">
        <v>6</v>
      </c>
      <c r="E31" s="46">
        <v>6</v>
      </c>
      <c r="F31" s="46">
        <v>6</v>
      </c>
      <c r="G31" s="46">
        <v>6</v>
      </c>
      <c r="H31" s="46">
        <v>6</v>
      </c>
      <c r="I31" s="75">
        <f t="shared" si="0"/>
        <v>36</v>
      </c>
      <c r="J31" s="46">
        <v>0</v>
      </c>
      <c r="K31" s="46">
        <v>1</v>
      </c>
      <c r="L31" s="46">
        <v>1</v>
      </c>
      <c r="M31" s="46">
        <v>1</v>
      </c>
      <c r="N31" s="46">
        <v>1</v>
      </c>
      <c r="O31" s="46">
        <v>1</v>
      </c>
      <c r="P31" s="46">
        <v>1</v>
      </c>
      <c r="Q31" s="57">
        <f t="shared" si="1"/>
        <v>6</v>
      </c>
      <c r="R31" s="59">
        <f t="shared" si="2"/>
        <v>68400</v>
      </c>
      <c r="S31" s="22">
        <f t="shared" si="3"/>
        <v>14160</v>
      </c>
      <c r="T31" s="22">
        <f t="shared" si="7"/>
        <v>82560</v>
      </c>
      <c r="U31" s="22">
        <f t="shared" si="4"/>
        <v>68400</v>
      </c>
      <c r="V31" s="22">
        <f t="shared" si="5"/>
        <v>14160</v>
      </c>
      <c r="W31" s="301">
        <f t="shared" si="6"/>
        <v>82560</v>
      </c>
    </row>
    <row r="32" spans="1:23" x14ac:dyDescent="0.35">
      <c r="A32" s="45" t="s">
        <v>33</v>
      </c>
      <c r="B32" s="46">
        <v>3</v>
      </c>
      <c r="C32" s="46">
        <v>3</v>
      </c>
      <c r="D32" s="46">
        <v>3</v>
      </c>
      <c r="E32" s="46">
        <v>3</v>
      </c>
      <c r="F32" s="46">
        <v>3</v>
      </c>
      <c r="G32" s="46">
        <v>5</v>
      </c>
      <c r="H32" s="46">
        <v>5</v>
      </c>
      <c r="I32" s="75">
        <f t="shared" si="0"/>
        <v>25</v>
      </c>
      <c r="J32" s="46">
        <v>1</v>
      </c>
      <c r="K32" s="46">
        <v>1</v>
      </c>
      <c r="L32" s="46">
        <v>1</v>
      </c>
      <c r="M32" s="46">
        <v>1</v>
      </c>
      <c r="N32" s="46">
        <v>1</v>
      </c>
      <c r="O32" s="46">
        <v>1</v>
      </c>
      <c r="P32" s="46">
        <v>1</v>
      </c>
      <c r="Q32" s="57">
        <f t="shared" si="1"/>
        <v>7</v>
      </c>
      <c r="R32" s="59">
        <f t="shared" si="2"/>
        <v>47500</v>
      </c>
      <c r="S32" s="22">
        <f t="shared" si="3"/>
        <v>16520</v>
      </c>
      <c r="T32" s="22">
        <f t="shared" si="7"/>
        <v>64020</v>
      </c>
      <c r="U32" s="22">
        <f t="shared" si="4"/>
        <v>47500</v>
      </c>
      <c r="V32" s="22">
        <f t="shared" si="5"/>
        <v>16520</v>
      </c>
      <c r="W32" s="301">
        <f t="shared" si="6"/>
        <v>64020</v>
      </c>
    </row>
    <row r="33" spans="1:23" x14ac:dyDescent="0.35">
      <c r="A33" s="45" t="s">
        <v>432</v>
      </c>
      <c r="B33" s="46">
        <v>7</v>
      </c>
      <c r="C33" s="46">
        <v>7</v>
      </c>
      <c r="D33" s="46">
        <v>7</v>
      </c>
      <c r="E33" s="46">
        <v>7</v>
      </c>
      <c r="F33" s="46">
        <v>7</v>
      </c>
      <c r="G33" s="46">
        <v>7</v>
      </c>
      <c r="H33" s="46">
        <v>7</v>
      </c>
      <c r="I33" s="75">
        <f t="shared" si="0"/>
        <v>49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57">
        <f t="shared" si="1"/>
        <v>0</v>
      </c>
      <c r="R33" s="59">
        <f t="shared" si="2"/>
        <v>93100</v>
      </c>
      <c r="S33" s="22">
        <f t="shared" si="3"/>
        <v>0</v>
      </c>
      <c r="T33" s="22">
        <f t="shared" si="7"/>
        <v>93100</v>
      </c>
      <c r="U33" s="22">
        <f t="shared" si="4"/>
        <v>93100</v>
      </c>
      <c r="V33" s="22">
        <f t="shared" si="5"/>
        <v>0</v>
      </c>
      <c r="W33" s="301">
        <f t="shared" si="6"/>
        <v>93100</v>
      </c>
    </row>
    <row r="34" spans="1:23" x14ac:dyDescent="0.35">
      <c r="A34" s="45" t="s">
        <v>433</v>
      </c>
      <c r="B34" s="46">
        <v>3</v>
      </c>
      <c r="C34" s="46">
        <v>3</v>
      </c>
      <c r="D34" s="46">
        <v>3</v>
      </c>
      <c r="E34" s="46">
        <v>3</v>
      </c>
      <c r="F34" s="46">
        <v>3</v>
      </c>
      <c r="G34" s="46">
        <v>3</v>
      </c>
      <c r="H34" s="46">
        <v>3</v>
      </c>
      <c r="I34" s="75">
        <f t="shared" si="0"/>
        <v>21</v>
      </c>
      <c r="J34" s="46">
        <v>1</v>
      </c>
      <c r="K34" s="46">
        <v>1</v>
      </c>
      <c r="L34" s="46">
        <v>1</v>
      </c>
      <c r="M34" s="46">
        <v>1</v>
      </c>
      <c r="N34" s="46">
        <v>1</v>
      </c>
      <c r="O34" s="46">
        <v>1</v>
      </c>
      <c r="P34" s="46">
        <v>1</v>
      </c>
      <c r="Q34" s="57">
        <f t="shared" si="1"/>
        <v>7</v>
      </c>
      <c r="R34" s="59">
        <f t="shared" si="2"/>
        <v>39900</v>
      </c>
      <c r="S34" s="22">
        <f t="shared" si="3"/>
        <v>16520</v>
      </c>
      <c r="T34" s="22">
        <f t="shared" si="7"/>
        <v>56420</v>
      </c>
      <c r="U34" s="22">
        <f t="shared" si="4"/>
        <v>39900</v>
      </c>
      <c r="V34" s="22">
        <f t="shared" si="5"/>
        <v>16520</v>
      </c>
      <c r="W34" s="301">
        <f t="shared" si="6"/>
        <v>56420</v>
      </c>
    </row>
    <row r="35" spans="1:23" x14ac:dyDescent="0.35">
      <c r="A35" s="45" t="s">
        <v>434</v>
      </c>
      <c r="B35" s="46">
        <v>5</v>
      </c>
      <c r="C35" s="46">
        <v>5</v>
      </c>
      <c r="D35" s="46">
        <v>5</v>
      </c>
      <c r="E35" s="46">
        <v>5</v>
      </c>
      <c r="F35" s="46">
        <v>5</v>
      </c>
      <c r="G35" s="46">
        <v>5</v>
      </c>
      <c r="H35" s="46">
        <v>5</v>
      </c>
      <c r="I35" s="75">
        <f t="shared" si="0"/>
        <v>35</v>
      </c>
      <c r="J35" s="46">
        <v>1</v>
      </c>
      <c r="K35" s="46">
        <v>1</v>
      </c>
      <c r="L35" s="46">
        <v>1</v>
      </c>
      <c r="M35" s="46">
        <v>1</v>
      </c>
      <c r="N35" s="46">
        <v>1</v>
      </c>
      <c r="O35" s="46">
        <v>1</v>
      </c>
      <c r="P35" s="46">
        <v>1</v>
      </c>
      <c r="Q35" s="57">
        <f t="shared" si="1"/>
        <v>7</v>
      </c>
      <c r="R35" s="59">
        <f t="shared" si="2"/>
        <v>66500</v>
      </c>
      <c r="S35" s="22">
        <f t="shared" si="3"/>
        <v>16520</v>
      </c>
      <c r="T35" s="22">
        <f t="shared" si="7"/>
        <v>83020</v>
      </c>
      <c r="U35" s="22">
        <f t="shared" si="4"/>
        <v>66500</v>
      </c>
      <c r="V35" s="22">
        <f t="shared" si="5"/>
        <v>16520</v>
      </c>
      <c r="W35" s="301">
        <f t="shared" si="6"/>
        <v>83020</v>
      </c>
    </row>
    <row r="36" spans="1:23" x14ac:dyDescent="0.35">
      <c r="A36" s="45" t="s">
        <v>435</v>
      </c>
      <c r="B36" s="46">
        <v>1</v>
      </c>
      <c r="C36" s="46">
        <v>1</v>
      </c>
      <c r="D36" s="46">
        <v>1</v>
      </c>
      <c r="E36" s="46">
        <v>1</v>
      </c>
      <c r="F36" s="46">
        <v>1</v>
      </c>
      <c r="G36" s="46">
        <v>1</v>
      </c>
      <c r="H36" s="46">
        <v>1</v>
      </c>
      <c r="I36" s="75">
        <f t="shared" si="0"/>
        <v>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57">
        <f t="shared" si="1"/>
        <v>0</v>
      </c>
      <c r="R36" s="59">
        <f t="shared" si="2"/>
        <v>13300</v>
      </c>
      <c r="S36" s="22">
        <f t="shared" si="3"/>
        <v>0</v>
      </c>
      <c r="T36" s="22">
        <f t="shared" si="7"/>
        <v>13300</v>
      </c>
      <c r="U36" s="22">
        <f t="shared" si="4"/>
        <v>13300</v>
      </c>
      <c r="V36" s="22">
        <f t="shared" si="5"/>
        <v>0</v>
      </c>
      <c r="W36" s="301">
        <f t="shared" si="6"/>
        <v>13300</v>
      </c>
    </row>
    <row r="37" spans="1:23" x14ac:dyDescent="0.35">
      <c r="A37" s="45" t="s">
        <v>436</v>
      </c>
      <c r="B37" s="46">
        <v>2</v>
      </c>
      <c r="C37" s="46">
        <v>2</v>
      </c>
      <c r="D37" s="46">
        <v>2</v>
      </c>
      <c r="E37" s="46">
        <v>2</v>
      </c>
      <c r="F37" s="46">
        <v>2</v>
      </c>
      <c r="G37" s="46">
        <v>2</v>
      </c>
      <c r="H37" s="46">
        <v>2</v>
      </c>
      <c r="I37" s="75">
        <f t="shared" si="0"/>
        <v>14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57">
        <f t="shared" si="1"/>
        <v>0</v>
      </c>
      <c r="R37" s="59">
        <f t="shared" si="2"/>
        <v>26600</v>
      </c>
      <c r="S37" s="22">
        <f t="shared" si="3"/>
        <v>0</v>
      </c>
      <c r="T37" s="22">
        <f t="shared" si="7"/>
        <v>26600</v>
      </c>
      <c r="U37" s="22">
        <f t="shared" si="4"/>
        <v>26600</v>
      </c>
      <c r="V37" s="22">
        <f t="shared" si="5"/>
        <v>0</v>
      </c>
      <c r="W37" s="301">
        <f t="shared" si="6"/>
        <v>26600</v>
      </c>
    </row>
    <row r="38" spans="1:23" ht="15" thickBot="1" x14ac:dyDescent="0.4">
      <c r="A38" s="45" t="s">
        <v>437</v>
      </c>
      <c r="B38" s="46">
        <v>0</v>
      </c>
      <c r="C38" s="46">
        <v>8</v>
      </c>
      <c r="D38" s="46">
        <v>8</v>
      </c>
      <c r="E38" s="46">
        <v>8</v>
      </c>
      <c r="F38" s="46">
        <v>8</v>
      </c>
      <c r="G38" s="46">
        <v>8</v>
      </c>
      <c r="H38" s="46">
        <v>8</v>
      </c>
      <c r="I38" s="75">
        <f t="shared" si="0"/>
        <v>48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57">
        <f t="shared" si="1"/>
        <v>0</v>
      </c>
      <c r="R38" s="59">
        <f t="shared" si="2"/>
        <v>91200</v>
      </c>
      <c r="S38" s="22">
        <f t="shared" si="3"/>
        <v>0</v>
      </c>
      <c r="T38" s="22">
        <f t="shared" si="7"/>
        <v>91200</v>
      </c>
      <c r="U38" s="22">
        <f t="shared" si="4"/>
        <v>91200</v>
      </c>
      <c r="V38" s="22">
        <f t="shared" si="5"/>
        <v>0</v>
      </c>
      <c r="W38" s="301">
        <f t="shared" si="6"/>
        <v>91200</v>
      </c>
    </row>
    <row r="39" spans="1:23" ht="16" thickBot="1" x14ac:dyDescent="0.4">
      <c r="A39" s="255" t="s">
        <v>12</v>
      </c>
      <c r="B39" s="79">
        <f t="shared" ref="B39:T39" si="8">SUM(B4:B38)</f>
        <v>204</v>
      </c>
      <c r="C39" s="79">
        <f t="shared" si="8"/>
        <v>218</v>
      </c>
      <c r="D39" s="79">
        <f t="shared" si="8"/>
        <v>218</v>
      </c>
      <c r="E39" s="79">
        <f t="shared" si="8"/>
        <v>217</v>
      </c>
      <c r="F39" s="79">
        <f t="shared" si="8"/>
        <v>217</v>
      </c>
      <c r="G39" s="79">
        <f t="shared" si="8"/>
        <v>220</v>
      </c>
      <c r="H39" s="79">
        <f t="shared" si="8"/>
        <v>221</v>
      </c>
      <c r="I39" s="79">
        <f t="shared" si="8"/>
        <v>1515</v>
      </c>
      <c r="J39" s="79">
        <f t="shared" si="8"/>
        <v>29</v>
      </c>
      <c r="K39" s="79">
        <f t="shared" si="8"/>
        <v>32</v>
      </c>
      <c r="L39" s="79">
        <f t="shared" si="8"/>
        <v>32</v>
      </c>
      <c r="M39" s="79">
        <f t="shared" si="8"/>
        <v>32</v>
      </c>
      <c r="N39" s="79">
        <f t="shared" si="8"/>
        <v>32</v>
      </c>
      <c r="O39" s="79">
        <f t="shared" si="8"/>
        <v>32</v>
      </c>
      <c r="P39" s="79">
        <f t="shared" si="8"/>
        <v>32</v>
      </c>
      <c r="Q39" s="79">
        <f t="shared" si="8"/>
        <v>221</v>
      </c>
      <c r="R39" s="80">
        <f>SUM(R4:R38)</f>
        <v>2878500</v>
      </c>
      <c r="S39" s="256">
        <f t="shared" si="8"/>
        <v>521560</v>
      </c>
      <c r="T39" s="268">
        <f t="shared" si="8"/>
        <v>3400060</v>
      </c>
      <c r="U39" s="295">
        <f>SUM(U4:U38)</f>
        <v>2878500</v>
      </c>
      <c r="V39" s="295">
        <f t="shared" ref="V39:W39" si="9">SUM(V4:V38)</f>
        <v>521560</v>
      </c>
      <c r="W39" s="295">
        <f t="shared" si="9"/>
        <v>3400060</v>
      </c>
    </row>
    <row r="42" spans="1:23" x14ac:dyDescent="0.35">
      <c r="A42" t="s">
        <v>461</v>
      </c>
      <c r="B42">
        <v>1900</v>
      </c>
    </row>
    <row r="43" spans="1:23" x14ac:dyDescent="0.35">
      <c r="A43" t="s">
        <v>462</v>
      </c>
      <c r="B43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7507E-3614-4324-A9AC-98C51D93E795}">
  <dimension ref="A1:W28"/>
  <sheetViews>
    <sheetView workbookViewId="0">
      <selection activeCell="X11" sqref="X11"/>
    </sheetView>
  </sheetViews>
  <sheetFormatPr defaultRowHeight="14.5" x14ac:dyDescent="0.35"/>
  <cols>
    <col min="1" max="1" width="26.90625" customWidth="1"/>
    <col min="18" max="18" width="18" customWidth="1"/>
    <col min="19" max="19" width="14.1796875" customWidth="1"/>
    <col min="20" max="20" width="17.36328125" customWidth="1"/>
    <col min="21" max="21" width="14.453125" customWidth="1"/>
    <col min="22" max="22" width="15.54296875" customWidth="1"/>
    <col min="23" max="23" width="14.36328125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3" t="s">
        <v>4</v>
      </c>
      <c r="V1" s="344"/>
      <c r="W1" s="345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5">
      <c r="A4" s="11" t="s">
        <v>440</v>
      </c>
      <c r="B4" s="58">
        <v>11</v>
      </c>
      <c r="C4" s="58">
        <v>11</v>
      </c>
      <c r="D4" s="58">
        <v>11</v>
      </c>
      <c r="E4" s="98">
        <v>11</v>
      </c>
      <c r="F4" s="98">
        <v>11</v>
      </c>
      <c r="G4" s="99">
        <v>11</v>
      </c>
      <c r="H4" s="99">
        <v>11</v>
      </c>
      <c r="I4" s="257">
        <f t="shared" ref="I4:I24" si="0">SUM($B4:$H4)</f>
        <v>77</v>
      </c>
      <c r="J4" s="58">
        <v>0</v>
      </c>
      <c r="K4" s="58">
        <v>0</v>
      </c>
      <c r="L4" s="54">
        <v>0</v>
      </c>
      <c r="M4" s="55">
        <v>0</v>
      </c>
      <c r="N4" s="55">
        <v>0</v>
      </c>
      <c r="O4" s="56">
        <v>0</v>
      </c>
      <c r="P4" s="56">
        <v>0</v>
      </c>
      <c r="Q4" s="57">
        <f>SUM($J4:$P4)</f>
        <v>0</v>
      </c>
      <c r="R4" s="59">
        <f>1900*$I4</f>
        <v>146300</v>
      </c>
      <c r="S4" s="22">
        <f>2360*$Q4</f>
        <v>0</v>
      </c>
      <c r="T4" s="22">
        <f>R4+S4</f>
        <v>146300</v>
      </c>
      <c r="U4" s="22">
        <f>I4*$B$27</f>
        <v>146300</v>
      </c>
      <c r="V4" s="22">
        <f>Q4*$B$28</f>
        <v>0</v>
      </c>
      <c r="W4" s="301">
        <f>U4+V4</f>
        <v>146300</v>
      </c>
    </row>
    <row r="5" spans="1:23" x14ac:dyDescent="0.35">
      <c r="A5" s="23" t="s">
        <v>441</v>
      </c>
      <c r="B5" s="60">
        <v>4</v>
      </c>
      <c r="C5" s="60">
        <v>4</v>
      </c>
      <c r="D5" s="60">
        <v>4</v>
      </c>
      <c r="E5" s="61">
        <v>3</v>
      </c>
      <c r="F5" s="61">
        <v>2</v>
      </c>
      <c r="G5" s="76">
        <v>2</v>
      </c>
      <c r="H5" s="76">
        <v>2</v>
      </c>
      <c r="I5" s="75">
        <f t="shared" si="0"/>
        <v>21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24" si="1">SUM($J5:$P5)</f>
        <v>0</v>
      </c>
      <c r="R5" s="59">
        <f t="shared" ref="R5:R24" si="2">1900*$I5</f>
        <v>39900</v>
      </c>
      <c r="S5" s="22">
        <f t="shared" ref="S5:S24" si="3">2360*$Q5</f>
        <v>0</v>
      </c>
      <c r="T5" s="22">
        <f t="shared" ref="T5:T24" si="4">R5+S5</f>
        <v>39900</v>
      </c>
      <c r="U5" s="22">
        <f t="shared" ref="U5:U24" si="5">I5*$B$27</f>
        <v>39900</v>
      </c>
      <c r="V5" s="22">
        <f t="shared" ref="V5:V24" si="6">Q5*$B$28</f>
        <v>0</v>
      </c>
      <c r="W5" s="301">
        <f t="shared" ref="W5:W24" si="7">U5+V5</f>
        <v>39900</v>
      </c>
    </row>
    <row r="6" spans="1:23" x14ac:dyDescent="0.35">
      <c r="A6" s="27" t="s">
        <v>442</v>
      </c>
      <c r="B6" s="60">
        <v>14</v>
      </c>
      <c r="C6" s="60">
        <v>14</v>
      </c>
      <c r="D6" s="60">
        <v>14</v>
      </c>
      <c r="E6" s="61">
        <v>14</v>
      </c>
      <c r="F6" s="61">
        <v>14</v>
      </c>
      <c r="G6" s="76">
        <v>14</v>
      </c>
      <c r="H6" s="76">
        <v>15</v>
      </c>
      <c r="I6" s="75">
        <f t="shared" si="0"/>
        <v>99</v>
      </c>
      <c r="J6" s="60">
        <v>1</v>
      </c>
      <c r="K6" s="60">
        <v>1</v>
      </c>
      <c r="L6" s="60">
        <v>1</v>
      </c>
      <c r="M6" s="61">
        <v>1</v>
      </c>
      <c r="N6" s="61">
        <v>1</v>
      </c>
      <c r="O6" s="56">
        <v>1</v>
      </c>
      <c r="P6" s="56">
        <v>1</v>
      </c>
      <c r="Q6" s="57">
        <f t="shared" si="1"/>
        <v>7</v>
      </c>
      <c r="R6" s="59">
        <f t="shared" si="2"/>
        <v>188100</v>
      </c>
      <c r="S6" s="22">
        <f t="shared" si="3"/>
        <v>16520</v>
      </c>
      <c r="T6" s="22">
        <f t="shared" si="4"/>
        <v>204620</v>
      </c>
      <c r="U6" s="22">
        <f t="shared" si="5"/>
        <v>188100</v>
      </c>
      <c r="V6" s="22">
        <f t="shared" si="6"/>
        <v>16520</v>
      </c>
      <c r="W6" s="301">
        <f t="shared" si="7"/>
        <v>204620</v>
      </c>
    </row>
    <row r="7" spans="1:23" x14ac:dyDescent="0.35">
      <c r="A7" s="27" t="s">
        <v>443</v>
      </c>
      <c r="B7" s="60">
        <v>15</v>
      </c>
      <c r="C7" s="60">
        <v>15</v>
      </c>
      <c r="D7" s="60">
        <v>15</v>
      </c>
      <c r="E7" s="61">
        <v>15</v>
      </c>
      <c r="F7" s="61">
        <v>15</v>
      </c>
      <c r="G7" s="76">
        <v>15</v>
      </c>
      <c r="H7" s="76">
        <v>14</v>
      </c>
      <c r="I7" s="75">
        <f t="shared" si="0"/>
        <v>104</v>
      </c>
      <c r="J7" s="60">
        <v>1</v>
      </c>
      <c r="K7" s="60">
        <v>1</v>
      </c>
      <c r="L7" s="60">
        <v>1</v>
      </c>
      <c r="M7" s="61">
        <v>1</v>
      </c>
      <c r="N7" s="61">
        <v>1</v>
      </c>
      <c r="O7" s="56">
        <v>1</v>
      </c>
      <c r="P7" s="56">
        <v>1</v>
      </c>
      <c r="Q7" s="57">
        <f t="shared" si="1"/>
        <v>7</v>
      </c>
      <c r="R7" s="59">
        <f t="shared" si="2"/>
        <v>197600</v>
      </c>
      <c r="S7" s="22">
        <f t="shared" si="3"/>
        <v>16520</v>
      </c>
      <c r="T7" s="22">
        <f t="shared" si="4"/>
        <v>214120</v>
      </c>
      <c r="U7" s="22">
        <f t="shared" si="5"/>
        <v>197600</v>
      </c>
      <c r="V7" s="22">
        <f t="shared" si="6"/>
        <v>16520</v>
      </c>
      <c r="W7" s="301">
        <f t="shared" si="7"/>
        <v>214120</v>
      </c>
    </row>
    <row r="8" spans="1:23" x14ac:dyDescent="0.35">
      <c r="A8" s="27" t="s">
        <v>444</v>
      </c>
      <c r="B8" s="60">
        <v>10</v>
      </c>
      <c r="C8" s="60">
        <v>10</v>
      </c>
      <c r="D8" s="60">
        <v>10</v>
      </c>
      <c r="E8" s="61">
        <v>10</v>
      </c>
      <c r="F8" s="61">
        <v>10</v>
      </c>
      <c r="G8" s="76">
        <v>10</v>
      </c>
      <c r="H8" s="76">
        <v>10</v>
      </c>
      <c r="I8" s="75">
        <f t="shared" si="0"/>
        <v>70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2"/>
        <v>133000</v>
      </c>
      <c r="S8" s="22">
        <f t="shared" si="3"/>
        <v>0</v>
      </c>
      <c r="T8" s="22">
        <f t="shared" si="4"/>
        <v>133000</v>
      </c>
      <c r="U8" s="22">
        <f t="shared" si="5"/>
        <v>133000</v>
      </c>
      <c r="V8" s="22">
        <f t="shared" si="6"/>
        <v>0</v>
      </c>
      <c r="W8" s="301">
        <f t="shared" si="7"/>
        <v>133000</v>
      </c>
    </row>
    <row r="9" spans="1:23" x14ac:dyDescent="0.35">
      <c r="A9" s="27" t="s">
        <v>445</v>
      </c>
      <c r="B9" s="60">
        <v>4</v>
      </c>
      <c r="C9" s="60">
        <v>4</v>
      </c>
      <c r="D9" s="60">
        <v>4</v>
      </c>
      <c r="E9" s="61">
        <v>4</v>
      </c>
      <c r="F9" s="61">
        <v>4</v>
      </c>
      <c r="G9" s="76">
        <v>4</v>
      </c>
      <c r="H9" s="76">
        <v>0</v>
      </c>
      <c r="I9" s="75">
        <f t="shared" si="0"/>
        <v>24</v>
      </c>
      <c r="J9" s="60">
        <v>1</v>
      </c>
      <c r="K9" s="60">
        <v>1</v>
      </c>
      <c r="L9" s="60">
        <v>1</v>
      </c>
      <c r="M9" s="61">
        <v>1</v>
      </c>
      <c r="N9" s="61">
        <v>1</v>
      </c>
      <c r="O9" s="56">
        <v>1</v>
      </c>
      <c r="P9" s="56">
        <v>0</v>
      </c>
      <c r="Q9" s="57">
        <f t="shared" si="1"/>
        <v>6</v>
      </c>
      <c r="R9" s="59">
        <f t="shared" si="2"/>
        <v>45600</v>
      </c>
      <c r="S9" s="22">
        <f t="shared" si="3"/>
        <v>14160</v>
      </c>
      <c r="T9" s="22">
        <f t="shared" si="4"/>
        <v>59760</v>
      </c>
      <c r="U9" s="22">
        <f t="shared" si="5"/>
        <v>45600</v>
      </c>
      <c r="V9" s="22">
        <f t="shared" si="6"/>
        <v>14160</v>
      </c>
      <c r="W9" s="301">
        <f t="shared" si="7"/>
        <v>59760</v>
      </c>
    </row>
    <row r="10" spans="1:23" x14ac:dyDescent="0.35">
      <c r="A10" s="27" t="s">
        <v>446</v>
      </c>
      <c r="B10" s="60">
        <v>0</v>
      </c>
      <c r="C10" s="60">
        <v>0</v>
      </c>
      <c r="D10" s="60">
        <v>0</v>
      </c>
      <c r="E10" s="61">
        <v>0</v>
      </c>
      <c r="F10" s="61">
        <v>0</v>
      </c>
      <c r="G10" s="76">
        <v>0</v>
      </c>
      <c r="H10" s="76">
        <v>0</v>
      </c>
      <c r="I10" s="75">
        <f t="shared" si="0"/>
        <v>0</v>
      </c>
      <c r="J10" s="60">
        <v>0</v>
      </c>
      <c r="K10" s="60">
        <v>0</v>
      </c>
      <c r="L10" s="60">
        <v>0</v>
      </c>
      <c r="M10" s="61">
        <v>0</v>
      </c>
      <c r="N10" s="61">
        <v>0</v>
      </c>
      <c r="O10" s="56">
        <v>0</v>
      </c>
      <c r="P10" s="56">
        <v>0</v>
      </c>
      <c r="Q10" s="57">
        <f t="shared" si="1"/>
        <v>0</v>
      </c>
      <c r="R10" s="59">
        <f t="shared" si="2"/>
        <v>0</v>
      </c>
      <c r="S10" s="22">
        <f t="shared" si="3"/>
        <v>0</v>
      </c>
      <c r="T10" s="22">
        <f t="shared" si="4"/>
        <v>0</v>
      </c>
      <c r="U10" s="22">
        <f t="shared" si="5"/>
        <v>0</v>
      </c>
      <c r="V10" s="22">
        <f t="shared" si="6"/>
        <v>0</v>
      </c>
      <c r="W10" s="301">
        <f t="shared" si="7"/>
        <v>0</v>
      </c>
    </row>
    <row r="11" spans="1:23" x14ac:dyDescent="0.35">
      <c r="A11" s="27" t="s">
        <v>447</v>
      </c>
      <c r="B11" s="60">
        <v>4</v>
      </c>
      <c r="C11" s="60">
        <v>4</v>
      </c>
      <c r="D11" s="60">
        <v>4</v>
      </c>
      <c r="E11" s="61">
        <v>4</v>
      </c>
      <c r="F11" s="61">
        <v>4</v>
      </c>
      <c r="G11" s="76">
        <v>4</v>
      </c>
      <c r="H11" s="76">
        <v>4</v>
      </c>
      <c r="I11" s="75">
        <f t="shared" si="0"/>
        <v>28</v>
      </c>
      <c r="J11" s="60">
        <v>1</v>
      </c>
      <c r="K11" s="60">
        <v>1</v>
      </c>
      <c r="L11" s="60">
        <v>1</v>
      </c>
      <c r="M11" s="61">
        <v>1</v>
      </c>
      <c r="N11" s="61">
        <v>1</v>
      </c>
      <c r="O11" s="56">
        <v>1</v>
      </c>
      <c r="P11" s="56">
        <v>1</v>
      </c>
      <c r="Q11" s="57">
        <f t="shared" si="1"/>
        <v>7</v>
      </c>
      <c r="R11" s="59">
        <f t="shared" si="2"/>
        <v>53200</v>
      </c>
      <c r="S11" s="22">
        <f t="shared" si="3"/>
        <v>16520</v>
      </c>
      <c r="T11" s="22">
        <f t="shared" si="4"/>
        <v>69720</v>
      </c>
      <c r="U11" s="22">
        <f t="shared" si="5"/>
        <v>53200</v>
      </c>
      <c r="V11" s="22">
        <f t="shared" si="6"/>
        <v>16520</v>
      </c>
      <c r="W11" s="301">
        <f t="shared" si="7"/>
        <v>69720</v>
      </c>
    </row>
    <row r="12" spans="1:23" x14ac:dyDescent="0.35">
      <c r="A12" s="27" t="s">
        <v>448</v>
      </c>
      <c r="B12" s="60">
        <v>12</v>
      </c>
      <c r="C12" s="60">
        <v>13</v>
      </c>
      <c r="D12" s="60">
        <v>13</v>
      </c>
      <c r="E12" s="61">
        <v>12</v>
      </c>
      <c r="F12" s="61">
        <v>12</v>
      </c>
      <c r="G12" s="76">
        <v>11</v>
      </c>
      <c r="H12" s="76">
        <v>11</v>
      </c>
      <c r="I12" s="75">
        <f t="shared" si="0"/>
        <v>84</v>
      </c>
      <c r="J12" s="60">
        <v>0</v>
      </c>
      <c r="K12" s="60">
        <v>0</v>
      </c>
      <c r="L12" s="60">
        <v>0</v>
      </c>
      <c r="M12" s="61">
        <v>0</v>
      </c>
      <c r="N12" s="61">
        <v>0</v>
      </c>
      <c r="O12" s="56">
        <v>0</v>
      </c>
      <c r="P12" s="56">
        <v>0</v>
      </c>
      <c r="Q12" s="57">
        <f t="shared" si="1"/>
        <v>0</v>
      </c>
      <c r="R12" s="59">
        <f t="shared" si="2"/>
        <v>159600</v>
      </c>
      <c r="S12" s="22">
        <f t="shared" si="3"/>
        <v>0</v>
      </c>
      <c r="T12" s="22">
        <f t="shared" si="4"/>
        <v>159600</v>
      </c>
      <c r="U12" s="22">
        <f t="shared" si="5"/>
        <v>159600</v>
      </c>
      <c r="V12" s="22">
        <f t="shared" si="6"/>
        <v>0</v>
      </c>
      <c r="W12" s="301">
        <f t="shared" si="7"/>
        <v>159600</v>
      </c>
    </row>
    <row r="13" spans="1:23" x14ac:dyDescent="0.35">
      <c r="A13" s="27" t="s">
        <v>449</v>
      </c>
      <c r="B13" s="60">
        <v>9</v>
      </c>
      <c r="C13" s="60">
        <v>9</v>
      </c>
      <c r="D13" s="60">
        <v>9</v>
      </c>
      <c r="E13" s="61">
        <v>9</v>
      </c>
      <c r="F13" s="61">
        <v>9</v>
      </c>
      <c r="G13" s="76">
        <v>9</v>
      </c>
      <c r="H13" s="76">
        <v>9</v>
      </c>
      <c r="I13" s="75">
        <f t="shared" si="0"/>
        <v>63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2"/>
        <v>119700</v>
      </c>
      <c r="S13" s="22">
        <f t="shared" si="3"/>
        <v>0</v>
      </c>
      <c r="T13" s="22">
        <f t="shared" si="4"/>
        <v>119700</v>
      </c>
      <c r="U13" s="22">
        <f t="shared" si="5"/>
        <v>119700</v>
      </c>
      <c r="V13" s="22">
        <f t="shared" si="6"/>
        <v>0</v>
      </c>
      <c r="W13" s="301">
        <f t="shared" si="7"/>
        <v>119700</v>
      </c>
    </row>
    <row r="14" spans="1:23" x14ac:dyDescent="0.35">
      <c r="A14" s="27" t="s">
        <v>450</v>
      </c>
      <c r="B14" s="60">
        <v>3</v>
      </c>
      <c r="C14" s="60">
        <v>3</v>
      </c>
      <c r="D14" s="60">
        <v>3</v>
      </c>
      <c r="E14" s="61">
        <v>3</v>
      </c>
      <c r="F14" s="61">
        <v>3</v>
      </c>
      <c r="G14" s="76">
        <v>3</v>
      </c>
      <c r="H14" s="76">
        <v>3</v>
      </c>
      <c r="I14" s="75">
        <f t="shared" si="0"/>
        <v>21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 t="shared" si="1"/>
        <v>0</v>
      </c>
      <c r="R14" s="59">
        <f t="shared" si="2"/>
        <v>39900</v>
      </c>
      <c r="S14" s="22">
        <f t="shared" si="3"/>
        <v>0</v>
      </c>
      <c r="T14" s="22">
        <f t="shared" si="4"/>
        <v>39900</v>
      </c>
      <c r="U14" s="22">
        <f t="shared" si="5"/>
        <v>39900</v>
      </c>
      <c r="V14" s="22">
        <f t="shared" si="6"/>
        <v>0</v>
      </c>
      <c r="W14" s="301">
        <f t="shared" si="7"/>
        <v>39900</v>
      </c>
    </row>
    <row r="15" spans="1:23" x14ac:dyDescent="0.35">
      <c r="A15" s="27" t="s">
        <v>451</v>
      </c>
      <c r="B15" s="60">
        <v>6</v>
      </c>
      <c r="C15" s="60">
        <v>6</v>
      </c>
      <c r="D15" s="60">
        <v>6</v>
      </c>
      <c r="E15" s="61">
        <v>6</v>
      </c>
      <c r="F15" s="61">
        <v>6</v>
      </c>
      <c r="G15" s="76">
        <v>6</v>
      </c>
      <c r="H15" s="76">
        <v>6</v>
      </c>
      <c r="I15" s="75">
        <f t="shared" si="0"/>
        <v>42</v>
      </c>
      <c r="J15" s="60">
        <v>1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1</v>
      </c>
      <c r="Q15" s="57">
        <f t="shared" si="1"/>
        <v>7</v>
      </c>
      <c r="R15" s="59">
        <f t="shared" si="2"/>
        <v>79800</v>
      </c>
      <c r="S15" s="22">
        <f t="shared" si="3"/>
        <v>16520</v>
      </c>
      <c r="T15" s="22">
        <f t="shared" si="4"/>
        <v>96320</v>
      </c>
      <c r="U15" s="22">
        <f t="shared" si="5"/>
        <v>79800</v>
      </c>
      <c r="V15" s="22">
        <f t="shared" si="6"/>
        <v>16520</v>
      </c>
      <c r="W15" s="301">
        <f t="shared" si="7"/>
        <v>96320</v>
      </c>
    </row>
    <row r="16" spans="1:23" x14ac:dyDescent="0.35">
      <c r="A16" s="27" t="s">
        <v>452</v>
      </c>
      <c r="B16" s="60">
        <v>6</v>
      </c>
      <c r="C16" s="60">
        <v>6</v>
      </c>
      <c r="D16" s="60">
        <v>6</v>
      </c>
      <c r="E16" s="61">
        <v>6</v>
      </c>
      <c r="F16" s="61">
        <v>6</v>
      </c>
      <c r="G16" s="76">
        <v>6</v>
      </c>
      <c r="H16" s="76">
        <v>6</v>
      </c>
      <c r="I16" s="75">
        <f t="shared" si="0"/>
        <v>42</v>
      </c>
      <c r="J16" s="60">
        <v>0</v>
      </c>
      <c r="K16" s="60">
        <v>0</v>
      </c>
      <c r="L16" s="60">
        <v>0</v>
      </c>
      <c r="M16" s="61">
        <v>0</v>
      </c>
      <c r="N16" s="61">
        <v>0</v>
      </c>
      <c r="O16" s="56">
        <v>1</v>
      </c>
      <c r="P16" s="56">
        <v>1</v>
      </c>
      <c r="Q16" s="57">
        <f t="shared" si="1"/>
        <v>2</v>
      </c>
      <c r="R16" s="59">
        <f t="shared" si="2"/>
        <v>79800</v>
      </c>
      <c r="S16" s="22">
        <f t="shared" si="3"/>
        <v>4720</v>
      </c>
      <c r="T16" s="22">
        <f t="shared" si="4"/>
        <v>84520</v>
      </c>
      <c r="U16" s="22">
        <f t="shared" si="5"/>
        <v>79800</v>
      </c>
      <c r="V16" s="22">
        <f t="shared" si="6"/>
        <v>4720</v>
      </c>
      <c r="W16" s="301">
        <f t="shared" si="7"/>
        <v>84520</v>
      </c>
    </row>
    <row r="17" spans="1:23" x14ac:dyDescent="0.35">
      <c r="A17" s="27" t="s">
        <v>453</v>
      </c>
      <c r="B17" s="60">
        <v>5</v>
      </c>
      <c r="C17" s="60">
        <v>5</v>
      </c>
      <c r="D17" s="60">
        <v>5</v>
      </c>
      <c r="E17" s="61">
        <v>5</v>
      </c>
      <c r="F17" s="61">
        <v>5</v>
      </c>
      <c r="G17" s="76">
        <v>5</v>
      </c>
      <c r="H17" s="76">
        <v>5</v>
      </c>
      <c r="I17" s="75">
        <f t="shared" si="0"/>
        <v>35</v>
      </c>
      <c r="J17" s="60">
        <v>1</v>
      </c>
      <c r="K17" s="60">
        <v>1</v>
      </c>
      <c r="L17" s="60">
        <v>1</v>
      </c>
      <c r="M17" s="61">
        <v>1</v>
      </c>
      <c r="N17" s="61">
        <v>1</v>
      </c>
      <c r="O17" s="56">
        <v>1</v>
      </c>
      <c r="P17" s="56">
        <v>1</v>
      </c>
      <c r="Q17" s="57">
        <f t="shared" si="1"/>
        <v>7</v>
      </c>
      <c r="R17" s="59">
        <f t="shared" si="2"/>
        <v>66500</v>
      </c>
      <c r="S17" s="22">
        <f t="shared" si="3"/>
        <v>16520</v>
      </c>
      <c r="T17" s="22">
        <f t="shared" si="4"/>
        <v>83020</v>
      </c>
      <c r="U17" s="22">
        <f t="shared" si="5"/>
        <v>66500</v>
      </c>
      <c r="V17" s="22">
        <f t="shared" si="6"/>
        <v>16520</v>
      </c>
      <c r="W17" s="301">
        <f t="shared" si="7"/>
        <v>83020</v>
      </c>
    </row>
    <row r="18" spans="1:23" x14ac:dyDescent="0.35">
      <c r="A18" s="27" t="s">
        <v>454</v>
      </c>
      <c r="B18" s="60">
        <v>4</v>
      </c>
      <c r="C18" s="60">
        <v>4</v>
      </c>
      <c r="D18" s="60">
        <v>4</v>
      </c>
      <c r="E18" s="61">
        <v>4</v>
      </c>
      <c r="F18" s="61">
        <v>4</v>
      </c>
      <c r="G18" s="76">
        <v>5</v>
      </c>
      <c r="H18" s="76">
        <v>5</v>
      </c>
      <c r="I18" s="75">
        <f t="shared" si="0"/>
        <v>30</v>
      </c>
      <c r="J18" s="60">
        <v>0</v>
      </c>
      <c r="K18" s="60">
        <v>0</v>
      </c>
      <c r="L18" s="60">
        <v>0</v>
      </c>
      <c r="M18" s="61">
        <v>0</v>
      </c>
      <c r="N18" s="61">
        <v>0</v>
      </c>
      <c r="O18" s="56">
        <v>0</v>
      </c>
      <c r="P18" s="56">
        <v>0</v>
      </c>
      <c r="Q18" s="57">
        <f t="shared" si="1"/>
        <v>0</v>
      </c>
      <c r="R18" s="59">
        <f t="shared" si="2"/>
        <v>57000</v>
      </c>
      <c r="S18" s="22">
        <f t="shared" si="3"/>
        <v>0</v>
      </c>
      <c r="T18" s="22">
        <f t="shared" si="4"/>
        <v>57000</v>
      </c>
      <c r="U18" s="22">
        <f t="shared" si="5"/>
        <v>57000</v>
      </c>
      <c r="V18" s="22">
        <f t="shared" si="6"/>
        <v>0</v>
      </c>
      <c r="W18" s="301">
        <f t="shared" si="7"/>
        <v>57000</v>
      </c>
    </row>
    <row r="19" spans="1:23" x14ac:dyDescent="0.35">
      <c r="A19" s="27" t="s">
        <v>455</v>
      </c>
      <c r="B19" s="60">
        <v>13</v>
      </c>
      <c r="C19" s="60">
        <v>13</v>
      </c>
      <c r="D19" s="60">
        <v>13</v>
      </c>
      <c r="E19" s="61">
        <v>13</v>
      </c>
      <c r="F19" s="61">
        <v>13</v>
      </c>
      <c r="G19" s="76">
        <v>13</v>
      </c>
      <c r="H19" s="76">
        <v>13</v>
      </c>
      <c r="I19" s="75">
        <f t="shared" si="0"/>
        <v>91</v>
      </c>
      <c r="J19" s="60">
        <v>1</v>
      </c>
      <c r="K19" s="60">
        <v>1</v>
      </c>
      <c r="L19" s="60">
        <v>1</v>
      </c>
      <c r="M19" s="61">
        <v>1</v>
      </c>
      <c r="N19" s="61">
        <v>1</v>
      </c>
      <c r="O19" s="56">
        <v>1</v>
      </c>
      <c r="P19" s="56">
        <v>1</v>
      </c>
      <c r="Q19" s="57">
        <f t="shared" si="1"/>
        <v>7</v>
      </c>
      <c r="R19" s="59">
        <f t="shared" si="2"/>
        <v>172900</v>
      </c>
      <c r="S19" s="22">
        <f t="shared" si="3"/>
        <v>16520</v>
      </c>
      <c r="T19" s="22">
        <f t="shared" si="4"/>
        <v>189420</v>
      </c>
      <c r="U19" s="22">
        <f t="shared" si="5"/>
        <v>172900</v>
      </c>
      <c r="V19" s="22">
        <f t="shared" si="6"/>
        <v>16520</v>
      </c>
      <c r="W19" s="301">
        <f t="shared" si="7"/>
        <v>189420</v>
      </c>
    </row>
    <row r="20" spans="1:23" x14ac:dyDescent="0.35">
      <c r="A20" s="27" t="s">
        <v>456</v>
      </c>
      <c r="B20" s="60">
        <v>20</v>
      </c>
      <c r="C20" s="60">
        <v>20</v>
      </c>
      <c r="D20" s="60">
        <v>20</v>
      </c>
      <c r="E20" s="61">
        <v>21</v>
      </c>
      <c r="F20" s="61">
        <v>21</v>
      </c>
      <c r="G20" s="76">
        <v>21</v>
      </c>
      <c r="H20" s="76">
        <v>21</v>
      </c>
      <c r="I20" s="75">
        <f t="shared" si="0"/>
        <v>144</v>
      </c>
      <c r="J20" s="60">
        <v>9</v>
      </c>
      <c r="K20" s="60">
        <v>9</v>
      </c>
      <c r="L20" s="60">
        <v>9</v>
      </c>
      <c r="M20" s="61">
        <v>9</v>
      </c>
      <c r="N20" s="61">
        <v>9</v>
      </c>
      <c r="O20" s="56">
        <v>9</v>
      </c>
      <c r="P20" s="56">
        <v>9</v>
      </c>
      <c r="Q20" s="57">
        <f t="shared" si="1"/>
        <v>63</v>
      </c>
      <c r="R20" s="59">
        <f t="shared" si="2"/>
        <v>273600</v>
      </c>
      <c r="S20" s="22">
        <f t="shared" si="3"/>
        <v>148680</v>
      </c>
      <c r="T20" s="22">
        <f t="shared" si="4"/>
        <v>422280</v>
      </c>
      <c r="U20" s="22">
        <f t="shared" si="5"/>
        <v>273600</v>
      </c>
      <c r="V20" s="22">
        <f t="shared" si="6"/>
        <v>148680</v>
      </c>
      <c r="W20" s="301">
        <f t="shared" si="7"/>
        <v>422280</v>
      </c>
    </row>
    <row r="21" spans="1:23" x14ac:dyDescent="0.35">
      <c r="A21" s="27" t="s">
        <v>457</v>
      </c>
      <c r="B21" s="60">
        <v>11</v>
      </c>
      <c r="C21" s="60">
        <v>12</v>
      </c>
      <c r="D21" s="60">
        <v>12</v>
      </c>
      <c r="E21" s="61">
        <v>12</v>
      </c>
      <c r="F21" s="61">
        <v>13</v>
      </c>
      <c r="G21" s="76">
        <v>13</v>
      </c>
      <c r="H21" s="76">
        <v>13</v>
      </c>
      <c r="I21" s="75">
        <f t="shared" si="0"/>
        <v>86</v>
      </c>
      <c r="J21" s="60">
        <v>3</v>
      </c>
      <c r="K21" s="60">
        <v>3</v>
      </c>
      <c r="L21" s="60">
        <v>3</v>
      </c>
      <c r="M21" s="61">
        <v>3</v>
      </c>
      <c r="N21" s="61">
        <v>3</v>
      </c>
      <c r="O21" s="56">
        <v>3</v>
      </c>
      <c r="P21" s="56">
        <v>3</v>
      </c>
      <c r="Q21" s="57">
        <f t="shared" si="1"/>
        <v>21</v>
      </c>
      <c r="R21" s="59">
        <f t="shared" si="2"/>
        <v>163400</v>
      </c>
      <c r="S21" s="22">
        <f t="shared" si="3"/>
        <v>49560</v>
      </c>
      <c r="T21" s="22">
        <f t="shared" si="4"/>
        <v>212960</v>
      </c>
      <c r="U21" s="22">
        <f t="shared" si="5"/>
        <v>163400</v>
      </c>
      <c r="V21" s="22">
        <f t="shared" si="6"/>
        <v>49560</v>
      </c>
      <c r="W21" s="301">
        <f t="shared" si="7"/>
        <v>212960</v>
      </c>
    </row>
    <row r="22" spans="1:23" x14ac:dyDescent="0.35">
      <c r="A22" s="27" t="s">
        <v>458</v>
      </c>
      <c r="B22" s="60">
        <v>3</v>
      </c>
      <c r="C22" s="60">
        <v>3</v>
      </c>
      <c r="D22" s="60">
        <v>4</v>
      </c>
      <c r="E22" s="61">
        <v>4</v>
      </c>
      <c r="F22" s="61">
        <v>4</v>
      </c>
      <c r="G22" s="76">
        <v>4</v>
      </c>
      <c r="H22" s="76">
        <v>4</v>
      </c>
      <c r="I22" s="75">
        <f t="shared" si="0"/>
        <v>26</v>
      </c>
      <c r="J22" s="60">
        <v>0</v>
      </c>
      <c r="K22" s="60">
        <v>0</v>
      </c>
      <c r="L22" s="60">
        <v>0</v>
      </c>
      <c r="M22" s="61">
        <v>0</v>
      </c>
      <c r="N22" s="61">
        <v>0</v>
      </c>
      <c r="O22" s="56">
        <v>0</v>
      </c>
      <c r="P22" s="56">
        <v>0</v>
      </c>
      <c r="Q22" s="57">
        <f t="shared" si="1"/>
        <v>0</v>
      </c>
      <c r="R22" s="59">
        <f t="shared" si="2"/>
        <v>49400</v>
      </c>
      <c r="S22" s="22">
        <f t="shared" si="3"/>
        <v>0</v>
      </c>
      <c r="T22" s="22">
        <f t="shared" si="4"/>
        <v>49400</v>
      </c>
      <c r="U22" s="22">
        <f t="shared" si="5"/>
        <v>49400</v>
      </c>
      <c r="V22" s="22">
        <f t="shared" si="6"/>
        <v>0</v>
      </c>
      <c r="W22" s="301">
        <f t="shared" si="7"/>
        <v>49400</v>
      </c>
    </row>
    <row r="23" spans="1:23" x14ac:dyDescent="0.35">
      <c r="A23" s="27" t="s">
        <v>459</v>
      </c>
      <c r="B23" s="60">
        <v>3</v>
      </c>
      <c r="C23" s="60">
        <v>3</v>
      </c>
      <c r="D23" s="60">
        <v>3</v>
      </c>
      <c r="E23" s="61">
        <v>3</v>
      </c>
      <c r="F23" s="61">
        <v>3</v>
      </c>
      <c r="G23" s="76">
        <v>3</v>
      </c>
      <c r="H23" s="76">
        <v>3</v>
      </c>
      <c r="I23" s="75">
        <f t="shared" si="0"/>
        <v>21</v>
      </c>
      <c r="J23" s="60">
        <v>0</v>
      </c>
      <c r="K23" s="60">
        <v>0</v>
      </c>
      <c r="L23" s="60">
        <v>0</v>
      </c>
      <c r="M23" s="61">
        <v>0</v>
      </c>
      <c r="N23" s="61">
        <v>0</v>
      </c>
      <c r="O23" s="56">
        <v>0</v>
      </c>
      <c r="P23" s="56">
        <v>0</v>
      </c>
      <c r="Q23" s="57">
        <f t="shared" si="1"/>
        <v>0</v>
      </c>
      <c r="R23" s="59">
        <f t="shared" si="2"/>
        <v>39900</v>
      </c>
      <c r="S23" s="22">
        <f t="shared" si="3"/>
        <v>0</v>
      </c>
      <c r="T23" s="22">
        <f t="shared" si="4"/>
        <v>39900</v>
      </c>
      <c r="U23" s="22">
        <f t="shared" si="5"/>
        <v>39900</v>
      </c>
      <c r="V23" s="22">
        <f t="shared" si="6"/>
        <v>0</v>
      </c>
      <c r="W23" s="301">
        <f t="shared" si="7"/>
        <v>39900</v>
      </c>
    </row>
    <row r="24" spans="1:23" ht="15" thickBot="1" x14ac:dyDescent="0.4">
      <c r="A24" s="77" t="s">
        <v>460</v>
      </c>
      <c r="B24" s="68">
        <v>7</v>
      </c>
      <c r="C24" s="68">
        <v>8</v>
      </c>
      <c r="D24" s="68">
        <v>9</v>
      </c>
      <c r="E24" s="69">
        <v>9</v>
      </c>
      <c r="F24" s="69">
        <v>9</v>
      </c>
      <c r="G24" s="78">
        <v>8</v>
      </c>
      <c r="H24" s="78">
        <v>8</v>
      </c>
      <c r="I24" s="75">
        <f t="shared" si="0"/>
        <v>58</v>
      </c>
      <c r="J24" s="68">
        <v>0</v>
      </c>
      <c r="K24" s="68">
        <v>0</v>
      </c>
      <c r="L24" s="68">
        <v>0</v>
      </c>
      <c r="M24" s="69">
        <v>0</v>
      </c>
      <c r="N24" s="69">
        <v>0</v>
      </c>
      <c r="O24" s="70">
        <v>0</v>
      </c>
      <c r="P24" s="70">
        <v>0</v>
      </c>
      <c r="Q24" s="57">
        <f t="shared" si="1"/>
        <v>0</v>
      </c>
      <c r="R24" s="59">
        <f t="shared" si="2"/>
        <v>110200</v>
      </c>
      <c r="S24" s="22">
        <f t="shared" si="3"/>
        <v>0</v>
      </c>
      <c r="T24" s="22">
        <f t="shared" si="4"/>
        <v>110200</v>
      </c>
      <c r="U24" s="22">
        <f t="shared" si="5"/>
        <v>110200</v>
      </c>
      <c r="V24" s="22">
        <f t="shared" si="6"/>
        <v>0</v>
      </c>
      <c r="W24" s="301">
        <f t="shared" si="7"/>
        <v>110200</v>
      </c>
    </row>
    <row r="25" spans="1:23" ht="15" thickBot="1" x14ac:dyDescent="0.4">
      <c r="A25" s="71" t="s">
        <v>12</v>
      </c>
      <c r="B25" s="79">
        <f>SUM(B4:B24)</f>
        <v>164</v>
      </c>
      <c r="C25" s="79">
        <f t="shared" ref="C25:U25" si="8">SUM(C4:C24)</f>
        <v>167</v>
      </c>
      <c r="D25" s="79">
        <f t="shared" si="8"/>
        <v>169</v>
      </c>
      <c r="E25" s="79">
        <f t="shared" si="8"/>
        <v>168</v>
      </c>
      <c r="F25" s="79">
        <f t="shared" si="8"/>
        <v>168</v>
      </c>
      <c r="G25" s="79">
        <f t="shared" si="8"/>
        <v>167</v>
      </c>
      <c r="H25" s="79">
        <f t="shared" si="8"/>
        <v>163</v>
      </c>
      <c r="I25" s="79">
        <f t="shared" si="8"/>
        <v>1166</v>
      </c>
      <c r="J25" s="79">
        <f t="shared" si="8"/>
        <v>19</v>
      </c>
      <c r="K25" s="79">
        <f t="shared" si="8"/>
        <v>19</v>
      </c>
      <c r="L25" s="79">
        <f t="shared" si="8"/>
        <v>19</v>
      </c>
      <c r="M25" s="79">
        <f t="shared" si="8"/>
        <v>19</v>
      </c>
      <c r="N25" s="79">
        <f t="shared" si="8"/>
        <v>19</v>
      </c>
      <c r="O25" s="79">
        <f>SUM(O4:O24)</f>
        <v>20</v>
      </c>
      <c r="P25" s="79">
        <f t="shared" si="8"/>
        <v>19</v>
      </c>
      <c r="Q25" s="79">
        <f t="shared" si="8"/>
        <v>134</v>
      </c>
      <c r="R25" s="80">
        <f>SUM(R4:R24)</f>
        <v>2215400</v>
      </c>
      <c r="S25" s="81">
        <f>SUM(S4:S24)</f>
        <v>316240</v>
      </c>
      <c r="T25" s="81">
        <f t="shared" si="8"/>
        <v>2531640</v>
      </c>
      <c r="U25" s="81">
        <f t="shared" si="8"/>
        <v>2215400</v>
      </c>
      <c r="V25" s="81">
        <f>SUM(V4:V24)</f>
        <v>316240</v>
      </c>
      <c r="W25" s="81">
        <f>SUM(W4:W24)</f>
        <v>2531640</v>
      </c>
    </row>
    <row r="27" spans="1:23" x14ac:dyDescent="0.35">
      <c r="A27" t="s">
        <v>461</v>
      </c>
      <c r="B27" s="294">
        <v>1900</v>
      </c>
    </row>
    <row r="28" spans="1:23" x14ac:dyDescent="0.35">
      <c r="A28" t="s">
        <v>462</v>
      </c>
      <c r="B28" s="29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5DDA-3D6D-4C20-B0B0-BC4C73A50FAB}">
  <dimension ref="A1:W38"/>
  <sheetViews>
    <sheetView topLeftCell="N1" workbookViewId="0">
      <selection activeCell="W4" sqref="W4:W33"/>
    </sheetView>
  </sheetViews>
  <sheetFormatPr defaultRowHeight="14.5" x14ac:dyDescent="0.35"/>
  <cols>
    <col min="1" max="1" width="14.1796875" customWidth="1"/>
    <col min="18" max="18" width="15.81640625" customWidth="1"/>
    <col min="19" max="19" width="17" customWidth="1"/>
    <col min="20" max="20" width="17.36328125" customWidth="1"/>
    <col min="21" max="21" width="16" customWidth="1"/>
    <col min="22" max="22" width="17.36328125" customWidth="1"/>
    <col min="23" max="23" width="15" customWidth="1"/>
  </cols>
  <sheetData>
    <row r="1" spans="1:23" x14ac:dyDescent="0.35">
      <c r="A1" s="331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0" t="s">
        <v>4</v>
      </c>
      <c r="V1" s="341"/>
      <c r="W1" s="342"/>
    </row>
    <row r="2" spans="1:23" ht="28" x14ac:dyDescent="0.35">
      <c r="A2" s="332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10">
        <v>1</v>
      </c>
      <c r="B3" s="10">
        <v>6</v>
      </c>
      <c r="C3" s="10">
        <v>7</v>
      </c>
      <c r="D3" s="10">
        <v>8</v>
      </c>
      <c r="E3" s="10">
        <v>9</v>
      </c>
      <c r="F3" s="10">
        <v>10</v>
      </c>
      <c r="G3" s="10">
        <v>11</v>
      </c>
      <c r="H3" s="10">
        <v>12</v>
      </c>
      <c r="I3" s="10">
        <v>13</v>
      </c>
      <c r="J3" s="10">
        <v>14</v>
      </c>
      <c r="K3" s="10">
        <v>15</v>
      </c>
      <c r="L3" s="10">
        <v>16</v>
      </c>
      <c r="M3" s="10">
        <v>17</v>
      </c>
      <c r="N3" s="10">
        <v>18</v>
      </c>
      <c r="O3" s="10">
        <v>19</v>
      </c>
      <c r="P3" s="10">
        <v>20</v>
      </c>
      <c r="Q3" s="10">
        <v>21</v>
      </c>
      <c r="R3" s="10">
        <v>22</v>
      </c>
      <c r="S3" s="10">
        <v>23</v>
      </c>
      <c r="T3" s="10">
        <v>24</v>
      </c>
      <c r="U3" s="10">
        <v>25</v>
      </c>
      <c r="V3" s="10">
        <v>26</v>
      </c>
      <c r="W3" s="10">
        <v>27</v>
      </c>
    </row>
    <row r="4" spans="1:23" ht="15.5" x14ac:dyDescent="0.35">
      <c r="A4" s="11" t="s">
        <v>16</v>
      </c>
      <c r="B4" s="12">
        <v>0</v>
      </c>
      <c r="C4" s="12">
        <v>6</v>
      </c>
      <c r="D4" s="12">
        <v>6</v>
      </c>
      <c r="E4" s="13">
        <v>6</v>
      </c>
      <c r="F4" s="13">
        <v>6</v>
      </c>
      <c r="G4" s="14">
        <v>6</v>
      </c>
      <c r="H4" s="14">
        <v>6</v>
      </c>
      <c r="I4" s="15">
        <f t="shared" ref="I4:I33" si="0">SUM($B4:$H4)</f>
        <v>36</v>
      </c>
      <c r="J4" s="12">
        <v>0</v>
      </c>
      <c r="K4" s="12">
        <v>0</v>
      </c>
      <c r="L4" s="16">
        <v>0</v>
      </c>
      <c r="M4" s="17">
        <v>0</v>
      </c>
      <c r="N4" s="17">
        <v>0</v>
      </c>
      <c r="O4" s="18">
        <v>0</v>
      </c>
      <c r="P4" s="18">
        <v>0</v>
      </c>
      <c r="Q4" s="19">
        <f>SUM($J4:$P4)</f>
        <v>0</v>
      </c>
      <c r="R4" s="20">
        <f>1900*$I4</f>
        <v>68400</v>
      </c>
      <c r="S4" s="21">
        <f>2360*$Q4</f>
        <v>0</v>
      </c>
      <c r="T4" s="21">
        <f>R4+S4</f>
        <v>68400</v>
      </c>
      <c r="U4" s="22">
        <f>I4*$B$37</f>
        <v>68400</v>
      </c>
      <c r="V4" s="22">
        <f>Q4*$B$38</f>
        <v>0</v>
      </c>
      <c r="W4" s="301">
        <f>U4+V4</f>
        <v>68400</v>
      </c>
    </row>
    <row r="5" spans="1:23" ht="15.5" x14ac:dyDescent="0.35">
      <c r="A5" s="23" t="s">
        <v>17</v>
      </c>
      <c r="B5" s="24">
        <v>8</v>
      </c>
      <c r="C5" s="24">
        <v>8</v>
      </c>
      <c r="D5" s="24">
        <v>8</v>
      </c>
      <c r="E5" s="25">
        <v>8</v>
      </c>
      <c r="F5" s="25">
        <v>8</v>
      </c>
      <c r="G5" s="26">
        <v>8</v>
      </c>
      <c r="H5" s="26">
        <v>8</v>
      </c>
      <c r="I5" s="15">
        <f t="shared" si="0"/>
        <v>56</v>
      </c>
      <c r="J5" s="24">
        <v>3</v>
      </c>
      <c r="K5" s="24">
        <v>3</v>
      </c>
      <c r="L5" s="24">
        <v>3</v>
      </c>
      <c r="M5" s="25">
        <v>3</v>
      </c>
      <c r="N5" s="25">
        <v>3</v>
      </c>
      <c r="O5" s="18">
        <v>3</v>
      </c>
      <c r="P5" s="18">
        <v>3</v>
      </c>
      <c r="Q5" s="19">
        <f t="shared" ref="Q5:Q34" si="1">SUM($J5:$P5)</f>
        <v>21</v>
      </c>
      <c r="R5" s="20">
        <f t="shared" ref="R5:R33" si="2">1900*$I5</f>
        <v>106400</v>
      </c>
      <c r="S5" s="21">
        <f t="shared" ref="S5:S33" si="3">2360*$Q5</f>
        <v>49560</v>
      </c>
      <c r="T5" s="21">
        <f t="shared" ref="T5:T33" si="4">R5+S5</f>
        <v>155960</v>
      </c>
      <c r="U5" s="22">
        <f t="shared" ref="U5:U33" si="5">I5*$B$37</f>
        <v>106400</v>
      </c>
      <c r="V5" s="22">
        <f t="shared" ref="V5:V33" si="6">Q5*$B$38</f>
        <v>49560</v>
      </c>
      <c r="W5" s="301">
        <f t="shared" ref="W5:W33" si="7">U5+V5</f>
        <v>155960</v>
      </c>
    </row>
    <row r="6" spans="1:23" ht="15.5" x14ac:dyDescent="0.35">
      <c r="A6" s="27" t="s">
        <v>18</v>
      </c>
      <c r="B6" s="24">
        <v>11</v>
      </c>
      <c r="C6" s="24">
        <v>11</v>
      </c>
      <c r="D6" s="24">
        <v>11</v>
      </c>
      <c r="E6" s="25">
        <v>10</v>
      </c>
      <c r="F6" s="25">
        <v>10</v>
      </c>
      <c r="G6" s="26">
        <v>10</v>
      </c>
      <c r="H6" s="26">
        <v>10</v>
      </c>
      <c r="I6" s="15">
        <f t="shared" si="0"/>
        <v>73</v>
      </c>
      <c r="J6" s="24">
        <v>1</v>
      </c>
      <c r="K6" s="24">
        <v>1</v>
      </c>
      <c r="L6" s="24">
        <v>1</v>
      </c>
      <c r="M6" s="25">
        <v>2</v>
      </c>
      <c r="N6" s="25">
        <v>2</v>
      </c>
      <c r="O6" s="18">
        <v>2</v>
      </c>
      <c r="P6" s="18">
        <v>2</v>
      </c>
      <c r="Q6" s="19">
        <f t="shared" si="1"/>
        <v>11</v>
      </c>
      <c r="R6" s="20">
        <f t="shared" si="2"/>
        <v>138700</v>
      </c>
      <c r="S6" s="21">
        <f t="shared" si="3"/>
        <v>25960</v>
      </c>
      <c r="T6" s="21">
        <f t="shared" si="4"/>
        <v>164660</v>
      </c>
      <c r="U6" s="22">
        <f t="shared" si="5"/>
        <v>138700</v>
      </c>
      <c r="V6" s="22">
        <f t="shared" si="6"/>
        <v>25960</v>
      </c>
      <c r="W6" s="301">
        <f t="shared" si="7"/>
        <v>164660</v>
      </c>
    </row>
    <row r="7" spans="1:23" ht="15.5" x14ac:dyDescent="0.35">
      <c r="A7" s="27" t="s">
        <v>19</v>
      </c>
      <c r="B7" s="24">
        <v>6</v>
      </c>
      <c r="C7" s="24">
        <v>6</v>
      </c>
      <c r="D7" s="24">
        <v>6</v>
      </c>
      <c r="E7" s="25">
        <v>6</v>
      </c>
      <c r="F7" s="25">
        <v>6</v>
      </c>
      <c r="G7" s="26">
        <v>6</v>
      </c>
      <c r="H7" s="26">
        <v>6</v>
      </c>
      <c r="I7" s="15">
        <f t="shared" si="0"/>
        <v>42</v>
      </c>
      <c r="J7" s="24">
        <v>1</v>
      </c>
      <c r="K7" s="24">
        <v>1</v>
      </c>
      <c r="L7" s="24">
        <v>1</v>
      </c>
      <c r="M7" s="25">
        <v>1</v>
      </c>
      <c r="N7" s="25">
        <v>0</v>
      </c>
      <c r="O7" s="18">
        <v>0</v>
      </c>
      <c r="P7" s="18">
        <v>0</v>
      </c>
      <c r="Q7" s="19">
        <f t="shared" si="1"/>
        <v>4</v>
      </c>
      <c r="R7" s="20">
        <f t="shared" si="2"/>
        <v>79800</v>
      </c>
      <c r="S7" s="21">
        <f t="shared" si="3"/>
        <v>9440</v>
      </c>
      <c r="T7" s="21">
        <f t="shared" si="4"/>
        <v>89240</v>
      </c>
      <c r="U7" s="22">
        <f t="shared" si="5"/>
        <v>79800</v>
      </c>
      <c r="V7" s="22">
        <f t="shared" si="6"/>
        <v>9440</v>
      </c>
      <c r="W7" s="301">
        <f t="shared" si="7"/>
        <v>89240</v>
      </c>
    </row>
    <row r="8" spans="1:23" ht="15.5" x14ac:dyDescent="0.35">
      <c r="A8" s="27" t="s">
        <v>20</v>
      </c>
      <c r="B8" s="24">
        <v>4</v>
      </c>
      <c r="C8" s="24">
        <v>4</v>
      </c>
      <c r="D8" s="24">
        <v>4</v>
      </c>
      <c r="E8" s="25">
        <v>4</v>
      </c>
      <c r="F8" s="25">
        <v>4</v>
      </c>
      <c r="G8" s="26">
        <v>4</v>
      </c>
      <c r="H8" s="26">
        <v>4</v>
      </c>
      <c r="I8" s="15">
        <f t="shared" si="0"/>
        <v>28</v>
      </c>
      <c r="J8" s="24">
        <v>0</v>
      </c>
      <c r="K8" s="24">
        <v>0</v>
      </c>
      <c r="L8" s="24">
        <v>0</v>
      </c>
      <c r="M8" s="25">
        <v>0</v>
      </c>
      <c r="N8" s="25">
        <v>0</v>
      </c>
      <c r="O8" s="18">
        <v>0</v>
      </c>
      <c r="P8" s="18">
        <v>0</v>
      </c>
      <c r="Q8" s="19">
        <f t="shared" si="1"/>
        <v>0</v>
      </c>
      <c r="R8" s="20">
        <f t="shared" si="2"/>
        <v>53200</v>
      </c>
      <c r="S8" s="21">
        <f t="shared" si="3"/>
        <v>0</v>
      </c>
      <c r="T8" s="21">
        <f t="shared" si="4"/>
        <v>53200</v>
      </c>
      <c r="U8" s="22">
        <f t="shared" si="5"/>
        <v>53200</v>
      </c>
      <c r="V8" s="22">
        <f t="shared" si="6"/>
        <v>0</v>
      </c>
      <c r="W8" s="301">
        <f t="shared" si="7"/>
        <v>53200</v>
      </c>
    </row>
    <row r="9" spans="1:23" ht="15.5" x14ac:dyDescent="0.35">
      <c r="A9" s="27" t="s">
        <v>21</v>
      </c>
      <c r="B9" s="24">
        <v>4</v>
      </c>
      <c r="C9" s="24">
        <v>4</v>
      </c>
      <c r="D9" s="24">
        <v>4</v>
      </c>
      <c r="E9" s="25">
        <v>4</v>
      </c>
      <c r="F9" s="25">
        <v>4</v>
      </c>
      <c r="G9" s="26">
        <v>4</v>
      </c>
      <c r="H9" s="26">
        <v>4</v>
      </c>
      <c r="I9" s="15">
        <f t="shared" si="0"/>
        <v>28</v>
      </c>
      <c r="J9" s="24">
        <v>2</v>
      </c>
      <c r="K9" s="24">
        <v>2</v>
      </c>
      <c r="L9" s="24">
        <v>2</v>
      </c>
      <c r="M9" s="25">
        <v>0</v>
      </c>
      <c r="N9" s="25">
        <v>0</v>
      </c>
      <c r="O9" s="18">
        <v>0</v>
      </c>
      <c r="P9" s="18">
        <v>0</v>
      </c>
      <c r="Q9" s="19">
        <f t="shared" si="1"/>
        <v>6</v>
      </c>
      <c r="R9" s="20">
        <f t="shared" si="2"/>
        <v>53200</v>
      </c>
      <c r="S9" s="21">
        <f t="shared" si="3"/>
        <v>14160</v>
      </c>
      <c r="T9" s="21">
        <f t="shared" si="4"/>
        <v>67360</v>
      </c>
      <c r="U9" s="22">
        <f t="shared" si="5"/>
        <v>53200</v>
      </c>
      <c r="V9" s="22">
        <f t="shared" si="6"/>
        <v>14160</v>
      </c>
      <c r="W9" s="301">
        <f t="shared" si="7"/>
        <v>67360</v>
      </c>
    </row>
    <row r="10" spans="1:23" ht="15.5" x14ac:dyDescent="0.35">
      <c r="A10" s="27" t="s">
        <v>22</v>
      </c>
      <c r="B10" s="24">
        <v>6</v>
      </c>
      <c r="C10" s="24">
        <v>6</v>
      </c>
      <c r="D10" s="24">
        <v>6</v>
      </c>
      <c r="E10" s="25">
        <v>6</v>
      </c>
      <c r="F10" s="25">
        <v>5</v>
      </c>
      <c r="G10" s="26">
        <v>5</v>
      </c>
      <c r="H10" s="26">
        <v>5</v>
      </c>
      <c r="I10" s="15">
        <f t="shared" si="0"/>
        <v>39</v>
      </c>
      <c r="J10" s="24">
        <v>0</v>
      </c>
      <c r="K10" s="24">
        <v>0</v>
      </c>
      <c r="L10" s="24">
        <v>0</v>
      </c>
      <c r="M10" s="25">
        <v>0</v>
      </c>
      <c r="N10" s="25">
        <v>0</v>
      </c>
      <c r="O10" s="18">
        <v>0</v>
      </c>
      <c r="P10" s="18">
        <v>0</v>
      </c>
      <c r="Q10" s="19">
        <f t="shared" si="1"/>
        <v>0</v>
      </c>
      <c r="R10" s="20">
        <f t="shared" si="2"/>
        <v>74100</v>
      </c>
      <c r="S10" s="21">
        <f t="shared" si="3"/>
        <v>0</v>
      </c>
      <c r="T10" s="21">
        <f t="shared" si="4"/>
        <v>74100</v>
      </c>
      <c r="U10" s="22">
        <f t="shared" si="5"/>
        <v>74100</v>
      </c>
      <c r="V10" s="22">
        <f t="shared" si="6"/>
        <v>0</v>
      </c>
      <c r="W10" s="301">
        <f t="shared" si="7"/>
        <v>74100</v>
      </c>
    </row>
    <row r="11" spans="1:23" ht="15.5" x14ac:dyDescent="0.35">
      <c r="A11" s="27" t="s">
        <v>23</v>
      </c>
      <c r="B11" s="24">
        <v>15</v>
      </c>
      <c r="C11" s="24">
        <v>15</v>
      </c>
      <c r="D11" s="24">
        <v>15</v>
      </c>
      <c r="E11" s="25">
        <v>15</v>
      </c>
      <c r="F11" s="25">
        <v>15</v>
      </c>
      <c r="G11" s="26">
        <v>15</v>
      </c>
      <c r="H11" s="26">
        <v>15</v>
      </c>
      <c r="I11" s="15">
        <f t="shared" si="0"/>
        <v>105</v>
      </c>
      <c r="J11" s="24">
        <v>0</v>
      </c>
      <c r="K11" s="24">
        <v>0</v>
      </c>
      <c r="L11" s="24">
        <v>0</v>
      </c>
      <c r="M11" s="25">
        <v>0</v>
      </c>
      <c r="N11" s="25">
        <v>0</v>
      </c>
      <c r="O11" s="18">
        <v>0</v>
      </c>
      <c r="P11" s="18">
        <v>0</v>
      </c>
      <c r="Q11" s="19">
        <f t="shared" si="1"/>
        <v>0</v>
      </c>
      <c r="R11" s="20">
        <f t="shared" si="2"/>
        <v>199500</v>
      </c>
      <c r="S11" s="21">
        <f t="shared" si="3"/>
        <v>0</v>
      </c>
      <c r="T11" s="21">
        <f t="shared" si="4"/>
        <v>199500</v>
      </c>
      <c r="U11" s="22">
        <f t="shared" si="5"/>
        <v>199500</v>
      </c>
      <c r="V11" s="22">
        <f t="shared" si="6"/>
        <v>0</v>
      </c>
      <c r="W11" s="301">
        <f t="shared" si="7"/>
        <v>199500</v>
      </c>
    </row>
    <row r="12" spans="1:23" ht="15.5" x14ac:dyDescent="0.35">
      <c r="A12" s="27" t="s">
        <v>24</v>
      </c>
      <c r="B12" s="24">
        <v>1</v>
      </c>
      <c r="C12" s="24">
        <v>2</v>
      </c>
      <c r="D12" s="24">
        <v>2</v>
      </c>
      <c r="E12" s="25">
        <v>1</v>
      </c>
      <c r="F12" s="25">
        <v>1</v>
      </c>
      <c r="G12" s="26">
        <v>1</v>
      </c>
      <c r="H12" s="26">
        <v>1</v>
      </c>
      <c r="I12" s="15">
        <f t="shared" si="0"/>
        <v>9</v>
      </c>
      <c r="J12" s="24">
        <v>2</v>
      </c>
      <c r="K12" s="24">
        <v>3</v>
      </c>
      <c r="L12" s="24">
        <v>3</v>
      </c>
      <c r="M12" s="25">
        <v>3</v>
      </c>
      <c r="N12" s="25">
        <v>3</v>
      </c>
      <c r="O12" s="18">
        <v>3</v>
      </c>
      <c r="P12" s="18">
        <v>3</v>
      </c>
      <c r="Q12" s="19">
        <f t="shared" si="1"/>
        <v>20</v>
      </c>
      <c r="R12" s="20">
        <f t="shared" si="2"/>
        <v>17100</v>
      </c>
      <c r="S12" s="21">
        <f t="shared" si="3"/>
        <v>47200</v>
      </c>
      <c r="T12" s="21">
        <f t="shared" si="4"/>
        <v>64300</v>
      </c>
      <c r="U12" s="22">
        <f t="shared" si="5"/>
        <v>17100</v>
      </c>
      <c r="V12" s="22">
        <f t="shared" si="6"/>
        <v>47200</v>
      </c>
      <c r="W12" s="301">
        <f t="shared" si="7"/>
        <v>64300</v>
      </c>
    </row>
    <row r="13" spans="1:23" ht="15.5" x14ac:dyDescent="0.35">
      <c r="A13" s="27" t="s">
        <v>25</v>
      </c>
      <c r="B13" s="24">
        <v>5</v>
      </c>
      <c r="C13" s="24">
        <v>5</v>
      </c>
      <c r="D13" s="24">
        <v>5</v>
      </c>
      <c r="E13" s="25">
        <v>5</v>
      </c>
      <c r="F13" s="25">
        <v>5</v>
      </c>
      <c r="G13" s="26">
        <v>5</v>
      </c>
      <c r="H13" s="26">
        <v>5</v>
      </c>
      <c r="I13" s="15">
        <f t="shared" si="0"/>
        <v>35</v>
      </c>
      <c r="J13" s="24">
        <v>0</v>
      </c>
      <c r="K13" s="24">
        <v>0</v>
      </c>
      <c r="L13" s="24">
        <v>0</v>
      </c>
      <c r="M13" s="25">
        <v>0</v>
      </c>
      <c r="N13" s="25">
        <v>0</v>
      </c>
      <c r="O13" s="18">
        <v>0</v>
      </c>
      <c r="P13" s="18">
        <v>0</v>
      </c>
      <c r="Q13" s="19">
        <f t="shared" si="1"/>
        <v>0</v>
      </c>
      <c r="R13" s="20">
        <f t="shared" si="2"/>
        <v>66500</v>
      </c>
      <c r="S13" s="21">
        <f t="shared" si="3"/>
        <v>0</v>
      </c>
      <c r="T13" s="21">
        <f t="shared" si="4"/>
        <v>66500</v>
      </c>
      <c r="U13" s="22">
        <f t="shared" si="5"/>
        <v>66500</v>
      </c>
      <c r="V13" s="22">
        <f t="shared" si="6"/>
        <v>0</v>
      </c>
      <c r="W13" s="301">
        <f t="shared" si="7"/>
        <v>66500</v>
      </c>
    </row>
    <row r="14" spans="1:23" ht="15.5" x14ac:dyDescent="0.35">
      <c r="A14" s="27" t="s">
        <v>26</v>
      </c>
      <c r="B14" s="24">
        <v>0</v>
      </c>
      <c r="C14" s="24">
        <v>8</v>
      </c>
      <c r="D14" s="24">
        <v>8</v>
      </c>
      <c r="E14" s="25">
        <v>9</v>
      </c>
      <c r="F14" s="25">
        <v>9</v>
      </c>
      <c r="G14" s="26">
        <v>9</v>
      </c>
      <c r="H14" s="26">
        <v>8</v>
      </c>
      <c r="I14" s="15">
        <f t="shared" si="0"/>
        <v>51</v>
      </c>
      <c r="J14" s="24">
        <v>0</v>
      </c>
      <c r="K14" s="24">
        <v>0</v>
      </c>
      <c r="L14" s="24">
        <v>0</v>
      </c>
      <c r="M14" s="25">
        <v>0</v>
      </c>
      <c r="N14" s="25">
        <v>0</v>
      </c>
      <c r="O14" s="18">
        <v>0</v>
      </c>
      <c r="P14" s="18">
        <v>0</v>
      </c>
      <c r="Q14" s="19">
        <f t="shared" si="1"/>
        <v>0</v>
      </c>
      <c r="R14" s="20">
        <f t="shared" si="2"/>
        <v>96900</v>
      </c>
      <c r="S14" s="21">
        <f t="shared" si="3"/>
        <v>0</v>
      </c>
      <c r="T14" s="21">
        <f t="shared" si="4"/>
        <v>96900</v>
      </c>
      <c r="U14" s="22">
        <f t="shared" si="5"/>
        <v>96900</v>
      </c>
      <c r="V14" s="22">
        <f t="shared" si="6"/>
        <v>0</v>
      </c>
      <c r="W14" s="301">
        <f t="shared" si="7"/>
        <v>96900</v>
      </c>
    </row>
    <row r="15" spans="1:23" ht="15.5" x14ac:dyDescent="0.35">
      <c r="A15" s="27" t="s">
        <v>27</v>
      </c>
      <c r="B15" s="24">
        <v>7</v>
      </c>
      <c r="C15" s="24">
        <v>6</v>
      </c>
      <c r="D15" s="24">
        <v>6</v>
      </c>
      <c r="E15" s="25">
        <v>7</v>
      </c>
      <c r="F15" s="25">
        <v>7</v>
      </c>
      <c r="G15" s="26">
        <v>7</v>
      </c>
      <c r="H15" s="26">
        <v>7</v>
      </c>
      <c r="I15" s="15">
        <f t="shared" si="0"/>
        <v>47</v>
      </c>
      <c r="J15" s="24">
        <v>1</v>
      </c>
      <c r="K15" s="24">
        <v>1</v>
      </c>
      <c r="L15" s="24">
        <v>1</v>
      </c>
      <c r="M15" s="25">
        <v>1</v>
      </c>
      <c r="N15" s="25">
        <v>1</v>
      </c>
      <c r="O15" s="18">
        <v>1</v>
      </c>
      <c r="P15" s="18">
        <v>1</v>
      </c>
      <c r="Q15" s="19">
        <f t="shared" si="1"/>
        <v>7</v>
      </c>
      <c r="R15" s="20">
        <f t="shared" si="2"/>
        <v>89300</v>
      </c>
      <c r="S15" s="21">
        <f t="shared" si="3"/>
        <v>16520</v>
      </c>
      <c r="T15" s="21">
        <f t="shared" si="4"/>
        <v>105820</v>
      </c>
      <c r="U15" s="22">
        <f t="shared" si="5"/>
        <v>89300</v>
      </c>
      <c r="V15" s="22">
        <f t="shared" si="6"/>
        <v>16520</v>
      </c>
      <c r="W15" s="301">
        <f t="shared" si="7"/>
        <v>105820</v>
      </c>
    </row>
    <row r="16" spans="1:23" ht="15.5" x14ac:dyDescent="0.35">
      <c r="A16" s="27" t="s">
        <v>28</v>
      </c>
      <c r="B16" s="24">
        <v>3</v>
      </c>
      <c r="C16" s="24">
        <v>3</v>
      </c>
      <c r="D16" s="24">
        <v>3</v>
      </c>
      <c r="E16" s="25">
        <v>3</v>
      </c>
      <c r="F16" s="25">
        <v>3</v>
      </c>
      <c r="G16" s="26">
        <v>3</v>
      </c>
      <c r="H16" s="26">
        <v>3</v>
      </c>
      <c r="I16" s="15">
        <f t="shared" si="0"/>
        <v>21</v>
      </c>
      <c r="J16" s="24">
        <v>1</v>
      </c>
      <c r="K16" s="24">
        <v>1</v>
      </c>
      <c r="L16" s="24">
        <v>1</v>
      </c>
      <c r="M16" s="25">
        <v>1</v>
      </c>
      <c r="N16" s="25">
        <v>1</v>
      </c>
      <c r="O16" s="18">
        <v>1</v>
      </c>
      <c r="P16" s="18">
        <v>1</v>
      </c>
      <c r="Q16" s="19">
        <f t="shared" si="1"/>
        <v>7</v>
      </c>
      <c r="R16" s="20">
        <f t="shared" si="2"/>
        <v>39900</v>
      </c>
      <c r="S16" s="21">
        <f t="shared" si="3"/>
        <v>16520</v>
      </c>
      <c r="T16" s="21">
        <f t="shared" si="4"/>
        <v>56420</v>
      </c>
      <c r="U16" s="22">
        <f t="shared" si="5"/>
        <v>39900</v>
      </c>
      <c r="V16" s="22">
        <f t="shared" si="6"/>
        <v>16520</v>
      </c>
      <c r="W16" s="301">
        <f t="shared" si="7"/>
        <v>56420</v>
      </c>
    </row>
    <row r="17" spans="1:23" ht="15.5" x14ac:dyDescent="0.35">
      <c r="A17" s="27" t="s">
        <v>29</v>
      </c>
      <c r="B17" s="24">
        <v>7</v>
      </c>
      <c r="C17" s="24">
        <v>7</v>
      </c>
      <c r="D17" s="24">
        <v>7</v>
      </c>
      <c r="E17" s="25">
        <v>7</v>
      </c>
      <c r="F17" s="25">
        <v>7</v>
      </c>
      <c r="G17" s="26">
        <v>7</v>
      </c>
      <c r="H17" s="26">
        <v>7</v>
      </c>
      <c r="I17" s="15">
        <f t="shared" si="0"/>
        <v>49</v>
      </c>
      <c r="J17" s="24">
        <v>0</v>
      </c>
      <c r="K17" s="24">
        <v>0</v>
      </c>
      <c r="L17" s="24">
        <v>0</v>
      </c>
      <c r="M17" s="25">
        <v>0</v>
      </c>
      <c r="N17" s="25">
        <v>0</v>
      </c>
      <c r="O17" s="18">
        <v>0</v>
      </c>
      <c r="P17" s="18">
        <v>0</v>
      </c>
      <c r="Q17" s="19">
        <f t="shared" si="1"/>
        <v>0</v>
      </c>
      <c r="R17" s="20">
        <f t="shared" si="2"/>
        <v>93100</v>
      </c>
      <c r="S17" s="21">
        <f t="shared" si="3"/>
        <v>0</v>
      </c>
      <c r="T17" s="21">
        <f t="shared" si="4"/>
        <v>93100</v>
      </c>
      <c r="U17" s="22">
        <f t="shared" si="5"/>
        <v>93100</v>
      </c>
      <c r="V17" s="22">
        <f t="shared" si="6"/>
        <v>0</v>
      </c>
      <c r="W17" s="301">
        <f t="shared" si="7"/>
        <v>93100</v>
      </c>
    </row>
    <row r="18" spans="1:23" ht="15.5" x14ac:dyDescent="0.35">
      <c r="A18" s="27" t="s">
        <v>30</v>
      </c>
      <c r="B18" s="24">
        <v>10</v>
      </c>
      <c r="C18" s="24">
        <v>10</v>
      </c>
      <c r="D18" s="24">
        <v>10</v>
      </c>
      <c r="E18" s="25">
        <v>10</v>
      </c>
      <c r="F18" s="25">
        <v>10</v>
      </c>
      <c r="G18" s="26">
        <v>10</v>
      </c>
      <c r="H18" s="26">
        <v>0</v>
      </c>
      <c r="I18" s="15">
        <f t="shared" si="0"/>
        <v>60</v>
      </c>
      <c r="J18" s="24">
        <v>0</v>
      </c>
      <c r="K18" s="24">
        <v>0</v>
      </c>
      <c r="L18" s="24">
        <v>0</v>
      </c>
      <c r="M18" s="25">
        <v>0</v>
      </c>
      <c r="N18" s="25">
        <v>0</v>
      </c>
      <c r="O18" s="18">
        <v>0</v>
      </c>
      <c r="P18" s="18">
        <v>0</v>
      </c>
      <c r="Q18" s="19">
        <f t="shared" si="1"/>
        <v>0</v>
      </c>
      <c r="R18" s="20">
        <f t="shared" si="2"/>
        <v>114000</v>
      </c>
      <c r="S18" s="21">
        <f t="shared" si="3"/>
        <v>0</v>
      </c>
      <c r="T18" s="21">
        <f t="shared" si="4"/>
        <v>114000</v>
      </c>
      <c r="U18" s="22">
        <f t="shared" si="5"/>
        <v>114000</v>
      </c>
      <c r="V18" s="22">
        <f t="shared" si="6"/>
        <v>0</v>
      </c>
      <c r="W18" s="301">
        <f t="shared" si="7"/>
        <v>114000</v>
      </c>
    </row>
    <row r="19" spans="1:23" ht="15.5" x14ac:dyDescent="0.35">
      <c r="A19" s="27" t="s">
        <v>31</v>
      </c>
      <c r="B19" s="25">
        <v>0</v>
      </c>
      <c r="C19" s="25">
        <v>6</v>
      </c>
      <c r="D19" s="25">
        <v>6</v>
      </c>
      <c r="E19" s="25">
        <v>6</v>
      </c>
      <c r="F19" s="25">
        <v>6</v>
      </c>
      <c r="G19" s="26">
        <v>6</v>
      </c>
      <c r="H19" s="26">
        <v>0</v>
      </c>
      <c r="I19" s="15">
        <f t="shared" si="0"/>
        <v>30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18">
        <v>0</v>
      </c>
      <c r="P19" s="18">
        <v>0</v>
      </c>
      <c r="Q19" s="19">
        <f t="shared" si="1"/>
        <v>0</v>
      </c>
      <c r="R19" s="20">
        <f t="shared" si="2"/>
        <v>57000</v>
      </c>
      <c r="S19" s="21">
        <f t="shared" si="3"/>
        <v>0</v>
      </c>
      <c r="T19" s="21">
        <f t="shared" si="4"/>
        <v>57000</v>
      </c>
      <c r="U19" s="22">
        <f t="shared" si="5"/>
        <v>57000</v>
      </c>
      <c r="V19" s="22">
        <f t="shared" si="6"/>
        <v>0</v>
      </c>
      <c r="W19" s="301">
        <f t="shared" si="7"/>
        <v>57000</v>
      </c>
    </row>
    <row r="20" spans="1:23" ht="15.5" x14ac:dyDescent="0.35">
      <c r="A20" s="27" t="s">
        <v>32</v>
      </c>
      <c r="B20" s="25">
        <v>2</v>
      </c>
      <c r="C20" s="25">
        <v>2</v>
      </c>
      <c r="D20" s="25">
        <v>2</v>
      </c>
      <c r="E20" s="25">
        <v>2</v>
      </c>
      <c r="F20" s="25">
        <v>2</v>
      </c>
      <c r="G20" s="26">
        <v>2</v>
      </c>
      <c r="H20" s="26">
        <v>2</v>
      </c>
      <c r="I20" s="15">
        <f t="shared" si="0"/>
        <v>14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18">
        <v>0</v>
      </c>
      <c r="P20" s="18">
        <v>0</v>
      </c>
      <c r="Q20" s="19">
        <f t="shared" si="1"/>
        <v>0</v>
      </c>
      <c r="R20" s="20">
        <f t="shared" si="2"/>
        <v>26600</v>
      </c>
      <c r="S20" s="21">
        <f t="shared" si="3"/>
        <v>0</v>
      </c>
      <c r="T20" s="21">
        <f t="shared" si="4"/>
        <v>26600</v>
      </c>
      <c r="U20" s="22">
        <f t="shared" si="5"/>
        <v>26600</v>
      </c>
      <c r="V20" s="22">
        <f t="shared" si="6"/>
        <v>0</v>
      </c>
      <c r="W20" s="301">
        <f t="shared" si="7"/>
        <v>26600</v>
      </c>
    </row>
    <row r="21" spans="1:23" ht="15.5" x14ac:dyDescent="0.35">
      <c r="A21" s="27" t="s">
        <v>33</v>
      </c>
      <c r="B21" s="25">
        <v>0</v>
      </c>
      <c r="C21" s="25">
        <v>5</v>
      </c>
      <c r="D21" s="25">
        <v>5</v>
      </c>
      <c r="E21" s="25">
        <v>5</v>
      </c>
      <c r="F21" s="25">
        <v>5</v>
      </c>
      <c r="G21" s="26">
        <v>6</v>
      </c>
      <c r="H21" s="26">
        <v>6</v>
      </c>
      <c r="I21" s="15">
        <f t="shared" si="0"/>
        <v>32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18">
        <v>0</v>
      </c>
      <c r="P21" s="18">
        <v>0</v>
      </c>
      <c r="Q21" s="19">
        <f t="shared" si="1"/>
        <v>0</v>
      </c>
      <c r="R21" s="20">
        <f t="shared" si="2"/>
        <v>60800</v>
      </c>
      <c r="S21" s="21">
        <f t="shared" si="3"/>
        <v>0</v>
      </c>
      <c r="T21" s="21">
        <f t="shared" si="4"/>
        <v>60800</v>
      </c>
      <c r="U21" s="22">
        <f t="shared" si="5"/>
        <v>60800</v>
      </c>
      <c r="V21" s="22">
        <f t="shared" si="6"/>
        <v>0</v>
      </c>
      <c r="W21" s="301">
        <f t="shared" si="7"/>
        <v>60800</v>
      </c>
    </row>
    <row r="22" spans="1:23" ht="15.5" x14ac:dyDescent="0.35">
      <c r="A22" s="27" t="s">
        <v>34</v>
      </c>
      <c r="B22" s="25">
        <v>6</v>
      </c>
      <c r="C22" s="25">
        <v>6</v>
      </c>
      <c r="D22" s="25">
        <v>6</v>
      </c>
      <c r="E22" s="25">
        <v>6</v>
      </c>
      <c r="F22" s="25">
        <v>6</v>
      </c>
      <c r="G22" s="26">
        <v>6</v>
      </c>
      <c r="H22" s="26">
        <v>6</v>
      </c>
      <c r="I22" s="15">
        <f t="shared" si="0"/>
        <v>42</v>
      </c>
      <c r="J22" s="25">
        <v>2</v>
      </c>
      <c r="K22" s="25">
        <v>3</v>
      </c>
      <c r="L22" s="25">
        <v>3</v>
      </c>
      <c r="M22" s="25">
        <v>3</v>
      </c>
      <c r="N22" s="25">
        <v>2</v>
      </c>
      <c r="O22" s="18">
        <v>2</v>
      </c>
      <c r="P22" s="18">
        <v>2</v>
      </c>
      <c r="Q22" s="19">
        <f t="shared" si="1"/>
        <v>17</v>
      </c>
      <c r="R22" s="20">
        <f t="shared" si="2"/>
        <v>79800</v>
      </c>
      <c r="S22" s="21">
        <f t="shared" si="3"/>
        <v>40120</v>
      </c>
      <c r="T22" s="21">
        <f t="shared" si="4"/>
        <v>119920</v>
      </c>
      <c r="U22" s="22">
        <f t="shared" si="5"/>
        <v>79800</v>
      </c>
      <c r="V22" s="22">
        <f t="shared" si="6"/>
        <v>40120</v>
      </c>
      <c r="W22" s="301">
        <f t="shared" si="7"/>
        <v>119920</v>
      </c>
    </row>
    <row r="23" spans="1:23" ht="15.5" x14ac:dyDescent="0.35">
      <c r="A23" s="27" t="s">
        <v>35</v>
      </c>
      <c r="B23" s="25">
        <v>5</v>
      </c>
      <c r="C23" s="25">
        <v>5</v>
      </c>
      <c r="D23" s="25">
        <v>5</v>
      </c>
      <c r="E23" s="25">
        <v>5</v>
      </c>
      <c r="F23" s="25">
        <v>5</v>
      </c>
      <c r="G23" s="26">
        <v>5</v>
      </c>
      <c r="H23" s="26">
        <v>5</v>
      </c>
      <c r="I23" s="15">
        <f t="shared" si="0"/>
        <v>35</v>
      </c>
      <c r="J23" s="25">
        <v>1</v>
      </c>
      <c r="K23" s="25">
        <v>1</v>
      </c>
      <c r="L23" s="25">
        <v>1</v>
      </c>
      <c r="M23" s="25">
        <v>1</v>
      </c>
      <c r="N23" s="25">
        <v>1</v>
      </c>
      <c r="O23" s="18">
        <v>1</v>
      </c>
      <c r="P23" s="18">
        <v>1</v>
      </c>
      <c r="Q23" s="19">
        <f t="shared" si="1"/>
        <v>7</v>
      </c>
      <c r="R23" s="20">
        <f t="shared" si="2"/>
        <v>66500</v>
      </c>
      <c r="S23" s="21">
        <f t="shared" si="3"/>
        <v>16520</v>
      </c>
      <c r="T23" s="21">
        <f t="shared" si="4"/>
        <v>83020</v>
      </c>
      <c r="U23" s="22">
        <f t="shared" si="5"/>
        <v>66500</v>
      </c>
      <c r="V23" s="22">
        <f t="shared" si="6"/>
        <v>16520</v>
      </c>
      <c r="W23" s="301">
        <f t="shared" si="7"/>
        <v>83020</v>
      </c>
    </row>
    <row r="24" spans="1:23" ht="15.5" x14ac:dyDescent="0.35">
      <c r="A24" s="27" t="s">
        <v>36</v>
      </c>
      <c r="B24" s="25">
        <v>11</v>
      </c>
      <c r="C24" s="25">
        <v>11</v>
      </c>
      <c r="D24" s="25">
        <v>11</v>
      </c>
      <c r="E24" s="25">
        <v>11</v>
      </c>
      <c r="F24" s="25">
        <v>11</v>
      </c>
      <c r="G24" s="26">
        <v>11</v>
      </c>
      <c r="H24" s="26">
        <v>11</v>
      </c>
      <c r="I24" s="15">
        <f t="shared" si="0"/>
        <v>77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18">
        <v>0</v>
      </c>
      <c r="P24" s="18">
        <v>0</v>
      </c>
      <c r="Q24" s="19">
        <f t="shared" si="1"/>
        <v>0</v>
      </c>
      <c r="R24" s="20">
        <f t="shared" si="2"/>
        <v>146300</v>
      </c>
      <c r="S24" s="21">
        <f t="shared" si="3"/>
        <v>0</v>
      </c>
      <c r="T24" s="21">
        <f t="shared" si="4"/>
        <v>146300</v>
      </c>
      <c r="U24" s="22">
        <f t="shared" si="5"/>
        <v>146300</v>
      </c>
      <c r="V24" s="22">
        <f t="shared" si="6"/>
        <v>0</v>
      </c>
      <c r="W24" s="301">
        <f t="shared" si="7"/>
        <v>146300</v>
      </c>
    </row>
    <row r="25" spans="1:23" ht="15.5" x14ac:dyDescent="0.35">
      <c r="A25" s="27" t="s">
        <v>37</v>
      </c>
      <c r="B25" s="25">
        <v>1</v>
      </c>
      <c r="C25" s="25">
        <v>1</v>
      </c>
      <c r="D25" s="25">
        <v>1</v>
      </c>
      <c r="E25" s="25">
        <v>1</v>
      </c>
      <c r="F25" s="25">
        <v>1</v>
      </c>
      <c r="G25" s="26">
        <v>1</v>
      </c>
      <c r="H25" s="26">
        <v>1</v>
      </c>
      <c r="I25" s="15">
        <f t="shared" si="0"/>
        <v>7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18">
        <v>0</v>
      </c>
      <c r="P25" s="18">
        <v>0</v>
      </c>
      <c r="Q25" s="19">
        <f t="shared" si="1"/>
        <v>0</v>
      </c>
      <c r="R25" s="20">
        <f t="shared" si="2"/>
        <v>13300</v>
      </c>
      <c r="S25" s="21">
        <f t="shared" si="3"/>
        <v>0</v>
      </c>
      <c r="T25" s="21">
        <f t="shared" si="4"/>
        <v>13300</v>
      </c>
      <c r="U25" s="22">
        <f t="shared" si="5"/>
        <v>13300</v>
      </c>
      <c r="V25" s="22">
        <f t="shared" si="6"/>
        <v>0</v>
      </c>
      <c r="W25" s="301">
        <f t="shared" si="7"/>
        <v>13300</v>
      </c>
    </row>
    <row r="26" spans="1:23" ht="15.5" x14ac:dyDescent="0.35">
      <c r="A26" s="27" t="s">
        <v>38</v>
      </c>
      <c r="B26" s="25">
        <v>0</v>
      </c>
      <c r="C26" s="25">
        <v>10</v>
      </c>
      <c r="D26" s="25">
        <v>11</v>
      </c>
      <c r="E26" s="25">
        <v>11</v>
      </c>
      <c r="F26" s="25">
        <v>11</v>
      </c>
      <c r="G26" s="26">
        <v>11</v>
      </c>
      <c r="H26" s="26">
        <v>11</v>
      </c>
      <c r="I26" s="15">
        <f t="shared" si="0"/>
        <v>65</v>
      </c>
      <c r="J26" s="25">
        <v>0</v>
      </c>
      <c r="K26" s="25">
        <v>1</v>
      </c>
      <c r="L26" s="25">
        <v>1</v>
      </c>
      <c r="M26" s="25">
        <v>1</v>
      </c>
      <c r="N26" s="25">
        <v>1</v>
      </c>
      <c r="O26" s="18">
        <v>1</v>
      </c>
      <c r="P26" s="18">
        <v>1</v>
      </c>
      <c r="Q26" s="19">
        <f t="shared" si="1"/>
        <v>6</v>
      </c>
      <c r="R26" s="20">
        <f t="shared" si="2"/>
        <v>123500</v>
      </c>
      <c r="S26" s="21">
        <f t="shared" si="3"/>
        <v>14160</v>
      </c>
      <c r="T26" s="21">
        <f t="shared" si="4"/>
        <v>137660</v>
      </c>
      <c r="U26" s="22">
        <f t="shared" si="5"/>
        <v>123500</v>
      </c>
      <c r="V26" s="22">
        <f t="shared" si="6"/>
        <v>14160</v>
      </c>
      <c r="W26" s="301">
        <f t="shared" si="7"/>
        <v>137660</v>
      </c>
    </row>
    <row r="27" spans="1:23" ht="15.5" x14ac:dyDescent="0.35">
      <c r="A27" s="27" t="s">
        <v>39</v>
      </c>
      <c r="B27" s="25">
        <v>9</v>
      </c>
      <c r="C27" s="25">
        <v>9</v>
      </c>
      <c r="D27" s="25">
        <v>9</v>
      </c>
      <c r="E27" s="25">
        <v>9</v>
      </c>
      <c r="F27" s="25">
        <v>8</v>
      </c>
      <c r="G27" s="26">
        <v>8</v>
      </c>
      <c r="H27" s="26">
        <v>8</v>
      </c>
      <c r="I27" s="15">
        <f t="shared" si="0"/>
        <v>60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18">
        <v>0</v>
      </c>
      <c r="P27" s="18">
        <v>0</v>
      </c>
      <c r="Q27" s="19">
        <f t="shared" si="1"/>
        <v>0</v>
      </c>
      <c r="R27" s="20">
        <f t="shared" si="2"/>
        <v>114000</v>
      </c>
      <c r="S27" s="21">
        <f t="shared" si="3"/>
        <v>0</v>
      </c>
      <c r="T27" s="21">
        <f t="shared" si="4"/>
        <v>114000</v>
      </c>
      <c r="U27" s="22">
        <f t="shared" si="5"/>
        <v>114000</v>
      </c>
      <c r="V27" s="22">
        <f t="shared" si="6"/>
        <v>0</v>
      </c>
      <c r="W27" s="301">
        <f t="shared" si="7"/>
        <v>114000</v>
      </c>
    </row>
    <row r="28" spans="1:23" ht="15.5" x14ac:dyDescent="0.35">
      <c r="A28" s="27" t="s">
        <v>40</v>
      </c>
      <c r="B28" s="25">
        <v>7</v>
      </c>
      <c r="C28" s="25">
        <v>7</v>
      </c>
      <c r="D28" s="25">
        <v>6</v>
      </c>
      <c r="E28" s="25">
        <v>6</v>
      </c>
      <c r="F28" s="25">
        <v>6</v>
      </c>
      <c r="G28" s="26">
        <v>7</v>
      </c>
      <c r="H28" s="26">
        <v>7</v>
      </c>
      <c r="I28" s="15">
        <f t="shared" si="0"/>
        <v>46</v>
      </c>
      <c r="J28" s="25">
        <v>0</v>
      </c>
      <c r="K28" s="25">
        <v>0</v>
      </c>
      <c r="L28" s="25">
        <v>0</v>
      </c>
      <c r="M28" s="25">
        <v>1</v>
      </c>
      <c r="N28" s="25">
        <v>1</v>
      </c>
      <c r="O28" s="18">
        <v>2</v>
      </c>
      <c r="P28" s="18">
        <v>2</v>
      </c>
      <c r="Q28" s="19">
        <f t="shared" si="1"/>
        <v>6</v>
      </c>
      <c r="R28" s="20">
        <f t="shared" si="2"/>
        <v>87400</v>
      </c>
      <c r="S28" s="21">
        <f t="shared" si="3"/>
        <v>14160</v>
      </c>
      <c r="T28" s="21">
        <f t="shared" si="4"/>
        <v>101560</v>
      </c>
      <c r="U28" s="22">
        <f t="shared" si="5"/>
        <v>87400</v>
      </c>
      <c r="V28" s="22">
        <f t="shared" si="6"/>
        <v>14160</v>
      </c>
      <c r="W28" s="301">
        <f t="shared" si="7"/>
        <v>101560</v>
      </c>
    </row>
    <row r="29" spans="1:23" ht="15.5" x14ac:dyDescent="0.35">
      <c r="A29" s="27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6">
        <v>0</v>
      </c>
      <c r="H29" s="26">
        <v>0</v>
      </c>
      <c r="I29" s="15">
        <f t="shared" si="0"/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18">
        <v>0</v>
      </c>
      <c r="P29" s="18">
        <v>0</v>
      </c>
      <c r="Q29" s="19">
        <f t="shared" si="1"/>
        <v>0</v>
      </c>
      <c r="R29" s="20">
        <f t="shared" si="2"/>
        <v>0</v>
      </c>
      <c r="S29" s="21">
        <f t="shared" si="3"/>
        <v>0</v>
      </c>
      <c r="T29" s="21">
        <f t="shared" si="4"/>
        <v>0</v>
      </c>
      <c r="U29" s="22">
        <f t="shared" si="5"/>
        <v>0</v>
      </c>
      <c r="V29" s="22">
        <f t="shared" si="6"/>
        <v>0</v>
      </c>
      <c r="W29" s="301">
        <f t="shared" si="7"/>
        <v>0</v>
      </c>
    </row>
    <row r="30" spans="1:23" ht="15.5" x14ac:dyDescent="0.35">
      <c r="A30" s="27" t="s">
        <v>42</v>
      </c>
      <c r="B30" s="25">
        <v>1</v>
      </c>
      <c r="C30" s="25">
        <v>1</v>
      </c>
      <c r="D30" s="25">
        <v>1</v>
      </c>
      <c r="E30" s="25">
        <v>1</v>
      </c>
      <c r="F30" s="25">
        <v>1</v>
      </c>
      <c r="G30" s="26">
        <v>1</v>
      </c>
      <c r="H30" s="26">
        <v>1</v>
      </c>
      <c r="I30" s="15">
        <f t="shared" si="0"/>
        <v>7</v>
      </c>
      <c r="J30" s="25">
        <v>2</v>
      </c>
      <c r="K30" s="25">
        <v>2</v>
      </c>
      <c r="L30" s="25">
        <v>2</v>
      </c>
      <c r="M30" s="25">
        <v>2</v>
      </c>
      <c r="N30" s="25">
        <v>2</v>
      </c>
      <c r="O30" s="18">
        <v>2</v>
      </c>
      <c r="P30" s="18">
        <v>2</v>
      </c>
      <c r="Q30" s="19">
        <f t="shared" si="1"/>
        <v>14</v>
      </c>
      <c r="R30" s="20">
        <f t="shared" si="2"/>
        <v>13300</v>
      </c>
      <c r="S30" s="21">
        <f t="shared" si="3"/>
        <v>33040</v>
      </c>
      <c r="T30" s="21">
        <f t="shared" si="4"/>
        <v>46340</v>
      </c>
      <c r="U30" s="22">
        <f t="shared" si="5"/>
        <v>13300</v>
      </c>
      <c r="V30" s="22">
        <f t="shared" si="6"/>
        <v>33040</v>
      </c>
      <c r="W30" s="301">
        <f t="shared" si="7"/>
        <v>46340</v>
      </c>
    </row>
    <row r="31" spans="1:23" ht="15.5" x14ac:dyDescent="0.35">
      <c r="A31" s="27" t="s">
        <v>43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6">
        <v>0</v>
      </c>
      <c r="H31" s="26">
        <v>0</v>
      </c>
      <c r="I31" s="15">
        <f t="shared" si="0"/>
        <v>0</v>
      </c>
      <c r="J31" s="25">
        <v>2</v>
      </c>
      <c r="K31" s="25">
        <v>2</v>
      </c>
      <c r="L31" s="25">
        <v>2</v>
      </c>
      <c r="M31" s="25">
        <v>2</v>
      </c>
      <c r="N31" s="25">
        <v>2</v>
      </c>
      <c r="O31" s="18">
        <v>2</v>
      </c>
      <c r="P31" s="18">
        <v>2</v>
      </c>
      <c r="Q31" s="19">
        <f t="shared" si="1"/>
        <v>14</v>
      </c>
      <c r="R31" s="20">
        <f t="shared" si="2"/>
        <v>0</v>
      </c>
      <c r="S31" s="21">
        <f t="shared" si="3"/>
        <v>33040</v>
      </c>
      <c r="T31" s="21">
        <f t="shared" si="4"/>
        <v>33040</v>
      </c>
      <c r="U31" s="22">
        <f t="shared" si="5"/>
        <v>0</v>
      </c>
      <c r="V31" s="22">
        <f t="shared" si="6"/>
        <v>33040</v>
      </c>
      <c r="W31" s="301">
        <f t="shared" si="7"/>
        <v>33040</v>
      </c>
    </row>
    <row r="32" spans="1:23" ht="15.5" x14ac:dyDescent="0.35">
      <c r="A32" s="27" t="s">
        <v>44</v>
      </c>
      <c r="B32" s="25">
        <v>0</v>
      </c>
      <c r="C32" s="25">
        <v>26</v>
      </c>
      <c r="D32" s="25">
        <v>27</v>
      </c>
      <c r="E32" s="25">
        <v>28</v>
      </c>
      <c r="F32" s="25">
        <v>28</v>
      </c>
      <c r="G32" s="26">
        <v>28</v>
      </c>
      <c r="H32" s="26">
        <v>28</v>
      </c>
      <c r="I32" s="15">
        <f t="shared" si="0"/>
        <v>165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8">
        <v>0</v>
      </c>
      <c r="P32" s="18">
        <v>0</v>
      </c>
      <c r="Q32" s="19">
        <f t="shared" si="1"/>
        <v>0</v>
      </c>
      <c r="R32" s="20">
        <f t="shared" si="2"/>
        <v>313500</v>
      </c>
      <c r="S32" s="21">
        <f t="shared" si="3"/>
        <v>0</v>
      </c>
      <c r="T32" s="21">
        <f t="shared" si="4"/>
        <v>313500</v>
      </c>
      <c r="U32" s="22">
        <f t="shared" si="5"/>
        <v>313500</v>
      </c>
      <c r="V32" s="22">
        <f t="shared" si="6"/>
        <v>0</v>
      </c>
      <c r="W32" s="301">
        <f t="shared" si="7"/>
        <v>313500</v>
      </c>
    </row>
    <row r="33" spans="1:23" ht="16" thickBot="1" x14ac:dyDescent="0.4">
      <c r="A33" s="28" t="s">
        <v>45</v>
      </c>
      <c r="B33" s="29">
        <v>12</v>
      </c>
      <c r="C33" s="29">
        <v>12</v>
      </c>
      <c r="D33" s="29">
        <v>12</v>
      </c>
      <c r="E33" s="29">
        <v>12</v>
      </c>
      <c r="F33" s="29">
        <v>12</v>
      </c>
      <c r="G33" s="30">
        <v>12</v>
      </c>
      <c r="H33" s="30">
        <v>0</v>
      </c>
      <c r="I33" s="31">
        <f t="shared" si="0"/>
        <v>72</v>
      </c>
      <c r="J33" s="29">
        <v>7</v>
      </c>
      <c r="K33" s="29">
        <v>7</v>
      </c>
      <c r="L33" s="29">
        <v>6</v>
      </c>
      <c r="M33" s="29">
        <v>6</v>
      </c>
      <c r="N33" s="29">
        <v>6</v>
      </c>
      <c r="O33" s="32">
        <v>6</v>
      </c>
      <c r="P33" s="32">
        <v>0</v>
      </c>
      <c r="Q33" s="33">
        <f t="shared" si="1"/>
        <v>38</v>
      </c>
      <c r="R33" s="20">
        <f t="shared" si="2"/>
        <v>136800</v>
      </c>
      <c r="S33" s="21">
        <f t="shared" si="3"/>
        <v>89680</v>
      </c>
      <c r="T33" s="34">
        <f t="shared" si="4"/>
        <v>226480</v>
      </c>
      <c r="U33" s="22">
        <f t="shared" si="5"/>
        <v>136800</v>
      </c>
      <c r="V33" s="22">
        <f t="shared" si="6"/>
        <v>89680</v>
      </c>
      <c r="W33" s="299">
        <f t="shared" si="7"/>
        <v>226480</v>
      </c>
    </row>
    <row r="34" spans="1:23" ht="15" thickBot="1" x14ac:dyDescent="0.4">
      <c r="A34" s="35" t="s">
        <v>12</v>
      </c>
      <c r="B34" s="36">
        <f>SUM(B4:B33)</f>
        <v>141</v>
      </c>
      <c r="C34" s="36">
        <f t="shared" ref="C34:W34" si="8">SUM(C4:C33)</f>
        <v>202</v>
      </c>
      <c r="D34" s="36">
        <f t="shared" si="8"/>
        <v>203</v>
      </c>
      <c r="E34" s="36">
        <f t="shared" si="8"/>
        <v>204</v>
      </c>
      <c r="F34" s="36">
        <f t="shared" si="8"/>
        <v>202</v>
      </c>
      <c r="G34" s="36">
        <f t="shared" si="8"/>
        <v>204</v>
      </c>
      <c r="H34" s="36">
        <f t="shared" si="8"/>
        <v>175</v>
      </c>
      <c r="I34" s="36">
        <f t="shared" si="8"/>
        <v>1331</v>
      </c>
      <c r="J34" s="36">
        <f t="shared" si="8"/>
        <v>25</v>
      </c>
      <c r="K34" s="36">
        <f t="shared" si="8"/>
        <v>28</v>
      </c>
      <c r="L34" s="36">
        <f t="shared" si="8"/>
        <v>27</v>
      </c>
      <c r="M34" s="36">
        <f t="shared" si="8"/>
        <v>27</v>
      </c>
      <c r="N34" s="36">
        <f t="shared" si="8"/>
        <v>25</v>
      </c>
      <c r="O34" s="36">
        <f t="shared" si="8"/>
        <v>26</v>
      </c>
      <c r="P34" s="36">
        <f t="shared" si="8"/>
        <v>20</v>
      </c>
      <c r="Q34" s="37">
        <f t="shared" si="1"/>
        <v>178</v>
      </c>
      <c r="R34" s="38">
        <f t="shared" si="8"/>
        <v>2528900</v>
      </c>
      <c r="S34" s="38">
        <f t="shared" si="8"/>
        <v>420080</v>
      </c>
      <c r="T34" s="38">
        <f t="shared" si="8"/>
        <v>2948980</v>
      </c>
      <c r="U34" s="38">
        <f t="shared" si="8"/>
        <v>2528900</v>
      </c>
      <c r="V34" s="38">
        <f t="shared" si="8"/>
        <v>420080</v>
      </c>
      <c r="W34" s="38">
        <f t="shared" si="8"/>
        <v>2948980</v>
      </c>
    </row>
    <row r="37" spans="1:23" x14ac:dyDescent="0.35">
      <c r="A37" t="s">
        <v>461</v>
      </c>
      <c r="B37">
        <v>1900</v>
      </c>
    </row>
    <row r="38" spans="1:23" x14ac:dyDescent="0.35">
      <c r="A38" t="s">
        <v>462</v>
      </c>
      <c r="B38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0A72-C316-4012-9DF0-881E09AB4CF3}">
  <dimension ref="A1:X32"/>
  <sheetViews>
    <sheetView topLeftCell="J1" workbookViewId="0">
      <selection activeCell="X5" sqref="X5:X27"/>
    </sheetView>
  </sheetViews>
  <sheetFormatPr defaultRowHeight="14.5" x14ac:dyDescent="0.35"/>
  <cols>
    <col min="1" max="1" width="16.08984375" customWidth="1"/>
    <col min="19" max="19" width="11.36328125" bestFit="1" customWidth="1"/>
    <col min="20" max="20" width="9.90625" bestFit="1" customWidth="1"/>
    <col min="21" max="21" width="11.36328125" bestFit="1" customWidth="1"/>
    <col min="22" max="22" width="17.453125" customWidth="1"/>
    <col min="23" max="23" width="18" customWidth="1"/>
    <col min="24" max="24" width="17.1796875" customWidth="1"/>
  </cols>
  <sheetData>
    <row r="1" spans="1:24" ht="15" customHeight="1" thickTop="1" x14ac:dyDescent="0.35">
      <c r="A1" s="346" t="s">
        <v>47</v>
      </c>
      <c r="B1" s="348" t="s">
        <v>48</v>
      </c>
      <c r="C1" s="348" t="s">
        <v>49</v>
      </c>
      <c r="D1" s="348" t="s">
        <v>50</v>
      </c>
      <c r="E1" s="348" t="s">
        <v>51</v>
      </c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50"/>
      <c r="V1" s="343" t="s">
        <v>4</v>
      </c>
      <c r="W1" s="344"/>
      <c r="X1" s="345"/>
    </row>
    <row r="2" spans="1:24" ht="14.4" customHeight="1" x14ac:dyDescent="0.35">
      <c r="A2" s="347"/>
      <c r="B2" s="349"/>
      <c r="C2" s="349"/>
      <c r="D2" s="349"/>
      <c r="E2" s="349" t="s">
        <v>52</v>
      </c>
      <c r="F2" s="349"/>
      <c r="G2" s="349"/>
      <c r="H2" s="349"/>
      <c r="I2" s="349"/>
      <c r="J2" s="349"/>
      <c r="K2" s="349"/>
      <c r="L2" s="349" t="s">
        <v>53</v>
      </c>
      <c r="M2" s="349"/>
      <c r="N2" s="349"/>
      <c r="O2" s="349"/>
      <c r="P2" s="349"/>
      <c r="Q2" s="349"/>
      <c r="R2" s="349"/>
      <c r="S2" s="349" t="s">
        <v>54</v>
      </c>
      <c r="T2" s="349"/>
      <c r="U2" s="351"/>
      <c r="V2" s="8" t="s">
        <v>13</v>
      </c>
      <c r="W2" s="8" t="s">
        <v>14</v>
      </c>
      <c r="X2" s="9" t="s">
        <v>15</v>
      </c>
    </row>
    <row r="3" spans="1:24" ht="23" x14ac:dyDescent="0.35">
      <c r="A3" s="347"/>
      <c r="B3" s="349"/>
      <c r="C3" s="349"/>
      <c r="D3" s="349"/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39" t="s">
        <v>10</v>
      </c>
      <c r="K3" s="39" t="s">
        <v>11</v>
      </c>
      <c r="L3" s="39" t="s">
        <v>5</v>
      </c>
      <c r="M3" s="39" t="s">
        <v>6</v>
      </c>
      <c r="N3" s="39" t="s">
        <v>7</v>
      </c>
      <c r="O3" s="39" t="s">
        <v>8</v>
      </c>
      <c r="P3" s="39" t="s">
        <v>9</v>
      </c>
      <c r="Q3" s="39" t="s">
        <v>10</v>
      </c>
      <c r="R3" s="39" t="s">
        <v>11</v>
      </c>
      <c r="S3" s="39" t="s">
        <v>13</v>
      </c>
      <c r="T3" s="39" t="s">
        <v>14</v>
      </c>
      <c r="U3" s="40" t="s">
        <v>15</v>
      </c>
      <c r="V3" s="52">
        <v>25</v>
      </c>
      <c r="W3" s="52">
        <v>26</v>
      </c>
      <c r="X3" s="52">
        <v>27</v>
      </c>
    </row>
    <row r="4" spans="1:24" ht="15" thickBo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22"/>
      <c r="W4" s="22"/>
      <c r="X4" s="22"/>
    </row>
    <row r="5" spans="1:24" ht="20.5" thickTop="1" x14ac:dyDescent="0.35">
      <c r="A5" s="44">
        <v>1</v>
      </c>
      <c r="B5" s="45" t="s">
        <v>55</v>
      </c>
      <c r="C5" s="45" t="s">
        <v>56</v>
      </c>
      <c r="D5" s="45" t="s">
        <v>57</v>
      </c>
      <c r="E5" s="46">
        <v>10</v>
      </c>
      <c r="F5" s="46">
        <v>10</v>
      </c>
      <c r="G5" s="46">
        <v>10</v>
      </c>
      <c r="H5" s="46">
        <v>10</v>
      </c>
      <c r="I5" s="46">
        <v>10</v>
      </c>
      <c r="J5" s="46">
        <v>10</v>
      </c>
      <c r="K5" s="46">
        <v>10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7">
        <f>(E5+F5+H5+G5+I5+J5+K5)*1900</f>
        <v>133000</v>
      </c>
      <c r="T5" s="47">
        <f>(L5+M5+N5+O5+P5+Q5+R5)*2360</f>
        <v>0</v>
      </c>
      <c r="U5" s="48">
        <f>S5+T5</f>
        <v>133000</v>
      </c>
      <c r="V5" s="22">
        <f>(E5+F5+G5+H5+I5+J5+K5)*$B$31</f>
        <v>133000</v>
      </c>
      <c r="W5" s="22">
        <f>(L5+M5+N5+O5+P5+Q5+R5)*$B$32</f>
        <v>0</v>
      </c>
      <c r="X5" s="301">
        <f t="shared" ref="X5:X27" si="0">V5+W5</f>
        <v>133000</v>
      </c>
    </row>
    <row r="6" spans="1:24" ht="20" x14ac:dyDescent="0.35">
      <c r="A6" s="44">
        <v>2</v>
      </c>
      <c r="B6" s="45" t="s">
        <v>58</v>
      </c>
      <c r="C6" s="45" t="s">
        <v>59</v>
      </c>
      <c r="D6" s="45" t="s">
        <v>60</v>
      </c>
      <c r="E6" s="46">
        <v>6</v>
      </c>
      <c r="F6" s="46">
        <v>6</v>
      </c>
      <c r="G6" s="46">
        <v>6</v>
      </c>
      <c r="H6" s="46">
        <v>6</v>
      </c>
      <c r="I6" s="46">
        <v>6</v>
      </c>
      <c r="J6" s="46">
        <v>6</v>
      </c>
      <c r="K6" s="46">
        <v>6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7">
        <f t="shared" ref="S6:S27" si="1">(E6+F6+H6+G6+I6+J6+K6)*1900</f>
        <v>79800</v>
      </c>
      <c r="T6" s="47">
        <f t="shared" ref="T6:T27" si="2">(L6+M6+N6+O6+P6+Q6+R6)*2360</f>
        <v>0</v>
      </c>
      <c r="U6" s="48">
        <f t="shared" ref="U6:U27" si="3">S6+T6</f>
        <v>79800</v>
      </c>
      <c r="V6" s="22">
        <f t="shared" ref="V6:V27" si="4">(E6+F6+G6+H6+I6+J6+K6)*$B$31</f>
        <v>79800</v>
      </c>
      <c r="W6" s="22">
        <f t="shared" ref="W6:W27" si="5">(L6+M6+N6+O6+P6+Q6+R6)*$B$32</f>
        <v>0</v>
      </c>
      <c r="X6" s="301">
        <f t="shared" si="0"/>
        <v>79800</v>
      </c>
    </row>
    <row r="7" spans="1:24" ht="20" x14ac:dyDescent="0.35">
      <c r="A7" s="44">
        <v>3</v>
      </c>
      <c r="B7" s="45" t="s">
        <v>61</v>
      </c>
      <c r="C7" s="45" t="s">
        <v>62</v>
      </c>
      <c r="D7" s="45" t="s">
        <v>63</v>
      </c>
      <c r="E7" s="46">
        <v>5</v>
      </c>
      <c r="F7" s="46">
        <v>5</v>
      </c>
      <c r="G7" s="46">
        <v>5</v>
      </c>
      <c r="H7" s="46">
        <v>5</v>
      </c>
      <c r="I7" s="46">
        <v>5</v>
      </c>
      <c r="J7" s="46">
        <v>5</v>
      </c>
      <c r="K7" s="46">
        <v>5</v>
      </c>
      <c r="L7" s="46">
        <v>1</v>
      </c>
      <c r="M7" s="46">
        <v>1</v>
      </c>
      <c r="N7" s="46">
        <v>1</v>
      </c>
      <c r="O7" s="46">
        <v>1</v>
      </c>
      <c r="P7" s="46">
        <v>1</v>
      </c>
      <c r="Q7" s="46">
        <v>1</v>
      </c>
      <c r="R7" s="46">
        <v>1</v>
      </c>
      <c r="S7" s="47">
        <f t="shared" si="1"/>
        <v>66500</v>
      </c>
      <c r="T7" s="47">
        <f t="shared" si="2"/>
        <v>16520</v>
      </c>
      <c r="U7" s="48">
        <f t="shared" si="3"/>
        <v>83020</v>
      </c>
      <c r="V7" s="22">
        <f t="shared" si="4"/>
        <v>66500</v>
      </c>
      <c r="W7" s="22">
        <f t="shared" si="5"/>
        <v>16520</v>
      </c>
      <c r="X7" s="301">
        <f t="shared" si="0"/>
        <v>83020</v>
      </c>
    </row>
    <row r="8" spans="1:24" ht="20" x14ac:dyDescent="0.35">
      <c r="A8" s="44">
        <v>4</v>
      </c>
      <c r="B8" s="45" t="s">
        <v>64</v>
      </c>
      <c r="C8" s="45" t="s">
        <v>65</v>
      </c>
      <c r="D8" s="45" t="s">
        <v>66</v>
      </c>
      <c r="E8" s="46">
        <v>4</v>
      </c>
      <c r="F8" s="46">
        <v>4</v>
      </c>
      <c r="G8" s="46">
        <v>4</v>
      </c>
      <c r="H8" s="46">
        <v>4</v>
      </c>
      <c r="I8" s="46">
        <v>4</v>
      </c>
      <c r="J8" s="46">
        <v>4</v>
      </c>
      <c r="K8" s="46">
        <v>5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7">
        <f t="shared" si="1"/>
        <v>55100</v>
      </c>
      <c r="T8" s="47">
        <f t="shared" si="2"/>
        <v>0</v>
      </c>
      <c r="U8" s="48">
        <f t="shared" si="3"/>
        <v>55100</v>
      </c>
      <c r="V8" s="22">
        <f t="shared" si="4"/>
        <v>55100</v>
      </c>
      <c r="W8" s="22">
        <f t="shared" si="5"/>
        <v>0</v>
      </c>
      <c r="X8" s="301">
        <f t="shared" si="0"/>
        <v>55100</v>
      </c>
    </row>
    <row r="9" spans="1:24" ht="20" x14ac:dyDescent="0.35">
      <c r="A9" s="44">
        <v>5</v>
      </c>
      <c r="B9" s="45" t="s">
        <v>67</v>
      </c>
      <c r="C9" s="45" t="s">
        <v>68</v>
      </c>
      <c r="D9" s="45" t="s">
        <v>69</v>
      </c>
      <c r="E9" s="46">
        <v>1</v>
      </c>
      <c r="F9" s="46">
        <v>1</v>
      </c>
      <c r="G9" s="46">
        <v>1</v>
      </c>
      <c r="H9" s="46">
        <v>1</v>
      </c>
      <c r="I9" s="46">
        <v>1</v>
      </c>
      <c r="J9" s="46">
        <v>1</v>
      </c>
      <c r="K9" s="46">
        <v>1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7">
        <f t="shared" si="1"/>
        <v>13300</v>
      </c>
      <c r="T9" s="47">
        <f t="shared" si="2"/>
        <v>0</v>
      </c>
      <c r="U9" s="48">
        <f t="shared" si="3"/>
        <v>13300</v>
      </c>
      <c r="V9" s="22">
        <f t="shared" si="4"/>
        <v>13300</v>
      </c>
      <c r="W9" s="22">
        <f t="shared" si="5"/>
        <v>0</v>
      </c>
      <c r="X9" s="301">
        <f t="shared" si="0"/>
        <v>13300</v>
      </c>
    </row>
    <row r="10" spans="1:24" ht="20" x14ac:dyDescent="0.35">
      <c r="A10" s="44">
        <v>6</v>
      </c>
      <c r="B10" s="45" t="s">
        <v>70</v>
      </c>
      <c r="C10" s="45" t="s">
        <v>71</v>
      </c>
      <c r="D10" s="45" t="s">
        <v>72</v>
      </c>
      <c r="E10" s="46">
        <v>0</v>
      </c>
      <c r="F10" s="46">
        <v>0</v>
      </c>
      <c r="G10" s="46">
        <v>0</v>
      </c>
      <c r="H10" s="46">
        <v>1</v>
      </c>
      <c r="I10" s="46">
        <v>1</v>
      </c>
      <c r="J10" s="46">
        <v>1</v>
      </c>
      <c r="K10" s="46">
        <v>1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7">
        <f t="shared" si="1"/>
        <v>7600</v>
      </c>
      <c r="T10" s="47">
        <f t="shared" si="2"/>
        <v>0</v>
      </c>
      <c r="U10" s="48">
        <f t="shared" si="3"/>
        <v>7600</v>
      </c>
      <c r="V10" s="22">
        <f t="shared" si="4"/>
        <v>7600</v>
      </c>
      <c r="W10" s="22">
        <f t="shared" si="5"/>
        <v>0</v>
      </c>
      <c r="X10" s="301">
        <f t="shared" si="0"/>
        <v>7600</v>
      </c>
    </row>
    <row r="11" spans="1:24" ht="20" x14ac:dyDescent="0.35">
      <c r="A11" s="44">
        <v>7</v>
      </c>
      <c r="B11" s="45" t="s">
        <v>73</v>
      </c>
      <c r="C11" s="45" t="s">
        <v>74</v>
      </c>
      <c r="D11" s="45" t="s">
        <v>75</v>
      </c>
      <c r="E11" s="46">
        <v>0</v>
      </c>
      <c r="F11" s="46">
        <v>11</v>
      </c>
      <c r="G11" s="46">
        <v>11</v>
      </c>
      <c r="H11" s="46">
        <v>11</v>
      </c>
      <c r="I11" s="46">
        <v>11</v>
      </c>
      <c r="J11" s="46">
        <v>11</v>
      </c>
      <c r="K11" s="46">
        <v>11</v>
      </c>
      <c r="L11" s="46">
        <v>0</v>
      </c>
      <c r="M11" s="46">
        <v>3</v>
      </c>
      <c r="N11" s="46">
        <v>3</v>
      </c>
      <c r="O11" s="46">
        <v>3</v>
      </c>
      <c r="P11" s="46">
        <v>3</v>
      </c>
      <c r="Q11" s="46">
        <v>3</v>
      </c>
      <c r="R11" s="46">
        <v>3</v>
      </c>
      <c r="S11" s="47">
        <f t="shared" si="1"/>
        <v>125400</v>
      </c>
      <c r="T11" s="47">
        <f t="shared" si="2"/>
        <v>42480</v>
      </c>
      <c r="U11" s="48">
        <f t="shared" si="3"/>
        <v>167880</v>
      </c>
      <c r="V11" s="22">
        <f t="shared" si="4"/>
        <v>125400</v>
      </c>
      <c r="W11" s="22">
        <f t="shared" si="5"/>
        <v>42480</v>
      </c>
      <c r="X11" s="301">
        <f t="shared" si="0"/>
        <v>167880</v>
      </c>
    </row>
    <row r="12" spans="1:24" ht="20" x14ac:dyDescent="0.35">
      <c r="A12" s="44">
        <v>8</v>
      </c>
      <c r="B12" s="45" t="s">
        <v>76</v>
      </c>
      <c r="C12" s="45" t="s">
        <v>77</v>
      </c>
      <c r="D12" s="45" t="s">
        <v>78</v>
      </c>
      <c r="E12" s="46">
        <v>6</v>
      </c>
      <c r="F12" s="46">
        <v>6</v>
      </c>
      <c r="G12" s="46">
        <v>6</v>
      </c>
      <c r="H12" s="46">
        <v>6</v>
      </c>
      <c r="I12" s="46">
        <v>5</v>
      </c>
      <c r="J12" s="46">
        <v>4</v>
      </c>
      <c r="K12" s="46">
        <v>4</v>
      </c>
      <c r="L12" s="46">
        <v>1</v>
      </c>
      <c r="M12" s="46">
        <v>1</v>
      </c>
      <c r="N12" s="46">
        <v>1</v>
      </c>
      <c r="O12" s="46">
        <v>1</v>
      </c>
      <c r="P12" s="46">
        <v>1</v>
      </c>
      <c r="Q12" s="46">
        <v>1</v>
      </c>
      <c r="R12" s="46">
        <v>1</v>
      </c>
      <c r="S12" s="47">
        <f t="shared" si="1"/>
        <v>70300</v>
      </c>
      <c r="T12" s="47">
        <f t="shared" si="2"/>
        <v>16520</v>
      </c>
      <c r="U12" s="48">
        <f t="shared" si="3"/>
        <v>86820</v>
      </c>
      <c r="V12" s="22">
        <f t="shared" si="4"/>
        <v>70300</v>
      </c>
      <c r="W12" s="22">
        <f t="shared" si="5"/>
        <v>16520</v>
      </c>
      <c r="X12" s="301">
        <f t="shared" si="0"/>
        <v>86820</v>
      </c>
    </row>
    <row r="13" spans="1:24" ht="20" x14ac:dyDescent="0.35">
      <c r="A13" s="44">
        <v>9</v>
      </c>
      <c r="B13" s="45" t="s">
        <v>79</v>
      </c>
      <c r="C13" s="45" t="s">
        <v>80</v>
      </c>
      <c r="D13" s="45" t="s">
        <v>81</v>
      </c>
      <c r="E13" s="46">
        <v>12</v>
      </c>
      <c r="F13" s="46">
        <v>12</v>
      </c>
      <c r="G13" s="46">
        <v>12</v>
      </c>
      <c r="H13" s="46">
        <v>12</v>
      </c>
      <c r="I13" s="46">
        <v>12</v>
      </c>
      <c r="J13" s="46">
        <v>12</v>
      </c>
      <c r="K13" s="46">
        <v>12</v>
      </c>
      <c r="L13" s="46">
        <v>8</v>
      </c>
      <c r="M13" s="46">
        <v>8</v>
      </c>
      <c r="N13" s="46">
        <v>8</v>
      </c>
      <c r="O13" s="46">
        <v>8</v>
      </c>
      <c r="P13" s="46">
        <v>8</v>
      </c>
      <c r="Q13" s="46">
        <v>8</v>
      </c>
      <c r="R13" s="46">
        <v>8</v>
      </c>
      <c r="S13" s="47">
        <f t="shared" si="1"/>
        <v>159600</v>
      </c>
      <c r="T13" s="47">
        <f t="shared" si="2"/>
        <v>132160</v>
      </c>
      <c r="U13" s="48">
        <f t="shared" si="3"/>
        <v>291760</v>
      </c>
      <c r="V13" s="22">
        <f t="shared" si="4"/>
        <v>159600</v>
      </c>
      <c r="W13" s="22">
        <f t="shared" si="5"/>
        <v>132160</v>
      </c>
      <c r="X13" s="301">
        <f t="shared" si="0"/>
        <v>291760</v>
      </c>
    </row>
    <row r="14" spans="1:24" ht="20" x14ac:dyDescent="0.35">
      <c r="A14" s="44">
        <v>10</v>
      </c>
      <c r="B14" s="45" t="s">
        <v>82</v>
      </c>
      <c r="C14" s="45" t="s">
        <v>83</v>
      </c>
      <c r="D14" s="45" t="s">
        <v>84</v>
      </c>
      <c r="E14" s="46">
        <v>3</v>
      </c>
      <c r="F14" s="46">
        <v>3</v>
      </c>
      <c r="G14" s="46">
        <v>3</v>
      </c>
      <c r="H14" s="46">
        <v>3</v>
      </c>
      <c r="I14" s="46">
        <v>3</v>
      </c>
      <c r="J14" s="46">
        <v>3</v>
      </c>
      <c r="K14" s="46">
        <v>3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7">
        <f t="shared" si="1"/>
        <v>39900</v>
      </c>
      <c r="T14" s="47">
        <f t="shared" si="2"/>
        <v>0</v>
      </c>
      <c r="U14" s="48">
        <f t="shared" si="3"/>
        <v>39900</v>
      </c>
      <c r="V14" s="22">
        <f t="shared" si="4"/>
        <v>39900</v>
      </c>
      <c r="W14" s="22">
        <f t="shared" si="5"/>
        <v>0</v>
      </c>
      <c r="X14" s="301">
        <f t="shared" si="0"/>
        <v>39900</v>
      </c>
    </row>
    <row r="15" spans="1:24" ht="20" x14ac:dyDescent="0.35">
      <c r="A15" s="44">
        <v>11</v>
      </c>
      <c r="B15" s="45" t="s">
        <v>85</v>
      </c>
      <c r="C15" s="45" t="s">
        <v>86</v>
      </c>
      <c r="D15" s="45" t="s">
        <v>87</v>
      </c>
      <c r="E15" s="46">
        <v>20</v>
      </c>
      <c r="F15" s="46">
        <v>20</v>
      </c>
      <c r="G15" s="46">
        <v>20</v>
      </c>
      <c r="H15" s="46">
        <v>20</v>
      </c>
      <c r="I15" s="46">
        <v>20</v>
      </c>
      <c r="J15" s="46">
        <v>20</v>
      </c>
      <c r="K15" s="46">
        <v>20</v>
      </c>
      <c r="L15" s="46">
        <v>3</v>
      </c>
      <c r="M15" s="46">
        <v>3</v>
      </c>
      <c r="N15" s="46">
        <v>3</v>
      </c>
      <c r="O15" s="46">
        <v>3</v>
      </c>
      <c r="P15" s="46">
        <v>3</v>
      </c>
      <c r="Q15" s="46">
        <v>3</v>
      </c>
      <c r="R15" s="46">
        <v>3</v>
      </c>
      <c r="S15" s="47">
        <f t="shared" si="1"/>
        <v>266000</v>
      </c>
      <c r="T15" s="47">
        <f t="shared" si="2"/>
        <v>49560</v>
      </c>
      <c r="U15" s="48">
        <f t="shared" si="3"/>
        <v>315560</v>
      </c>
      <c r="V15" s="22">
        <f t="shared" si="4"/>
        <v>266000</v>
      </c>
      <c r="W15" s="22">
        <f t="shared" si="5"/>
        <v>49560</v>
      </c>
      <c r="X15" s="301">
        <f t="shared" si="0"/>
        <v>315560</v>
      </c>
    </row>
    <row r="16" spans="1:24" ht="20" x14ac:dyDescent="0.35">
      <c r="A16" s="44">
        <v>12</v>
      </c>
      <c r="B16" s="45" t="s">
        <v>88</v>
      </c>
      <c r="C16" s="45" t="s">
        <v>89</v>
      </c>
      <c r="D16" s="45" t="s">
        <v>90</v>
      </c>
      <c r="E16" s="46">
        <v>3</v>
      </c>
      <c r="F16" s="46">
        <v>3</v>
      </c>
      <c r="G16" s="46">
        <v>3</v>
      </c>
      <c r="H16" s="46">
        <v>3</v>
      </c>
      <c r="I16" s="46">
        <v>3</v>
      </c>
      <c r="J16" s="46">
        <v>3</v>
      </c>
      <c r="K16" s="46">
        <v>3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7">
        <f t="shared" si="1"/>
        <v>39900</v>
      </c>
      <c r="T16" s="47">
        <f t="shared" si="2"/>
        <v>0</v>
      </c>
      <c r="U16" s="48">
        <f t="shared" si="3"/>
        <v>39900</v>
      </c>
      <c r="V16" s="22">
        <f t="shared" si="4"/>
        <v>39900</v>
      </c>
      <c r="W16" s="22">
        <f t="shared" si="5"/>
        <v>0</v>
      </c>
      <c r="X16" s="301">
        <f t="shared" si="0"/>
        <v>39900</v>
      </c>
    </row>
    <row r="17" spans="1:24" ht="20" x14ac:dyDescent="0.35">
      <c r="A17" s="44">
        <v>13</v>
      </c>
      <c r="B17" s="45" t="s">
        <v>91</v>
      </c>
      <c r="C17" s="45" t="s">
        <v>92</v>
      </c>
      <c r="D17" s="45" t="s">
        <v>93</v>
      </c>
      <c r="E17" s="46">
        <v>9</v>
      </c>
      <c r="F17" s="46">
        <v>9</v>
      </c>
      <c r="G17" s="46">
        <v>9</v>
      </c>
      <c r="H17" s="46">
        <v>9</v>
      </c>
      <c r="I17" s="46">
        <v>9</v>
      </c>
      <c r="J17" s="46">
        <v>9</v>
      </c>
      <c r="K17" s="46">
        <v>9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7">
        <f t="shared" si="1"/>
        <v>119700</v>
      </c>
      <c r="T17" s="47">
        <f t="shared" si="2"/>
        <v>0</v>
      </c>
      <c r="U17" s="48">
        <f t="shared" si="3"/>
        <v>119700</v>
      </c>
      <c r="V17" s="22">
        <f t="shared" si="4"/>
        <v>119700</v>
      </c>
      <c r="W17" s="22">
        <f t="shared" si="5"/>
        <v>0</v>
      </c>
      <c r="X17" s="301">
        <f t="shared" si="0"/>
        <v>119700</v>
      </c>
    </row>
    <row r="18" spans="1:24" ht="20" x14ac:dyDescent="0.35">
      <c r="A18" s="44">
        <v>14</v>
      </c>
      <c r="B18" s="45" t="s">
        <v>94</v>
      </c>
      <c r="C18" s="45" t="s">
        <v>95</v>
      </c>
      <c r="D18" s="45" t="s">
        <v>96</v>
      </c>
      <c r="E18" s="46">
        <v>14</v>
      </c>
      <c r="F18" s="46">
        <v>14</v>
      </c>
      <c r="G18" s="46">
        <v>14</v>
      </c>
      <c r="H18" s="46">
        <v>14</v>
      </c>
      <c r="I18" s="46">
        <v>14</v>
      </c>
      <c r="J18" s="46">
        <v>14</v>
      </c>
      <c r="K18" s="46">
        <v>14</v>
      </c>
      <c r="L18" s="46">
        <v>0</v>
      </c>
      <c r="M18" s="46">
        <v>0</v>
      </c>
      <c r="N18" s="46">
        <v>0</v>
      </c>
      <c r="O18" s="46">
        <v>0</v>
      </c>
      <c r="P18" s="46">
        <v>1</v>
      </c>
      <c r="Q18" s="46">
        <v>1</v>
      </c>
      <c r="R18" s="46">
        <v>1</v>
      </c>
      <c r="S18" s="47">
        <f t="shared" si="1"/>
        <v>186200</v>
      </c>
      <c r="T18" s="47">
        <f t="shared" si="2"/>
        <v>7080</v>
      </c>
      <c r="U18" s="48">
        <f t="shared" si="3"/>
        <v>193280</v>
      </c>
      <c r="V18" s="22">
        <f t="shared" si="4"/>
        <v>186200</v>
      </c>
      <c r="W18" s="22">
        <f t="shared" si="5"/>
        <v>7080</v>
      </c>
      <c r="X18" s="301">
        <f t="shared" si="0"/>
        <v>193280</v>
      </c>
    </row>
    <row r="19" spans="1:24" ht="20" x14ac:dyDescent="0.35">
      <c r="A19" s="44">
        <v>15</v>
      </c>
      <c r="B19" s="45" t="s">
        <v>97</v>
      </c>
      <c r="C19" s="45" t="s">
        <v>98</v>
      </c>
      <c r="D19" s="45" t="s">
        <v>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7">
        <f t="shared" si="1"/>
        <v>0</v>
      </c>
      <c r="T19" s="47">
        <f t="shared" si="2"/>
        <v>0</v>
      </c>
      <c r="U19" s="48">
        <f t="shared" si="3"/>
        <v>0</v>
      </c>
      <c r="V19" s="22">
        <f t="shared" si="4"/>
        <v>0</v>
      </c>
      <c r="W19" s="22">
        <f t="shared" si="5"/>
        <v>0</v>
      </c>
      <c r="X19" s="301">
        <f t="shared" si="0"/>
        <v>0</v>
      </c>
    </row>
    <row r="20" spans="1:24" ht="20" x14ac:dyDescent="0.35">
      <c r="A20" s="44">
        <v>16</v>
      </c>
      <c r="B20" s="45" t="s">
        <v>100</v>
      </c>
      <c r="C20" s="45" t="s">
        <v>101</v>
      </c>
      <c r="D20" s="45" t="s">
        <v>102</v>
      </c>
      <c r="E20" s="46">
        <v>7</v>
      </c>
      <c r="F20" s="46">
        <v>7</v>
      </c>
      <c r="G20" s="46">
        <v>7</v>
      </c>
      <c r="H20" s="46">
        <v>7</v>
      </c>
      <c r="I20" s="46">
        <v>7</v>
      </c>
      <c r="J20" s="46">
        <v>7</v>
      </c>
      <c r="K20" s="46">
        <v>7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7">
        <f t="shared" si="1"/>
        <v>93100</v>
      </c>
      <c r="T20" s="47">
        <f t="shared" si="2"/>
        <v>0</v>
      </c>
      <c r="U20" s="48">
        <f t="shared" si="3"/>
        <v>93100</v>
      </c>
      <c r="V20" s="22">
        <f t="shared" si="4"/>
        <v>93100</v>
      </c>
      <c r="W20" s="22">
        <f t="shared" si="5"/>
        <v>0</v>
      </c>
      <c r="X20" s="301">
        <f t="shared" si="0"/>
        <v>93100</v>
      </c>
    </row>
    <row r="21" spans="1:24" ht="20" x14ac:dyDescent="0.35">
      <c r="A21" s="44">
        <v>17</v>
      </c>
      <c r="B21" s="45" t="s">
        <v>103</v>
      </c>
      <c r="C21" s="45" t="s">
        <v>104</v>
      </c>
      <c r="D21" s="45" t="s">
        <v>105</v>
      </c>
      <c r="E21" s="46">
        <v>1</v>
      </c>
      <c r="F21" s="46">
        <v>1</v>
      </c>
      <c r="G21" s="46">
        <v>1</v>
      </c>
      <c r="H21" s="46">
        <v>1</v>
      </c>
      <c r="I21" s="46">
        <v>1</v>
      </c>
      <c r="J21" s="46">
        <v>1</v>
      </c>
      <c r="K21" s="46">
        <v>1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7">
        <f t="shared" si="1"/>
        <v>13300</v>
      </c>
      <c r="T21" s="47">
        <f t="shared" si="2"/>
        <v>0</v>
      </c>
      <c r="U21" s="48">
        <f t="shared" si="3"/>
        <v>13300</v>
      </c>
      <c r="V21" s="22">
        <f t="shared" si="4"/>
        <v>13300</v>
      </c>
      <c r="W21" s="22">
        <f t="shared" si="5"/>
        <v>0</v>
      </c>
      <c r="X21" s="301">
        <f t="shared" si="0"/>
        <v>13300</v>
      </c>
    </row>
    <row r="22" spans="1:24" ht="20" x14ac:dyDescent="0.35">
      <c r="A22" s="44">
        <v>18</v>
      </c>
      <c r="B22" s="45" t="s">
        <v>106</v>
      </c>
      <c r="C22" s="45" t="s">
        <v>107</v>
      </c>
      <c r="D22" s="45" t="s">
        <v>108</v>
      </c>
      <c r="E22" s="46">
        <v>6</v>
      </c>
      <c r="F22" s="46">
        <v>6</v>
      </c>
      <c r="G22" s="46">
        <v>6</v>
      </c>
      <c r="H22" s="46">
        <v>7</v>
      </c>
      <c r="I22" s="46">
        <v>7</v>
      </c>
      <c r="J22" s="46">
        <v>7</v>
      </c>
      <c r="K22" s="46">
        <v>7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7">
        <f t="shared" si="1"/>
        <v>87400</v>
      </c>
      <c r="T22" s="47">
        <f t="shared" si="2"/>
        <v>0</v>
      </c>
      <c r="U22" s="48">
        <f t="shared" si="3"/>
        <v>87400</v>
      </c>
      <c r="V22" s="22">
        <f t="shared" si="4"/>
        <v>87400</v>
      </c>
      <c r="W22" s="22">
        <f t="shared" si="5"/>
        <v>0</v>
      </c>
      <c r="X22" s="301">
        <f t="shared" si="0"/>
        <v>87400</v>
      </c>
    </row>
    <row r="23" spans="1:24" ht="20" x14ac:dyDescent="0.35">
      <c r="A23" s="44">
        <v>19</v>
      </c>
      <c r="B23" s="45" t="s">
        <v>109</v>
      </c>
      <c r="C23" s="45" t="s">
        <v>110</v>
      </c>
      <c r="D23" s="45" t="s">
        <v>111</v>
      </c>
      <c r="E23" s="46">
        <v>13</v>
      </c>
      <c r="F23" s="46">
        <v>13</v>
      </c>
      <c r="G23" s="46">
        <v>13</v>
      </c>
      <c r="H23" s="46">
        <v>13</v>
      </c>
      <c r="I23" s="46">
        <v>13</v>
      </c>
      <c r="J23" s="46">
        <v>13</v>
      </c>
      <c r="K23" s="46">
        <v>13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7">
        <f t="shared" si="1"/>
        <v>172900</v>
      </c>
      <c r="T23" s="47">
        <f t="shared" si="2"/>
        <v>0</v>
      </c>
      <c r="U23" s="48">
        <f t="shared" si="3"/>
        <v>172900</v>
      </c>
      <c r="V23" s="22">
        <f t="shared" si="4"/>
        <v>172900</v>
      </c>
      <c r="W23" s="22">
        <f t="shared" si="5"/>
        <v>0</v>
      </c>
      <c r="X23" s="301">
        <f t="shared" si="0"/>
        <v>172900</v>
      </c>
    </row>
    <row r="24" spans="1:24" ht="20" x14ac:dyDescent="0.35">
      <c r="A24" s="44">
        <v>20</v>
      </c>
      <c r="B24" s="45" t="s">
        <v>112</v>
      </c>
      <c r="C24" s="45" t="s">
        <v>113</v>
      </c>
      <c r="D24" s="45" t="s">
        <v>114</v>
      </c>
      <c r="E24" s="46">
        <v>17</v>
      </c>
      <c r="F24" s="46">
        <v>17</v>
      </c>
      <c r="G24" s="46">
        <v>17</v>
      </c>
      <c r="H24" s="46">
        <v>17</v>
      </c>
      <c r="I24" s="46">
        <v>17</v>
      </c>
      <c r="J24" s="46">
        <v>17</v>
      </c>
      <c r="K24" s="46">
        <v>17</v>
      </c>
      <c r="L24" s="46">
        <v>1</v>
      </c>
      <c r="M24" s="46">
        <v>1</v>
      </c>
      <c r="N24" s="46">
        <v>1</v>
      </c>
      <c r="O24" s="46">
        <v>1</v>
      </c>
      <c r="P24" s="46">
        <v>1</v>
      </c>
      <c r="Q24" s="46">
        <v>1</v>
      </c>
      <c r="R24" s="46">
        <v>1</v>
      </c>
      <c r="S24" s="47">
        <f t="shared" si="1"/>
        <v>226100</v>
      </c>
      <c r="T24" s="47">
        <f t="shared" si="2"/>
        <v>16520</v>
      </c>
      <c r="U24" s="48">
        <f t="shared" si="3"/>
        <v>242620</v>
      </c>
      <c r="V24" s="22">
        <f t="shared" si="4"/>
        <v>226100</v>
      </c>
      <c r="W24" s="22">
        <f t="shared" si="5"/>
        <v>16520</v>
      </c>
      <c r="X24" s="301">
        <f t="shared" si="0"/>
        <v>242620</v>
      </c>
    </row>
    <row r="25" spans="1:24" ht="20" x14ac:dyDescent="0.35">
      <c r="A25" s="44">
        <v>21</v>
      </c>
      <c r="B25" s="45" t="s">
        <v>115</v>
      </c>
      <c r="C25" s="45" t="s">
        <v>116</v>
      </c>
      <c r="D25" s="45" t="s">
        <v>117</v>
      </c>
      <c r="E25" s="46">
        <v>0</v>
      </c>
      <c r="F25" s="46">
        <v>4</v>
      </c>
      <c r="G25" s="46">
        <v>4</v>
      </c>
      <c r="H25" s="46">
        <v>4</v>
      </c>
      <c r="I25" s="46">
        <v>4</v>
      </c>
      <c r="J25" s="46">
        <v>4</v>
      </c>
      <c r="K25" s="46">
        <v>4</v>
      </c>
      <c r="L25" s="46">
        <v>0</v>
      </c>
      <c r="M25" s="46">
        <v>1</v>
      </c>
      <c r="N25" s="46">
        <v>1</v>
      </c>
      <c r="O25" s="46">
        <v>1</v>
      </c>
      <c r="P25" s="46">
        <v>1</v>
      </c>
      <c r="Q25" s="46">
        <v>1</v>
      </c>
      <c r="R25" s="46">
        <v>1</v>
      </c>
      <c r="S25" s="47">
        <f t="shared" si="1"/>
        <v>45600</v>
      </c>
      <c r="T25" s="47">
        <f t="shared" si="2"/>
        <v>14160</v>
      </c>
      <c r="U25" s="48">
        <f t="shared" si="3"/>
        <v>59760</v>
      </c>
      <c r="V25" s="22">
        <f t="shared" si="4"/>
        <v>45600</v>
      </c>
      <c r="W25" s="22">
        <f t="shared" si="5"/>
        <v>14160</v>
      </c>
      <c r="X25" s="301">
        <f t="shared" si="0"/>
        <v>59760</v>
      </c>
    </row>
    <row r="26" spans="1:24" ht="20" x14ac:dyDescent="0.35">
      <c r="A26" s="44">
        <v>22</v>
      </c>
      <c r="B26" s="45" t="s">
        <v>118</v>
      </c>
      <c r="C26" s="45" t="s">
        <v>119</v>
      </c>
      <c r="D26" s="45" t="s">
        <v>120</v>
      </c>
      <c r="E26" s="46">
        <v>2</v>
      </c>
      <c r="F26" s="46">
        <v>2</v>
      </c>
      <c r="G26" s="46">
        <v>2</v>
      </c>
      <c r="H26" s="46">
        <v>2</v>
      </c>
      <c r="I26" s="46">
        <v>2</v>
      </c>
      <c r="J26" s="46">
        <v>2</v>
      </c>
      <c r="K26" s="46">
        <v>2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7">
        <f t="shared" si="1"/>
        <v>26600</v>
      </c>
      <c r="T26" s="47">
        <f t="shared" si="2"/>
        <v>0</v>
      </c>
      <c r="U26" s="48">
        <f t="shared" si="3"/>
        <v>26600</v>
      </c>
      <c r="V26" s="22">
        <f t="shared" si="4"/>
        <v>26600</v>
      </c>
      <c r="W26" s="22">
        <f t="shared" si="5"/>
        <v>0</v>
      </c>
      <c r="X26" s="301">
        <f t="shared" si="0"/>
        <v>26600</v>
      </c>
    </row>
    <row r="27" spans="1:24" ht="20" x14ac:dyDescent="0.35">
      <c r="A27" s="44">
        <v>23</v>
      </c>
      <c r="B27" s="45" t="s">
        <v>121</v>
      </c>
      <c r="C27" s="45" t="s">
        <v>122</v>
      </c>
      <c r="D27" s="45" t="s">
        <v>123</v>
      </c>
      <c r="E27" s="46">
        <v>6</v>
      </c>
      <c r="F27" s="46">
        <v>6</v>
      </c>
      <c r="G27" s="46">
        <v>6</v>
      </c>
      <c r="H27" s="46">
        <v>6</v>
      </c>
      <c r="I27" s="46">
        <v>6</v>
      </c>
      <c r="J27" s="46">
        <v>6</v>
      </c>
      <c r="K27" s="46">
        <v>6</v>
      </c>
      <c r="L27" s="46">
        <v>1</v>
      </c>
      <c r="M27" s="46">
        <v>1</v>
      </c>
      <c r="N27" s="46">
        <v>1</v>
      </c>
      <c r="O27" s="46">
        <v>1</v>
      </c>
      <c r="P27" s="46">
        <v>1</v>
      </c>
      <c r="Q27" s="46">
        <v>1</v>
      </c>
      <c r="R27" s="46">
        <v>1</v>
      </c>
      <c r="S27" s="47">
        <f t="shared" si="1"/>
        <v>79800</v>
      </c>
      <c r="T27" s="47">
        <f t="shared" si="2"/>
        <v>16520</v>
      </c>
      <c r="U27" s="48">
        <f t="shared" si="3"/>
        <v>96320</v>
      </c>
      <c r="V27" s="22">
        <f t="shared" si="4"/>
        <v>79800</v>
      </c>
      <c r="W27" s="22">
        <f t="shared" si="5"/>
        <v>16520</v>
      </c>
      <c r="X27" s="301">
        <f t="shared" si="0"/>
        <v>96320</v>
      </c>
    </row>
    <row r="28" spans="1:24" ht="15" thickBot="1" x14ac:dyDescent="0.4">
      <c r="A28" s="49" t="s">
        <v>124</v>
      </c>
      <c r="B28" s="50" t="s">
        <v>125</v>
      </c>
      <c r="C28" s="50" t="s">
        <v>124</v>
      </c>
      <c r="D28" s="50" t="s">
        <v>124</v>
      </c>
      <c r="E28" s="51">
        <v>145</v>
      </c>
      <c r="F28" s="51">
        <v>160</v>
      </c>
      <c r="G28" s="51">
        <v>160</v>
      </c>
      <c r="H28" s="51">
        <v>162</v>
      </c>
      <c r="I28" s="51">
        <v>161</v>
      </c>
      <c r="J28" s="51">
        <v>160</v>
      </c>
      <c r="K28" s="51">
        <v>161</v>
      </c>
      <c r="L28" s="51">
        <v>15</v>
      </c>
      <c r="M28" s="51">
        <v>19</v>
      </c>
      <c r="N28" s="51">
        <v>19</v>
      </c>
      <c r="O28" s="51">
        <v>19</v>
      </c>
      <c r="P28" s="51">
        <v>20</v>
      </c>
      <c r="Q28" s="51">
        <v>20</v>
      </c>
      <c r="R28" s="51">
        <v>20</v>
      </c>
      <c r="S28" s="315">
        <f>SUM(S5:S27)</f>
        <v>2107100</v>
      </c>
      <c r="T28" s="315">
        <f>SUM(T5:T27)</f>
        <v>311520</v>
      </c>
      <c r="U28" s="316">
        <f>SUM(U5:U27)</f>
        <v>2418620</v>
      </c>
      <c r="V28" s="317">
        <f>SUM(V5:V27)</f>
        <v>2107100</v>
      </c>
      <c r="W28" s="317">
        <f t="shared" ref="W28:X28" si="6">SUM(W5:W27)</f>
        <v>311520</v>
      </c>
      <c r="X28" s="317">
        <f t="shared" si="6"/>
        <v>2418620</v>
      </c>
    </row>
    <row r="29" spans="1:24" ht="15" thickTop="1" x14ac:dyDescent="0.35"/>
    <row r="31" spans="1:24" x14ac:dyDescent="0.35">
      <c r="A31" t="s">
        <v>461</v>
      </c>
      <c r="B31">
        <v>1900</v>
      </c>
    </row>
    <row r="32" spans="1:24" x14ac:dyDescent="0.35">
      <c r="A32" t="s">
        <v>462</v>
      </c>
      <c r="B32">
        <v>2360</v>
      </c>
    </row>
  </sheetData>
  <mergeCells count="9">
    <mergeCell ref="V1:X1"/>
    <mergeCell ref="A1:A3"/>
    <mergeCell ref="B1:B3"/>
    <mergeCell ref="C1:C3"/>
    <mergeCell ref="D1:D3"/>
    <mergeCell ref="E1:U1"/>
    <mergeCell ref="E2:K2"/>
    <mergeCell ref="L2:R2"/>
    <mergeCell ref="S2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A69EC-B7FD-4E83-9492-EE36BA713CE1}">
  <dimension ref="A1:W33"/>
  <sheetViews>
    <sheetView topLeftCell="J1" workbookViewId="0">
      <selection activeCell="W4" sqref="W4:W27"/>
    </sheetView>
  </sheetViews>
  <sheetFormatPr defaultRowHeight="14.5" x14ac:dyDescent="0.35"/>
  <cols>
    <col min="1" max="1" width="14.54296875" customWidth="1"/>
    <col min="18" max="18" width="16.36328125" customWidth="1"/>
    <col min="19" max="19" width="12.90625" customWidth="1"/>
    <col min="20" max="20" width="16.08984375" customWidth="1"/>
    <col min="21" max="21" width="17.54296875" customWidth="1"/>
    <col min="22" max="22" width="17.453125" customWidth="1"/>
    <col min="23" max="23" width="17.54296875" customWidth="1"/>
  </cols>
  <sheetData>
    <row r="1" spans="1:23" ht="14.4" customHeight="1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3" t="s">
        <v>4</v>
      </c>
      <c r="V1" s="344"/>
      <c r="W1" s="345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5">
      <c r="A4" s="53" t="s">
        <v>128</v>
      </c>
      <c r="B4" s="54">
        <v>14</v>
      </c>
      <c r="C4" s="54">
        <v>14</v>
      </c>
      <c r="D4" s="54">
        <v>14</v>
      </c>
      <c r="E4" s="55">
        <v>14</v>
      </c>
      <c r="F4" s="55">
        <v>14</v>
      </c>
      <c r="G4" s="56">
        <v>11</v>
      </c>
      <c r="H4" s="56">
        <v>11</v>
      </c>
      <c r="I4" s="57">
        <f t="shared" ref="I4:I27" si="0">SUM($B4:$H4)</f>
        <v>92</v>
      </c>
      <c r="J4" s="58">
        <v>0</v>
      </c>
      <c r="K4" s="58">
        <v>0</v>
      </c>
      <c r="L4" s="54">
        <v>0</v>
      </c>
      <c r="M4" s="55">
        <v>0</v>
      </c>
      <c r="N4" s="55">
        <v>0</v>
      </c>
      <c r="O4" s="56">
        <v>0</v>
      </c>
      <c r="P4" s="56">
        <v>0</v>
      </c>
      <c r="Q4" s="57">
        <f>SUM($J4:$P4)</f>
        <v>0</v>
      </c>
      <c r="R4" s="59">
        <f>I4*1900</f>
        <v>174800</v>
      </c>
      <c r="S4" s="22">
        <f>Q4*2360</f>
        <v>0</v>
      </c>
      <c r="T4" s="22">
        <f>R4+S4</f>
        <v>174800</v>
      </c>
      <c r="U4" s="22">
        <f>I4*$B$32</f>
        <v>174800</v>
      </c>
      <c r="V4" s="22">
        <f>Q4*$B$33</f>
        <v>0</v>
      </c>
      <c r="W4" s="301">
        <f>U4+V4</f>
        <v>174800</v>
      </c>
    </row>
    <row r="5" spans="1:23" x14ac:dyDescent="0.35">
      <c r="A5" s="53" t="s">
        <v>129</v>
      </c>
      <c r="B5" s="60">
        <v>3</v>
      </c>
      <c r="C5" s="60">
        <v>3</v>
      </c>
      <c r="D5" s="60">
        <v>3</v>
      </c>
      <c r="E5" s="61">
        <v>3</v>
      </c>
      <c r="F5" s="61">
        <v>3</v>
      </c>
      <c r="G5" s="56">
        <v>3</v>
      </c>
      <c r="H5" s="56">
        <v>3</v>
      </c>
      <c r="I5" s="57">
        <f t="shared" si="0"/>
        <v>21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27" si="1">SUM($J5:$P5)</f>
        <v>0</v>
      </c>
      <c r="R5" s="59">
        <f t="shared" ref="R5:R27" si="2">I5*1900</f>
        <v>39900</v>
      </c>
      <c r="S5" s="22">
        <f t="shared" ref="S5:S27" si="3">Q5*2360</f>
        <v>0</v>
      </c>
      <c r="T5" s="22">
        <f t="shared" ref="T5:T27" si="4">R5+S5</f>
        <v>39900</v>
      </c>
      <c r="U5" s="22">
        <f t="shared" ref="U5:U27" si="5">I5*$B$32</f>
        <v>39900</v>
      </c>
      <c r="V5" s="22">
        <f t="shared" ref="V5:V27" si="6">Q5*$B$33</f>
        <v>0</v>
      </c>
      <c r="W5" s="301">
        <f t="shared" ref="W5:W27" si="7">U5+V5</f>
        <v>39900</v>
      </c>
    </row>
    <row r="6" spans="1:23" x14ac:dyDescent="0.35">
      <c r="A6" s="53" t="s">
        <v>130</v>
      </c>
      <c r="B6" s="60">
        <v>10</v>
      </c>
      <c r="C6" s="60">
        <v>9</v>
      </c>
      <c r="D6" s="60">
        <v>9</v>
      </c>
      <c r="E6" s="61">
        <v>9</v>
      </c>
      <c r="F6" s="61">
        <v>9</v>
      </c>
      <c r="G6" s="56">
        <v>9</v>
      </c>
      <c r="H6" s="56">
        <v>9</v>
      </c>
      <c r="I6" s="57">
        <f t="shared" si="0"/>
        <v>64</v>
      </c>
      <c r="J6" s="60">
        <v>0</v>
      </c>
      <c r="K6" s="60">
        <v>0</v>
      </c>
      <c r="L6" s="60">
        <v>0</v>
      </c>
      <c r="M6" s="61">
        <v>0</v>
      </c>
      <c r="N6" s="61">
        <v>0</v>
      </c>
      <c r="O6" s="56">
        <v>0</v>
      </c>
      <c r="P6" s="56">
        <v>0</v>
      </c>
      <c r="Q6" s="57">
        <f t="shared" si="1"/>
        <v>0</v>
      </c>
      <c r="R6" s="59">
        <f t="shared" si="2"/>
        <v>121600</v>
      </c>
      <c r="S6" s="22">
        <f t="shared" si="3"/>
        <v>0</v>
      </c>
      <c r="T6" s="22">
        <f t="shared" si="4"/>
        <v>121600</v>
      </c>
      <c r="U6" s="22">
        <f t="shared" si="5"/>
        <v>121600</v>
      </c>
      <c r="V6" s="22">
        <f t="shared" si="6"/>
        <v>0</v>
      </c>
      <c r="W6" s="301">
        <f t="shared" si="7"/>
        <v>121600</v>
      </c>
    </row>
    <row r="7" spans="1:23" x14ac:dyDescent="0.35">
      <c r="A7" s="53" t="s">
        <v>131</v>
      </c>
      <c r="B7" s="60">
        <v>2</v>
      </c>
      <c r="C7" s="60">
        <v>2</v>
      </c>
      <c r="D7" s="60">
        <v>2</v>
      </c>
      <c r="E7" s="61">
        <v>2</v>
      </c>
      <c r="F7" s="61">
        <v>2</v>
      </c>
      <c r="G7" s="56">
        <v>2</v>
      </c>
      <c r="H7" s="56">
        <v>2</v>
      </c>
      <c r="I7" s="57">
        <f t="shared" si="0"/>
        <v>14</v>
      </c>
      <c r="J7" s="60">
        <v>1</v>
      </c>
      <c r="K7" s="60">
        <v>1</v>
      </c>
      <c r="L7" s="60">
        <v>1</v>
      </c>
      <c r="M7" s="61">
        <v>1</v>
      </c>
      <c r="N7" s="61">
        <v>1</v>
      </c>
      <c r="O7" s="56">
        <v>1</v>
      </c>
      <c r="P7" s="56">
        <v>1</v>
      </c>
      <c r="Q7" s="57">
        <f t="shared" si="1"/>
        <v>7</v>
      </c>
      <c r="R7" s="59">
        <f t="shared" si="2"/>
        <v>26600</v>
      </c>
      <c r="S7" s="22">
        <f t="shared" si="3"/>
        <v>16520</v>
      </c>
      <c r="T7" s="22">
        <f t="shared" si="4"/>
        <v>43120</v>
      </c>
      <c r="U7" s="22">
        <f t="shared" si="5"/>
        <v>26600</v>
      </c>
      <c r="V7" s="22">
        <f t="shared" si="6"/>
        <v>16520</v>
      </c>
      <c r="W7" s="301">
        <f t="shared" si="7"/>
        <v>43120</v>
      </c>
    </row>
    <row r="8" spans="1:23" x14ac:dyDescent="0.35">
      <c r="A8" s="62" t="s">
        <v>132</v>
      </c>
      <c r="B8" s="60">
        <v>4</v>
      </c>
      <c r="C8" s="60">
        <v>3</v>
      </c>
      <c r="D8" s="60">
        <v>3</v>
      </c>
      <c r="E8" s="61">
        <v>3</v>
      </c>
      <c r="F8" s="61">
        <v>4</v>
      </c>
      <c r="G8" s="56">
        <v>4</v>
      </c>
      <c r="H8" s="56">
        <v>4</v>
      </c>
      <c r="I8" s="57">
        <f t="shared" si="0"/>
        <v>25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2"/>
        <v>47500</v>
      </c>
      <c r="S8" s="22">
        <f t="shared" si="3"/>
        <v>0</v>
      </c>
      <c r="T8" s="22">
        <f t="shared" si="4"/>
        <v>47500</v>
      </c>
      <c r="U8" s="22">
        <f t="shared" si="5"/>
        <v>47500</v>
      </c>
      <c r="V8" s="22">
        <f t="shared" si="6"/>
        <v>0</v>
      </c>
      <c r="W8" s="301">
        <f t="shared" si="7"/>
        <v>47500</v>
      </c>
    </row>
    <row r="9" spans="1:23" x14ac:dyDescent="0.35">
      <c r="A9" s="53" t="s">
        <v>133</v>
      </c>
      <c r="B9" s="60">
        <v>1</v>
      </c>
      <c r="C9" s="60">
        <v>3</v>
      </c>
      <c r="D9" s="60">
        <v>3</v>
      </c>
      <c r="E9" s="61">
        <v>3</v>
      </c>
      <c r="F9" s="61">
        <v>3</v>
      </c>
      <c r="G9" s="56">
        <v>3</v>
      </c>
      <c r="H9" s="56">
        <v>3</v>
      </c>
      <c r="I9" s="57">
        <f t="shared" si="0"/>
        <v>19</v>
      </c>
      <c r="J9" s="60">
        <v>0</v>
      </c>
      <c r="K9" s="60">
        <v>0</v>
      </c>
      <c r="L9" s="60">
        <v>0</v>
      </c>
      <c r="M9" s="61">
        <v>0</v>
      </c>
      <c r="N9" s="61">
        <v>0</v>
      </c>
      <c r="O9" s="56">
        <v>0</v>
      </c>
      <c r="P9" s="56">
        <v>0</v>
      </c>
      <c r="Q9" s="57">
        <f t="shared" si="1"/>
        <v>0</v>
      </c>
      <c r="R9" s="59">
        <f t="shared" si="2"/>
        <v>36100</v>
      </c>
      <c r="S9" s="22">
        <f t="shared" si="3"/>
        <v>0</v>
      </c>
      <c r="T9" s="22">
        <f t="shared" si="4"/>
        <v>36100</v>
      </c>
      <c r="U9" s="22">
        <f t="shared" si="5"/>
        <v>36100</v>
      </c>
      <c r="V9" s="22">
        <f t="shared" si="6"/>
        <v>0</v>
      </c>
      <c r="W9" s="301">
        <f t="shared" si="7"/>
        <v>36100</v>
      </c>
    </row>
    <row r="10" spans="1:23" x14ac:dyDescent="0.35">
      <c r="A10" s="53" t="s">
        <v>134</v>
      </c>
      <c r="B10" s="60">
        <v>9</v>
      </c>
      <c r="C10" s="60">
        <v>9</v>
      </c>
      <c r="D10" s="60">
        <v>9</v>
      </c>
      <c r="E10" s="61">
        <v>9</v>
      </c>
      <c r="F10" s="61">
        <v>9</v>
      </c>
      <c r="G10" s="56">
        <v>9</v>
      </c>
      <c r="H10" s="56">
        <v>9</v>
      </c>
      <c r="I10" s="57">
        <f t="shared" si="0"/>
        <v>63</v>
      </c>
      <c r="J10" s="60">
        <v>1</v>
      </c>
      <c r="K10" s="60">
        <v>1</v>
      </c>
      <c r="L10" s="60">
        <v>1</v>
      </c>
      <c r="M10" s="61">
        <v>1</v>
      </c>
      <c r="N10" s="61">
        <v>1</v>
      </c>
      <c r="O10" s="56">
        <v>1</v>
      </c>
      <c r="P10" s="56">
        <v>1</v>
      </c>
      <c r="Q10" s="57">
        <f t="shared" si="1"/>
        <v>7</v>
      </c>
      <c r="R10" s="59">
        <f t="shared" si="2"/>
        <v>119700</v>
      </c>
      <c r="S10" s="22">
        <f t="shared" si="3"/>
        <v>16520</v>
      </c>
      <c r="T10" s="22">
        <f t="shared" si="4"/>
        <v>136220</v>
      </c>
      <c r="U10" s="22">
        <f t="shared" si="5"/>
        <v>119700</v>
      </c>
      <c r="V10" s="22">
        <f t="shared" si="6"/>
        <v>16520</v>
      </c>
      <c r="W10" s="301">
        <f t="shared" si="7"/>
        <v>136220</v>
      </c>
    </row>
    <row r="11" spans="1:23" x14ac:dyDescent="0.35">
      <c r="A11" s="63" t="s">
        <v>135</v>
      </c>
      <c r="B11" s="60">
        <v>1</v>
      </c>
      <c r="C11" s="60">
        <v>1</v>
      </c>
      <c r="D11" s="60">
        <v>1</v>
      </c>
      <c r="E11" s="61">
        <v>1</v>
      </c>
      <c r="F11" s="61">
        <v>1</v>
      </c>
      <c r="G11" s="56">
        <v>1</v>
      </c>
      <c r="H11" s="56">
        <v>1</v>
      </c>
      <c r="I11" s="57">
        <f t="shared" si="0"/>
        <v>7</v>
      </c>
      <c r="J11" s="60">
        <v>0</v>
      </c>
      <c r="K11" s="60">
        <v>0</v>
      </c>
      <c r="L11" s="60">
        <v>0</v>
      </c>
      <c r="M11" s="61">
        <v>0</v>
      </c>
      <c r="N11" s="61">
        <v>0</v>
      </c>
      <c r="O11" s="56">
        <v>0</v>
      </c>
      <c r="P11" s="56">
        <v>0</v>
      </c>
      <c r="Q11" s="57">
        <f t="shared" si="1"/>
        <v>0</v>
      </c>
      <c r="R11" s="59">
        <f t="shared" si="2"/>
        <v>13300</v>
      </c>
      <c r="S11" s="22">
        <f t="shared" si="3"/>
        <v>0</v>
      </c>
      <c r="T11" s="22">
        <f t="shared" si="4"/>
        <v>13300</v>
      </c>
      <c r="U11" s="22">
        <f t="shared" si="5"/>
        <v>13300</v>
      </c>
      <c r="V11" s="22">
        <f t="shared" si="6"/>
        <v>0</v>
      </c>
      <c r="W11" s="301">
        <f t="shared" si="7"/>
        <v>13300</v>
      </c>
    </row>
    <row r="12" spans="1:23" x14ac:dyDescent="0.35">
      <c r="A12" s="64" t="s">
        <v>136</v>
      </c>
      <c r="B12" s="60">
        <v>3</v>
      </c>
      <c r="C12" s="60">
        <v>3</v>
      </c>
      <c r="D12" s="60">
        <v>3</v>
      </c>
      <c r="E12" s="61">
        <v>3</v>
      </c>
      <c r="F12" s="61">
        <v>3</v>
      </c>
      <c r="G12" s="56">
        <v>3</v>
      </c>
      <c r="H12" s="56">
        <v>3</v>
      </c>
      <c r="I12" s="57">
        <f t="shared" si="0"/>
        <v>21</v>
      </c>
      <c r="J12" s="60">
        <v>1</v>
      </c>
      <c r="K12" s="60">
        <v>1</v>
      </c>
      <c r="L12" s="60">
        <v>1</v>
      </c>
      <c r="M12" s="61">
        <v>1</v>
      </c>
      <c r="N12" s="61">
        <v>1</v>
      </c>
      <c r="O12" s="56">
        <v>1</v>
      </c>
      <c r="P12" s="56">
        <v>1</v>
      </c>
      <c r="Q12" s="57">
        <f t="shared" si="1"/>
        <v>7</v>
      </c>
      <c r="R12" s="59">
        <f t="shared" si="2"/>
        <v>39900</v>
      </c>
      <c r="S12" s="22">
        <f t="shared" si="3"/>
        <v>16520</v>
      </c>
      <c r="T12" s="22">
        <f t="shared" si="4"/>
        <v>56420</v>
      </c>
      <c r="U12" s="22">
        <f t="shared" si="5"/>
        <v>39900</v>
      </c>
      <c r="V12" s="22">
        <f t="shared" si="6"/>
        <v>16520</v>
      </c>
      <c r="W12" s="301">
        <f t="shared" si="7"/>
        <v>56420</v>
      </c>
    </row>
    <row r="13" spans="1:23" x14ac:dyDescent="0.35">
      <c r="A13" s="53" t="s">
        <v>137</v>
      </c>
      <c r="B13" s="60">
        <v>6</v>
      </c>
      <c r="C13" s="60">
        <v>6</v>
      </c>
      <c r="D13" s="60">
        <v>6</v>
      </c>
      <c r="E13" s="61">
        <v>6</v>
      </c>
      <c r="F13" s="61">
        <v>6</v>
      </c>
      <c r="G13" s="56">
        <v>6</v>
      </c>
      <c r="H13" s="56">
        <v>6</v>
      </c>
      <c r="I13" s="57">
        <f t="shared" si="0"/>
        <v>42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2"/>
        <v>79800</v>
      </c>
      <c r="S13" s="22">
        <f t="shared" si="3"/>
        <v>0</v>
      </c>
      <c r="T13" s="22">
        <f t="shared" si="4"/>
        <v>79800</v>
      </c>
      <c r="U13" s="22">
        <f t="shared" si="5"/>
        <v>79800</v>
      </c>
      <c r="V13" s="22">
        <f t="shared" si="6"/>
        <v>0</v>
      </c>
      <c r="W13" s="301">
        <f t="shared" si="7"/>
        <v>79800</v>
      </c>
    </row>
    <row r="14" spans="1:23" x14ac:dyDescent="0.35">
      <c r="A14" s="53" t="s">
        <v>138</v>
      </c>
      <c r="B14" s="60">
        <v>0</v>
      </c>
      <c r="C14" s="60">
        <v>0</v>
      </c>
      <c r="D14" s="60">
        <v>0</v>
      </c>
      <c r="E14" s="61">
        <v>0</v>
      </c>
      <c r="F14" s="61">
        <v>0</v>
      </c>
      <c r="G14" s="56">
        <v>0</v>
      </c>
      <c r="H14" s="56">
        <v>0</v>
      </c>
      <c r="I14" s="57">
        <f t="shared" si="0"/>
        <v>0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 t="shared" si="1"/>
        <v>0</v>
      </c>
      <c r="R14" s="59">
        <f t="shared" si="2"/>
        <v>0</v>
      </c>
      <c r="S14" s="22">
        <f t="shared" si="3"/>
        <v>0</v>
      </c>
      <c r="T14" s="22">
        <f t="shared" si="4"/>
        <v>0</v>
      </c>
      <c r="U14" s="22">
        <f t="shared" si="5"/>
        <v>0</v>
      </c>
      <c r="V14" s="22">
        <f t="shared" si="6"/>
        <v>0</v>
      </c>
      <c r="W14" s="301">
        <f t="shared" si="7"/>
        <v>0</v>
      </c>
    </row>
    <row r="15" spans="1:23" x14ac:dyDescent="0.35">
      <c r="A15" s="53" t="s">
        <v>139</v>
      </c>
      <c r="B15" s="60">
        <v>5</v>
      </c>
      <c r="C15" s="60">
        <v>5</v>
      </c>
      <c r="D15" s="60">
        <v>5</v>
      </c>
      <c r="E15" s="61">
        <v>5</v>
      </c>
      <c r="F15" s="61">
        <v>5</v>
      </c>
      <c r="G15" s="56">
        <v>6</v>
      </c>
      <c r="H15" s="56">
        <v>0</v>
      </c>
      <c r="I15" s="57">
        <f t="shared" si="0"/>
        <v>31</v>
      </c>
      <c r="J15" s="60">
        <v>0</v>
      </c>
      <c r="K15" s="60">
        <v>0</v>
      </c>
      <c r="L15" s="60">
        <v>0</v>
      </c>
      <c r="M15" s="61">
        <v>0</v>
      </c>
      <c r="N15" s="61">
        <v>0</v>
      </c>
      <c r="O15" s="56">
        <v>0</v>
      </c>
      <c r="P15" s="56">
        <v>0</v>
      </c>
      <c r="Q15" s="57">
        <f t="shared" si="1"/>
        <v>0</v>
      </c>
      <c r="R15" s="59">
        <f t="shared" si="2"/>
        <v>58900</v>
      </c>
      <c r="S15" s="22">
        <f t="shared" si="3"/>
        <v>0</v>
      </c>
      <c r="T15" s="22">
        <f t="shared" si="4"/>
        <v>58900</v>
      </c>
      <c r="U15" s="22">
        <f t="shared" si="5"/>
        <v>58900</v>
      </c>
      <c r="V15" s="22">
        <f t="shared" si="6"/>
        <v>0</v>
      </c>
      <c r="W15" s="301">
        <f t="shared" si="7"/>
        <v>58900</v>
      </c>
    </row>
    <row r="16" spans="1:23" x14ac:dyDescent="0.35">
      <c r="A16" s="53" t="s">
        <v>140</v>
      </c>
      <c r="B16" s="60">
        <v>1</v>
      </c>
      <c r="C16" s="60">
        <v>1</v>
      </c>
      <c r="D16" s="60">
        <v>1</v>
      </c>
      <c r="E16" s="61">
        <v>1</v>
      </c>
      <c r="F16" s="61">
        <v>1</v>
      </c>
      <c r="G16" s="56">
        <v>1</v>
      </c>
      <c r="H16" s="56">
        <v>1</v>
      </c>
      <c r="I16" s="57">
        <f t="shared" si="0"/>
        <v>7</v>
      </c>
      <c r="J16" s="60">
        <v>0</v>
      </c>
      <c r="K16" s="60">
        <v>0</v>
      </c>
      <c r="L16" s="60">
        <v>0</v>
      </c>
      <c r="M16" s="61">
        <v>0</v>
      </c>
      <c r="N16" s="61">
        <v>0</v>
      </c>
      <c r="O16" s="56">
        <v>0</v>
      </c>
      <c r="P16" s="56">
        <v>0</v>
      </c>
      <c r="Q16" s="57">
        <f t="shared" si="1"/>
        <v>0</v>
      </c>
      <c r="R16" s="59">
        <f t="shared" si="2"/>
        <v>13300</v>
      </c>
      <c r="S16" s="22">
        <f t="shared" si="3"/>
        <v>0</v>
      </c>
      <c r="T16" s="22">
        <f t="shared" si="4"/>
        <v>13300</v>
      </c>
      <c r="U16" s="22">
        <f t="shared" si="5"/>
        <v>13300</v>
      </c>
      <c r="V16" s="22">
        <f t="shared" si="6"/>
        <v>0</v>
      </c>
      <c r="W16" s="301">
        <f t="shared" si="7"/>
        <v>13300</v>
      </c>
    </row>
    <row r="17" spans="1:23" x14ac:dyDescent="0.35">
      <c r="A17" s="53" t="s">
        <v>141</v>
      </c>
      <c r="B17" s="60">
        <v>0</v>
      </c>
      <c r="C17" s="60">
        <v>14</v>
      </c>
      <c r="D17" s="60">
        <v>14</v>
      </c>
      <c r="E17" s="61">
        <v>14</v>
      </c>
      <c r="F17" s="61">
        <v>14</v>
      </c>
      <c r="G17" s="56">
        <v>14</v>
      </c>
      <c r="H17" s="56">
        <v>28</v>
      </c>
      <c r="I17" s="57">
        <f t="shared" si="0"/>
        <v>98</v>
      </c>
      <c r="J17" s="60">
        <v>0</v>
      </c>
      <c r="K17" s="60">
        <v>1</v>
      </c>
      <c r="L17" s="60">
        <v>1</v>
      </c>
      <c r="M17" s="61">
        <v>1</v>
      </c>
      <c r="N17" s="61">
        <v>1</v>
      </c>
      <c r="O17" s="56">
        <v>1</v>
      </c>
      <c r="P17" s="56">
        <v>2</v>
      </c>
      <c r="Q17" s="57">
        <f t="shared" si="1"/>
        <v>7</v>
      </c>
      <c r="R17" s="59">
        <f t="shared" si="2"/>
        <v>186200</v>
      </c>
      <c r="S17" s="22">
        <f t="shared" si="3"/>
        <v>16520</v>
      </c>
      <c r="T17" s="22">
        <f t="shared" si="4"/>
        <v>202720</v>
      </c>
      <c r="U17" s="22">
        <f t="shared" si="5"/>
        <v>186200</v>
      </c>
      <c r="V17" s="22">
        <f t="shared" si="6"/>
        <v>16520</v>
      </c>
      <c r="W17" s="301">
        <f t="shared" si="7"/>
        <v>202720</v>
      </c>
    </row>
    <row r="18" spans="1:23" x14ac:dyDescent="0.35">
      <c r="A18" s="53" t="s">
        <v>142</v>
      </c>
      <c r="B18" s="60">
        <v>1</v>
      </c>
      <c r="C18" s="60">
        <v>1</v>
      </c>
      <c r="D18" s="60">
        <v>1</v>
      </c>
      <c r="E18" s="61">
        <v>1</v>
      </c>
      <c r="F18" s="61">
        <v>1</v>
      </c>
      <c r="G18" s="56">
        <v>1</v>
      </c>
      <c r="H18" s="56">
        <v>1</v>
      </c>
      <c r="I18" s="57">
        <f t="shared" si="0"/>
        <v>7</v>
      </c>
      <c r="J18" s="60">
        <v>0</v>
      </c>
      <c r="K18" s="60">
        <v>0</v>
      </c>
      <c r="L18" s="60">
        <v>0</v>
      </c>
      <c r="M18" s="61">
        <v>0</v>
      </c>
      <c r="N18" s="61">
        <v>0</v>
      </c>
      <c r="O18" s="56">
        <v>0</v>
      </c>
      <c r="P18" s="56">
        <v>0</v>
      </c>
      <c r="Q18" s="57">
        <f t="shared" si="1"/>
        <v>0</v>
      </c>
      <c r="R18" s="59">
        <f t="shared" si="2"/>
        <v>13300</v>
      </c>
      <c r="S18" s="22">
        <f t="shared" si="3"/>
        <v>0</v>
      </c>
      <c r="T18" s="22">
        <f t="shared" si="4"/>
        <v>13300</v>
      </c>
      <c r="U18" s="22">
        <f t="shared" si="5"/>
        <v>13300</v>
      </c>
      <c r="V18" s="22">
        <f t="shared" si="6"/>
        <v>0</v>
      </c>
      <c r="W18" s="301">
        <f t="shared" si="7"/>
        <v>13300</v>
      </c>
    </row>
    <row r="19" spans="1:23" x14ac:dyDescent="0.35">
      <c r="A19" s="53" t="s">
        <v>143</v>
      </c>
      <c r="B19" s="60">
        <v>1</v>
      </c>
      <c r="C19" s="60">
        <v>1</v>
      </c>
      <c r="D19" s="60">
        <v>1</v>
      </c>
      <c r="E19" s="61">
        <v>1</v>
      </c>
      <c r="F19" s="61">
        <v>1</v>
      </c>
      <c r="G19" s="56">
        <v>1</v>
      </c>
      <c r="H19" s="56">
        <v>1</v>
      </c>
      <c r="I19" s="57">
        <f t="shared" si="0"/>
        <v>7</v>
      </c>
      <c r="J19" s="60">
        <v>0</v>
      </c>
      <c r="K19" s="60">
        <v>0</v>
      </c>
      <c r="L19" s="60">
        <v>0</v>
      </c>
      <c r="M19" s="61">
        <v>0</v>
      </c>
      <c r="N19" s="61">
        <v>0</v>
      </c>
      <c r="O19" s="56">
        <v>0</v>
      </c>
      <c r="P19" s="56">
        <v>0</v>
      </c>
      <c r="Q19" s="57">
        <f t="shared" si="1"/>
        <v>0</v>
      </c>
      <c r="R19" s="59">
        <f t="shared" si="2"/>
        <v>13300</v>
      </c>
      <c r="S19" s="22">
        <f t="shared" si="3"/>
        <v>0</v>
      </c>
      <c r="T19" s="22">
        <f t="shared" si="4"/>
        <v>13300</v>
      </c>
      <c r="U19" s="22">
        <f t="shared" si="5"/>
        <v>13300</v>
      </c>
      <c r="V19" s="22">
        <f t="shared" si="6"/>
        <v>0</v>
      </c>
      <c r="W19" s="301">
        <f t="shared" si="7"/>
        <v>13300</v>
      </c>
    </row>
    <row r="20" spans="1:23" x14ac:dyDescent="0.35">
      <c r="A20" s="53" t="s">
        <v>34</v>
      </c>
      <c r="B20" s="60">
        <v>5</v>
      </c>
      <c r="C20" s="60">
        <v>5</v>
      </c>
      <c r="D20" s="60">
        <v>5</v>
      </c>
      <c r="E20" s="61">
        <v>5</v>
      </c>
      <c r="F20" s="61">
        <v>5</v>
      </c>
      <c r="G20" s="56">
        <v>6</v>
      </c>
      <c r="H20" s="56">
        <v>6</v>
      </c>
      <c r="I20" s="57">
        <f t="shared" si="0"/>
        <v>37</v>
      </c>
      <c r="J20" s="60">
        <v>1</v>
      </c>
      <c r="K20" s="60">
        <v>1</v>
      </c>
      <c r="L20" s="60">
        <v>1</v>
      </c>
      <c r="M20" s="61">
        <v>1</v>
      </c>
      <c r="N20" s="61">
        <v>1</v>
      </c>
      <c r="O20" s="56">
        <v>0</v>
      </c>
      <c r="P20" s="56">
        <v>0</v>
      </c>
      <c r="Q20" s="57">
        <f t="shared" si="1"/>
        <v>5</v>
      </c>
      <c r="R20" s="59">
        <f t="shared" si="2"/>
        <v>70300</v>
      </c>
      <c r="S20" s="22">
        <f t="shared" si="3"/>
        <v>11800</v>
      </c>
      <c r="T20" s="22">
        <f t="shared" si="4"/>
        <v>82100</v>
      </c>
      <c r="U20" s="22">
        <f t="shared" si="5"/>
        <v>70300</v>
      </c>
      <c r="V20" s="22">
        <f t="shared" si="6"/>
        <v>11800</v>
      </c>
      <c r="W20" s="301">
        <f t="shared" si="7"/>
        <v>82100</v>
      </c>
    </row>
    <row r="21" spans="1:23" x14ac:dyDescent="0.35">
      <c r="A21" s="65" t="s">
        <v>144</v>
      </c>
      <c r="B21" s="60">
        <v>3</v>
      </c>
      <c r="C21" s="60">
        <v>3</v>
      </c>
      <c r="D21" s="60">
        <v>3</v>
      </c>
      <c r="E21" s="61">
        <v>3</v>
      </c>
      <c r="F21" s="61">
        <v>3</v>
      </c>
      <c r="G21" s="56">
        <v>3</v>
      </c>
      <c r="H21" s="56">
        <v>3</v>
      </c>
      <c r="I21" s="57">
        <f t="shared" si="0"/>
        <v>21</v>
      </c>
      <c r="J21" s="60">
        <v>0</v>
      </c>
      <c r="K21" s="60">
        <v>0</v>
      </c>
      <c r="L21" s="60">
        <v>0</v>
      </c>
      <c r="M21" s="61">
        <v>0</v>
      </c>
      <c r="N21" s="61">
        <v>0</v>
      </c>
      <c r="O21" s="56">
        <v>0</v>
      </c>
      <c r="P21" s="56">
        <v>0</v>
      </c>
      <c r="Q21" s="57">
        <f t="shared" si="1"/>
        <v>0</v>
      </c>
      <c r="R21" s="59">
        <f t="shared" si="2"/>
        <v>39900</v>
      </c>
      <c r="S21" s="22">
        <f t="shared" si="3"/>
        <v>0</v>
      </c>
      <c r="T21" s="22">
        <f t="shared" si="4"/>
        <v>39900</v>
      </c>
      <c r="U21" s="22">
        <f t="shared" si="5"/>
        <v>39900</v>
      </c>
      <c r="V21" s="22">
        <f t="shared" si="6"/>
        <v>0</v>
      </c>
      <c r="W21" s="301">
        <f t="shared" si="7"/>
        <v>39900</v>
      </c>
    </row>
    <row r="22" spans="1:23" x14ac:dyDescent="0.35">
      <c r="A22" s="53" t="s">
        <v>145</v>
      </c>
      <c r="B22" s="60">
        <v>0</v>
      </c>
      <c r="C22" s="60">
        <v>0</v>
      </c>
      <c r="D22" s="60">
        <v>0</v>
      </c>
      <c r="E22" s="61">
        <v>0</v>
      </c>
      <c r="F22" s="61">
        <v>0</v>
      </c>
      <c r="G22" s="56">
        <v>0</v>
      </c>
      <c r="H22" s="56">
        <v>0</v>
      </c>
      <c r="I22" s="57">
        <f t="shared" si="0"/>
        <v>0</v>
      </c>
      <c r="J22" s="60">
        <v>0</v>
      </c>
      <c r="K22" s="60">
        <v>0</v>
      </c>
      <c r="L22" s="60">
        <v>0</v>
      </c>
      <c r="M22" s="61">
        <v>0</v>
      </c>
      <c r="N22" s="61">
        <v>0</v>
      </c>
      <c r="O22" s="56">
        <v>0</v>
      </c>
      <c r="P22" s="56">
        <v>0</v>
      </c>
      <c r="Q22" s="57">
        <f t="shared" si="1"/>
        <v>0</v>
      </c>
      <c r="R22" s="59">
        <f t="shared" si="2"/>
        <v>0</v>
      </c>
      <c r="S22" s="22">
        <f t="shared" si="3"/>
        <v>0</v>
      </c>
      <c r="T22" s="22">
        <f t="shared" si="4"/>
        <v>0</v>
      </c>
      <c r="U22" s="22">
        <f t="shared" si="5"/>
        <v>0</v>
      </c>
      <c r="V22" s="22">
        <f t="shared" si="6"/>
        <v>0</v>
      </c>
      <c r="W22" s="301">
        <f t="shared" si="7"/>
        <v>0</v>
      </c>
    </row>
    <row r="23" spans="1:23" x14ac:dyDescent="0.35">
      <c r="A23" s="53" t="s">
        <v>146</v>
      </c>
      <c r="B23" s="60">
        <v>2</v>
      </c>
      <c r="C23" s="60">
        <v>3</v>
      </c>
      <c r="D23" s="60">
        <v>3</v>
      </c>
      <c r="E23" s="61">
        <v>3</v>
      </c>
      <c r="F23" s="61">
        <v>3</v>
      </c>
      <c r="G23" s="56">
        <v>3</v>
      </c>
      <c r="H23" s="56">
        <v>3</v>
      </c>
      <c r="I23" s="57">
        <f t="shared" si="0"/>
        <v>20</v>
      </c>
      <c r="J23" s="60">
        <v>0</v>
      </c>
      <c r="K23" s="60">
        <v>0</v>
      </c>
      <c r="L23" s="60">
        <v>0</v>
      </c>
      <c r="M23" s="61">
        <v>0</v>
      </c>
      <c r="N23" s="61">
        <v>0</v>
      </c>
      <c r="O23" s="56">
        <v>0</v>
      </c>
      <c r="P23" s="56">
        <v>0</v>
      </c>
      <c r="Q23" s="57">
        <f t="shared" si="1"/>
        <v>0</v>
      </c>
      <c r="R23" s="59">
        <f t="shared" si="2"/>
        <v>38000</v>
      </c>
      <c r="S23" s="22">
        <f t="shared" si="3"/>
        <v>0</v>
      </c>
      <c r="T23" s="22">
        <f t="shared" si="4"/>
        <v>38000</v>
      </c>
      <c r="U23" s="22">
        <f t="shared" si="5"/>
        <v>38000</v>
      </c>
      <c r="V23" s="22">
        <f t="shared" si="6"/>
        <v>0</v>
      </c>
      <c r="W23" s="301">
        <f t="shared" si="7"/>
        <v>38000</v>
      </c>
    </row>
    <row r="24" spans="1:23" x14ac:dyDescent="0.35">
      <c r="A24" s="66" t="s">
        <v>147</v>
      </c>
      <c r="B24" s="60">
        <v>9</v>
      </c>
      <c r="C24" s="60">
        <v>9</v>
      </c>
      <c r="D24" s="60">
        <v>9</v>
      </c>
      <c r="E24" s="61">
        <v>9</v>
      </c>
      <c r="F24" s="61">
        <v>12</v>
      </c>
      <c r="G24" s="56">
        <v>12</v>
      </c>
      <c r="H24" s="56">
        <v>12</v>
      </c>
      <c r="I24" s="57">
        <f t="shared" si="0"/>
        <v>72</v>
      </c>
      <c r="J24" s="60">
        <v>0</v>
      </c>
      <c r="K24" s="60">
        <v>0</v>
      </c>
      <c r="L24" s="60">
        <v>0</v>
      </c>
      <c r="M24" s="61">
        <v>0</v>
      </c>
      <c r="N24" s="61">
        <v>0</v>
      </c>
      <c r="O24" s="56">
        <v>0</v>
      </c>
      <c r="P24" s="56">
        <v>0</v>
      </c>
      <c r="Q24" s="57">
        <f t="shared" si="1"/>
        <v>0</v>
      </c>
      <c r="R24" s="59">
        <f t="shared" si="2"/>
        <v>136800</v>
      </c>
      <c r="S24" s="22">
        <f t="shared" si="3"/>
        <v>0</v>
      </c>
      <c r="T24" s="22">
        <f t="shared" si="4"/>
        <v>136800</v>
      </c>
      <c r="U24" s="22">
        <f t="shared" si="5"/>
        <v>136800</v>
      </c>
      <c r="V24" s="22">
        <f t="shared" si="6"/>
        <v>0</v>
      </c>
      <c r="W24" s="301">
        <f t="shared" si="7"/>
        <v>136800</v>
      </c>
    </row>
    <row r="25" spans="1:23" x14ac:dyDescent="0.35">
      <c r="A25" s="66" t="s">
        <v>148</v>
      </c>
      <c r="B25" s="60">
        <v>2</v>
      </c>
      <c r="C25" s="60">
        <v>2</v>
      </c>
      <c r="D25" s="60">
        <v>2</v>
      </c>
      <c r="E25" s="61">
        <v>1</v>
      </c>
      <c r="F25" s="61">
        <v>1</v>
      </c>
      <c r="G25" s="56">
        <v>1</v>
      </c>
      <c r="H25" s="56">
        <v>1</v>
      </c>
      <c r="I25" s="57">
        <f t="shared" si="0"/>
        <v>10</v>
      </c>
      <c r="J25" s="60">
        <v>0</v>
      </c>
      <c r="K25" s="60">
        <v>0</v>
      </c>
      <c r="L25" s="60">
        <v>0</v>
      </c>
      <c r="M25" s="61">
        <v>0</v>
      </c>
      <c r="N25" s="61">
        <v>0</v>
      </c>
      <c r="O25" s="56">
        <v>0</v>
      </c>
      <c r="P25" s="56">
        <v>0</v>
      </c>
      <c r="Q25" s="57">
        <f t="shared" si="1"/>
        <v>0</v>
      </c>
      <c r="R25" s="59">
        <f t="shared" si="2"/>
        <v>19000</v>
      </c>
      <c r="S25" s="22">
        <f t="shared" si="3"/>
        <v>0</v>
      </c>
      <c r="T25" s="22">
        <f t="shared" si="4"/>
        <v>19000</v>
      </c>
      <c r="U25" s="22">
        <f t="shared" si="5"/>
        <v>19000</v>
      </c>
      <c r="V25" s="22">
        <f t="shared" si="6"/>
        <v>0</v>
      </c>
      <c r="W25" s="301">
        <f t="shared" si="7"/>
        <v>19000</v>
      </c>
    </row>
    <row r="26" spans="1:23" x14ac:dyDescent="0.35">
      <c r="A26" s="66" t="s">
        <v>149</v>
      </c>
      <c r="B26" s="60">
        <v>5</v>
      </c>
      <c r="C26" s="60">
        <v>5</v>
      </c>
      <c r="D26" s="60">
        <v>5</v>
      </c>
      <c r="E26" s="61">
        <v>5</v>
      </c>
      <c r="F26" s="61">
        <v>5</v>
      </c>
      <c r="G26" s="56">
        <v>5</v>
      </c>
      <c r="H26" s="56">
        <v>5</v>
      </c>
      <c r="I26" s="57">
        <f t="shared" si="0"/>
        <v>35</v>
      </c>
      <c r="J26" s="60">
        <v>5</v>
      </c>
      <c r="K26" s="60">
        <v>5</v>
      </c>
      <c r="L26" s="60">
        <v>6</v>
      </c>
      <c r="M26" s="61">
        <v>6</v>
      </c>
      <c r="N26" s="61">
        <v>6</v>
      </c>
      <c r="O26" s="56">
        <v>6</v>
      </c>
      <c r="P26" s="56">
        <v>5</v>
      </c>
      <c r="Q26" s="57">
        <f t="shared" si="1"/>
        <v>39</v>
      </c>
      <c r="R26" s="59">
        <f t="shared" si="2"/>
        <v>66500</v>
      </c>
      <c r="S26" s="22">
        <f t="shared" si="3"/>
        <v>92040</v>
      </c>
      <c r="T26" s="22">
        <f t="shared" si="4"/>
        <v>158540</v>
      </c>
      <c r="U26" s="22">
        <f t="shared" si="5"/>
        <v>66500</v>
      </c>
      <c r="V26" s="22">
        <f t="shared" si="6"/>
        <v>92040</v>
      </c>
      <c r="W26" s="301">
        <f t="shared" si="7"/>
        <v>158540</v>
      </c>
    </row>
    <row r="27" spans="1:23" ht="15" thickBot="1" x14ac:dyDescent="0.4">
      <c r="A27" s="67" t="s">
        <v>150</v>
      </c>
      <c r="B27" s="68">
        <v>0</v>
      </c>
      <c r="C27" s="68">
        <v>3</v>
      </c>
      <c r="D27" s="68">
        <v>3</v>
      </c>
      <c r="E27" s="69">
        <v>3</v>
      </c>
      <c r="F27" s="69">
        <v>3</v>
      </c>
      <c r="G27" s="70">
        <v>4</v>
      </c>
      <c r="H27" s="70">
        <v>8</v>
      </c>
      <c r="I27" s="57">
        <f t="shared" si="0"/>
        <v>24</v>
      </c>
      <c r="J27" s="68">
        <v>0</v>
      </c>
      <c r="K27" s="68">
        <v>0</v>
      </c>
      <c r="L27" s="68">
        <v>0</v>
      </c>
      <c r="M27" s="69">
        <v>0</v>
      </c>
      <c r="N27" s="69">
        <v>0</v>
      </c>
      <c r="O27" s="70">
        <v>0</v>
      </c>
      <c r="P27" s="70">
        <v>0</v>
      </c>
      <c r="Q27" s="57">
        <f t="shared" si="1"/>
        <v>0</v>
      </c>
      <c r="R27" s="289">
        <f t="shared" si="2"/>
        <v>45600</v>
      </c>
      <c r="S27" s="103">
        <f t="shared" si="3"/>
        <v>0</v>
      </c>
      <c r="T27" s="103">
        <f t="shared" si="4"/>
        <v>45600</v>
      </c>
      <c r="U27" s="103">
        <f t="shared" si="5"/>
        <v>45600</v>
      </c>
      <c r="V27" s="103">
        <f t="shared" si="6"/>
        <v>0</v>
      </c>
      <c r="W27" s="321">
        <f t="shared" si="7"/>
        <v>45600</v>
      </c>
    </row>
    <row r="28" spans="1:23" ht="16" thickBot="1" x14ac:dyDescent="0.4">
      <c r="A28" s="71" t="s">
        <v>12</v>
      </c>
      <c r="B28" s="72">
        <f t="shared" ref="B28:T28" si="8">SUM(B4:B27)</f>
        <v>87</v>
      </c>
      <c r="C28" s="72">
        <f t="shared" si="8"/>
        <v>105</v>
      </c>
      <c r="D28" s="72">
        <f t="shared" si="8"/>
        <v>105</v>
      </c>
      <c r="E28" s="72">
        <f t="shared" si="8"/>
        <v>104</v>
      </c>
      <c r="F28" s="72">
        <f t="shared" si="8"/>
        <v>108</v>
      </c>
      <c r="G28" s="72">
        <f t="shared" si="8"/>
        <v>108</v>
      </c>
      <c r="H28" s="72">
        <f t="shared" si="8"/>
        <v>120</v>
      </c>
      <c r="I28" s="72">
        <f t="shared" si="8"/>
        <v>737</v>
      </c>
      <c r="J28" s="72">
        <f t="shared" si="8"/>
        <v>9</v>
      </c>
      <c r="K28" s="72">
        <f t="shared" si="8"/>
        <v>10</v>
      </c>
      <c r="L28" s="72">
        <f t="shared" si="8"/>
        <v>11</v>
      </c>
      <c r="M28" s="72">
        <f t="shared" si="8"/>
        <v>11</v>
      </c>
      <c r="N28" s="72">
        <f t="shared" si="8"/>
        <v>11</v>
      </c>
      <c r="O28" s="72">
        <f t="shared" si="8"/>
        <v>10</v>
      </c>
      <c r="P28" s="72">
        <f t="shared" si="8"/>
        <v>10</v>
      </c>
      <c r="Q28" s="312">
        <f t="shared" si="8"/>
        <v>72</v>
      </c>
      <c r="R28" s="313">
        <f>SUM(R4:R27)</f>
        <v>1400300</v>
      </c>
      <c r="S28" s="314">
        <f t="shared" si="8"/>
        <v>169920</v>
      </c>
      <c r="T28" s="314">
        <f t="shared" si="8"/>
        <v>1570220</v>
      </c>
      <c r="U28" s="296">
        <f>SUM(U4:U27)</f>
        <v>1400300</v>
      </c>
      <c r="V28" s="296">
        <f t="shared" ref="V28:W28" si="9">SUM(V4:V27)</f>
        <v>169920</v>
      </c>
      <c r="W28" s="297">
        <f t="shared" si="9"/>
        <v>1570220</v>
      </c>
    </row>
    <row r="32" spans="1:23" x14ac:dyDescent="0.35">
      <c r="A32" t="s">
        <v>461</v>
      </c>
      <c r="B32">
        <v>1900</v>
      </c>
    </row>
    <row r="33" spans="1:2" x14ac:dyDescent="0.35">
      <c r="A33" t="s">
        <v>462</v>
      </c>
      <c r="B33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87C0-123C-4A07-943C-8BB30BF55BE0}">
  <dimension ref="A1:W24"/>
  <sheetViews>
    <sheetView topLeftCell="K1" workbookViewId="0">
      <selection activeCell="W4" sqref="W4:W19"/>
    </sheetView>
  </sheetViews>
  <sheetFormatPr defaultRowHeight="14.5" x14ac:dyDescent="0.35"/>
  <cols>
    <col min="1" max="1" width="18.6328125" customWidth="1"/>
    <col min="18" max="18" width="16.81640625" customWidth="1"/>
    <col min="19" max="19" width="14.1796875" customWidth="1"/>
    <col min="20" max="20" width="14.81640625" customWidth="1"/>
    <col min="21" max="21" width="17.36328125" customWidth="1"/>
    <col min="22" max="22" width="18" customWidth="1"/>
    <col min="23" max="23" width="18.1796875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3" t="s">
        <v>4</v>
      </c>
      <c r="V1" s="344"/>
      <c r="W1" s="345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5">
      <c r="A4" s="73" t="s">
        <v>152</v>
      </c>
      <c r="B4" s="74">
        <v>0</v>
      </c>
      <c r="C4" s="74">
        <v>5</v>
      </c>
      <c r="D4" s="74">
        <v>5</v>
      </c>
      <c r="E4" s="74">
        <v>5</v>
      </c>
      <c r="F4" s="74">
        <v>5</v>
      </c>
      <c r="G4" s="74">
        <v>5</v>
      </c>
      <c r="H4" s="74">
        <v>5</v>
      </c>
      <c r="I4" s="75">
        <f t="shared" ref="I4:I19" si="0">SUM($B4:$H4)</f>
        <v>30</v>
      </c>
      <c r="J4" s="74">
        <v>0</v>
      </c>
      <c r="K4" s="74">
        <v>1</v>
      </c>
      <c r="L4" s="74">
        <v>1</v>
      </c>
      <c r="M4" s="74">
        <v>1</v>
      </c>
      <c r="N4" s="74">
        <v>1</v>
      </c>
      <c r="O4" s="74">
        <v>1</v>
      </c>
      <c r="P4" s="74">
        <v>1</v>
      </c>
      <c r="Q4" s="57">
        <f>SUM(J4:P4)</f>
        <v>6</v>
      </c>
      <c r="R4" s="59">
        <f>1900*$I4</f>
        <v>57000</v>
      </c>
      <c r="S4" s="22">
        <f>2360*$Q4</f>
        <v>14160</v>
      </c>
      <c r="T4" s="22">
        <f>R4+S4</f>
        <v>71160</v>
      </c>
      <c r="U4" s="22">
        <f>I4*$B$23</f>
        <v>57000</v>
      </c>
      <c r="V4" s="22">
        <f>Q4*$B$24</f>
        <v>14160</v>
      </c>
      <c r="W4" s="301">
        <f>U4+V4</f>
        <v>71160</v>
      </c>
    </row>
    <row r="5" spans="1:23" ht="28" x14ac:dyDescent="0.35">
      <c r="A5" s="73" t="s">
        <v>153</v>
      </c>
      <c r="B5" s="74">
        <v>0</v>
      </c>
      <c r="C5" s="74">
        <v>4</v>
      </c>
      <c r="D5" s="74">
        <v>5</v>
      </c>
      <c r="E5" s="74">
        <v>5</v>
      </c>
      <c r="F5" s="74">
        <v>5</v>
      </c>
      <c r="G5" s="74">
        <v>5</v>
      </c>
      <c r="H5" s="74">
        <v>10</v>
      </c>
      <c r="I5" s="75">
        <f t="shared" si="0"/>
        <v>34</v>
      </c>
      <c r="J5" s="74">
        <v>0</v>
      </c>
      <c r="K5" s="74">
        <v>3</v>
      </c>
      <c r="L5" s="74">
        <v>3</v>
      </c>
      <c r="M5" s="74">
        <v>3</v>
      </c>
      <c r="N5" s="74">
        <v>3</v>
      </c>
      <c r="O5" s="74">
        <v>3</v>
      </c>
      <c r="P5" s="74">
        <v>6</v>
      </c>
      <c r="Q5" s="57">
        <f t="shared" ref="Q5:Q19" si="1">SUM(J5:P5)</f>
        <v>21</v>
      </c>
      <c r="R5" s="59">
        <f t="shared" ref="R5:R19" si="2">1900*$I5</f>
        <v>64600</v>
      </c>
      <c r="S5" s="22">
        <f t="shared" ref="S5:S19" si="3">2360*$Q5</f>
        <v>49560</v>
      </c>
      <c r="T5" s="22">
        <f t="shared" ref="T5:T19" si="4">R5+S5</f>
        <v>114160</v>
      </c>
      <c r="U5" s="22">
        <f t="shared" ref="U5:U19" si="5">I5*$B$23</f>
        <v>64600</v>
      </c>
      <c r="V5" s="22">
        <f t="shared" ref="V5:V19" si="6">Q5*$B$24</f>
        <v>49560</v>
      </c>
      <c r="W5" s="301">
        <f t="shared" ref="W5:W19" si="7">U5+V5</f>
        <v>114160</v>
      </c>
    </row>
    <row r="6" spans="1:23" x14ac:dyDescent="0.35">
      <c r="A6" s="73" t="s">
        <v>154</v>
      </c>
      <c r="B6" s="74">
        <v>5</v>
      </c>
      <c r="C6" s="74">
        <v>4</v>
      </c>
      <c r="D6" s="74">
        <v>4</v>
      </c>
      <c r="E6" s="74">
        <v>4</v>
      </c>
      <c r="F6" s="74">
        <v>4</v>
      </c>
      <c r="G6" s="74">
        <v>4</v>
      </c>
      <c r="H6" s="74">
        <v>4</v>
      </c>
      <c r="I6" s="75">
        <f t="shared" si="0"/>
        <v>29</v>
      </c>
      <c r="J6" s="74">
        <v>1</v>
      </c>
      <c r="K6" s="74">
        <v>1</v>
      </c>
      <c r="L6" s="74">
        <v>1</v>
      </c>
      <c r="M6" s="74">
        <v>1</v>
      </c>
      <c r="N6" s="74">
        <v>1</v>
      </c>
      <c r="O6" s="74">
        <v>1</v>
      </c>
      <c r="P6" s="74">
        <v>1</v>
      </c>
      <c r="Q6" s="57">
        <f t="shared" si="1"/>
        <v>7</v>
      </c>
      <c r="R6" s="59">
        <f t="shared" si="2"/>
        <v>55100</v>
      </c>
      <c r="S6" s="22">
        <f t="shared" si="3"/>
        <v>16520</v>
      </c>
      <c r="T6" s="22">
        <f t="shared" si="4"/>
        <v>71620</v>
      </c>
      <c r="U6" s="22">
        <f t="shared" si="5"/>
        <v>55100</v>
      </c>
      <c r="V6" s="22">
        <f t="shared" si="6"/>
        <v>16520</v>
      </c>
      <c r="W6" s="301">
        <f t="shared" si="7"/>
        <v>71620</v>
      </c>
    </row>
    <row r="7" spans="1:23" x14ac:dyDescent="0.35">
      <c r="A7" s="73" t="s">
        <v>155</v>
      </c>
      <c r="B7" s="74">
        <v>3</v>
      </c>
      <c r="C7" s="74">
        <v>3</v>
      </c>
      <c r="D7" s="74">
        <v>3</v>
      </c>
      <c r="E7" s="74">
        <v>3</v>
      </c>
      <c r="F7" s="74">
        <v>3</v>
      </c>
      <c r="G7" s="74">
        <v>3</v>
      </c>
      <c r="H7" s="74">
        <v>3</v>
      </c>
      <c r="I7" s="75">
        <f t="shared" si="0"/>
        <v>21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57">
        <f t="shared" si="1"/>
        <v>0</v>
      </c>
      <c r="R7" s="59">
        <f t="shared" si="2"/>
        <v>39900</v>
      </c>
      <c r="S7" s="22">
        <f t="shared" si="3"/>
        <v>0</v>
      </c>
      <c r="T7" s="22">
        <f t="shared" si="4"/>
        <v>39900</v>
      </c>
      <c r="U7" s="22">
        <f t="shared" si="5"/>
        <v>39900</v>
      </c>
      <c r="V7" s="22">
        <f t="shared" si="6"/>
        <v>0</v>
      </c>
      <c r="W7" s="301">
        <f t="shared" si="7"/>
        <v>39900</v>
      </c>
    </row>
    <row r="8" spans="1:23" x14ac:dyDescent="0.35">
      <c r="A8" s="73" t="s">
        <v>156</v>
      </c>
      <c r="B8" s="74">
        <v>10</v>
      </c>
      <c r="C8" s="74">
        <v>10</v>
      </c>
      <c r="D8" s="74">
        <v>10</v>
      </c>
      <c r="E8" s="74">
        <v>10</v>
      </c>
      <c r="F8" s="74">
        <v>10</v>
      </c>
      <c r="G8" s="74">
        <v>10</v>
      </c>
      <c r="H8" s="74">
        <v>10</v>
      </c>
      <c r="I8" s="75">
        <f t="shared" si="0"/>
        <v>70</v>
      </c>
      <c r="J8" s="74">
        <v>2</v>
      </c>
      <c r="K8" s="74">
        <v>2</v>
      </c>
      <c r="L8" s="74">
        <v>2</v>
      </c>
      <c r="M8" s="74">
        <v>2</v>
      </c>
      <c r="N8" s="74">
        <v>2</v>
      </c>
      <c r="O8" s="74">
        <v>2</v>
      </c>
      <c r="P8" s="74">
        <v>2</v>
      </c>
      <c r="Q8" s="57">
        <f t="shared" si="1"/>
        <v>14</v>
      </c>
      <c r="R8" s="59">
        <f t="shared" si="2"/>
        <v>133000</v>
      </c>
      <c r="S8" s="22">
        <f t="shared" si="3"/>
        <v>33040</v>
      </c>
      <c r="T8" s="22">
        <f t="shared" si="4"/>
        <v>166040</v>
      </c>
      <c r="U8" s="22">
        <f t="shared" si="5"/>
        <v>133000</v>
      </c>
      <c r="V8" s="22">
        <f t="shared" si="6"/>
        <v>33040</v>
      </c>
      <c r="W8" s="301">
        <f t="shared" si="7"/>
        <v>166040</v>
      </c>
    </row>
    <row r="9" spans="1:23" x14ac:dyDescent="0.35">
      <c r="A9" s="73" t="s">
        <v>157</v>
      </c>
      <c r="B9" s="74">
        <v>0</v>
      </c>
      <c r="C9" s="74">
        <v>3</v>
      </c>
      <c r="D9" s="74">
        <v>3</v>
      </c>
      <c r="E9" s="74">
        <v>3</v>
      </c>
      <c r="F9" s="74">
        <v>3</v>
      </c>
      <c r="G9" s="74">
        <v>3</v>
      </c>
      <c r="H9" s="74">
        <v>6</v>
      </c>
      <c r="I9" s="75">
        <f t="shared" si="0"/>
        <v>21</v>
      </c>
      <c r="J9" s="74">
        <v>0</v>
      </c>
      <c r="K9" s="74">
        <v>1</v>
      </c>
      <c r="L9" s="74">
        <v>1</v>
      </c>
      <c r="M9" s="74">
        <v>1</v>
      </c>
      <c r="N9" s="74">
        <v>1</v>
      </c>
      <c r="O9" s="74">
        <v>1</v>
      </c>
      <c r="P9" s="74">
        <v>2</v>
      </c>
      <c r="Q9" s="57">
        <f t="shared" si="1"/>
        <v>7</v>
      </c>
      <c r="R9" s="59">
        <f t="shared" si="2"/>
        <v>39900</v>
      </c>
      <c r="S9" s="22">
        <f t="shared" si="3"/>
        <v>16520</v>
      </c>
      <c r="T9" s="22">
        <f t="shared" si="4"/>
        <v>56420</v>
      </c>
      <c r="U9" s="22">
        <f t="shared" si="5"/>
        <v>39900</v>
      </c>
      <c r="V9" s="22">
        <f t="shared" si="6"/>
        <v>16520</v>
      </c>
      <c r="W9" s="301">
        <f t="shared" si="7"/>
        <v>56420</v>
      </c>
    </row>
    <row r="10" spans="1:23" ht="28" x14ac:dyDescent="0.35">
      <c r="A10" s="73" t="s">
        <v>158</v>
      </c>
      <c r="B10" s="74">
        <v>0</v>
      </c>
      <c r="C10" s="74">
        <v>7</v>
      </c>
      <c r="D10" s="74">
        <v>7</v>
      </c>
      <c r="E10" s="74">
        <v>7</v>
      </c>
      <c r="F10" s="74">
        <v>7</v>
      </c>
      <c r="G10" s="74">
        <v>7</v>
      </c>
      <c r="H10" s="74">
        <v>14</v>
      </c>
      <c r="I10" s="75">
        <f t="shared" si="0"/>
        <v>49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57">
        <f t="shared" si="1"/>
        <v>0</v>
      </c>
      <c r="R10" s="59">
        <f t="shared" si="2"/>
        <v>93100</v>
      </c>
      <c r="S10" s="22">
        <f t="shared" si="3"/>
        <v>0</v>
      </c>
      <c r="T10" s="22">
        <f t="shared" si="4"/>
        <v>93100</v>
      </c>
      <c r="U10" s="22">
        <f t="shared" si="5"/>
        <v>93100</v>
      </c>
      <c r="V10" s="22">
        <f t="shared" si="6"/>
        <v>0</v>
      </c>
      <c r="W10" s="301">
        <f t="shared" si="7"/>
        <v>93100</v>
      </c>
    </row>
    <row r="11" spans="1:23" x14ac:dyDescent="0.35">
      <c r="A11" s="73" t="s">
        <v>159</v>
      </c>
      <c r="B11" s="74">
        <v>2</v>
      </c>
      <c r="C11" s="74">
        <v>2</v>
      </c>
      <c r="D11" s="74">
        <v>2</v>
      </c>
      <c r="E11" s="74">
        <v>2</v>
      </c>
      <c r="F11" s="74">
        <v>2</v>
      </c>
      <c r="G11" s="74">
        <v>2</v>
      </c>
      <c r="H11" s="74">
        <v>3</v>
      </c>
      <c r="I11" s="75">
        <f t="shared" si="0"/>
        <v>15</v>
      </c>
      <c r="J11" s="74">
        <v>6</v>
      </c>
      <c r="K11" s="74">
        <v>6</v>
      </c>
      <c r="L11" s="74">
        <v>6</v>
      </c>
      <c r="M11" s="74">
        <v>6</v>
      </c>
      <c r="N11" s="74">
        <v>5</v>
      </c>
      <c r="O11" s="74">
        <v>5</v>
      </c>
      <c r="P11" s="74">
        <v>4</v>
      </c>
      <c r="Q11" s="57">
        <f t="shared" si="1"/>
        <v>38</v>
      </c>
      <c r="R11" s="59">
        <f t="shared" si="2"/>
        <v>28500</v>
      </c>
      <c r="S11" s="22">
        <f t="shared" si="3"/>
        <v>89680</v>
      </c>
      <c r="T11" s="22">
        <f t="shared" si="4"/>
        <v>118180</v>
      </c>
      <c r="U11" s="22">
        <f t="shared" si="5"/>
        <v>28500</v>
      </c>
      <c r="V11" s="22">
        <f t="shared" si="6"/>
        <v>89680</v>
      </c>
      <c r="W11" s="301">
        <f t="shared" si="7"/>
        <v>118180</v>
      </c>
    </row>
    <row r="12" spans="1:23" x14ac:dyDescent="0.35">
      <c r="A12" s="73" t="s">
        <v>160</v>
      </c>
      <c r="B12" s="74">
        <v>0</v>
      </c>
      <c r="C12" s="74">
        <v>3</v>
      </c>
      <c r="D12" s="74">
        <v>3</v>
      </c>
      <c r="E12" s="74">
        <v>3</v>
      </c>
      <c r="F12" s="74">
        <v>3</v>
      </c>
      <c r="G12" s="74">
        <v>3</v>
      </c>
      <c r="H12" s="74">
        <v>3</v>
      </c>
      <c r="I12" s="75">
        <f t="shared" si="0"/>
        <v>18</v>
      </c>
      <c r="J12" s="74">
        <v>0</v>
      </c>
      <c r="K12" s="74">
        <v>2</v>
      </c>
      <c r="L12" s="74">
        <v>2</v>
      </c>
      <c r="M12" s="74">
        <v>2</v>
      </c>
      <c r="N12" s="74">
        <v>2</v>
      </c>
      <c r="O12" s="74">
        <v>2</v>
      </c>
      <c r="P12" s="74">
        <v>2</v>
      </c>
      <c r="Q12" s="57">
        <f t="shared" si="1"/>
        <v>12</v>
      </c>
      <c r="R12" s="59">
        <f t="shared" si="2"/>
        <v>34200</v>
      </c>
      <c r="S12" s="22">
        <f t="shared" si="3"/>
        <v>28320</v>
      </c>
      <c r="T12" s="22">
        <f t="shared" si="4"/>
        <v>62520</v>
      </c>
      <c r="U12" s="22">
        <f t="shared" si="5"/>
        <v>34200</v>
      </c>
      <c r="V12" s="22">
        <f t="shared" si="6"/>
        <v>28320</v>
      </c>
      <c r="W12" s="301">
        <f t="shared" si="7"/>
        <v>62520</v>
      </c>
    </row>
    <row r="13" spans="1:23" x14ac:dyDescent="0.35">
      <c r="A13" s="73" t="s">
        <v>161</v>
      </c>
      <c r="B13" s="74">
        <v>1</v>
      </c>
      <c r="C13" s="74">
        <v>1</v>
      </c>
      <c r="D13" s="74">
        <v>1</v>
      </c>
      <c r="E13" s="74">
        <v>1</v>
      </c>
      <c r="F13" s="74">
        <v>1</v>
      </c>
      <c r="G13" s="74">
        <v>1</v>
      </c>
      <c r="H13" s="74">
        <v>1</v>
      </c>
      <c r="I13" s="75">
        <f t="shared" si="0"/>
        <v>7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57">
        <f t="shared" si="1"/>
        <v>0</v>
      </c>
      <c r="R13" s="59">
        <f t="shared" si="2"/>
        <v>13300</v>
      </c>
      <c r="S13" s="22">
        <f t="shared" si="3"/>
        <v>0</v>
      </c>
      <c r="T13" s="22">
        <f t="shared" si="4"/>
        <v>13300</v>
      </c>
      <c r="U13" s="22">
        <f t="shared" si="5"/>
        <v>13300</v>
      </c>
      <c r="V13" s="22">
        <f t="shared" si="6"/>
        <v>0</v>
      </c>
      <c r="W13" s="301">
        <f t="shared" si="7"/>
        <v>13300</v>
      </c>
    </row>
    <row r="14" spans="1:23" x14ac:dyDescent="0.35">
      <c r="A14" s="73" t="s">
        <v>162</v>
      </c>
      <c r="B14" s="74">
        <v>8</v>
      </c>
      <c r="C14" s="74">
        <v>9</v>
      </c>
      <c r="D14" s="74">
        <v>9</v>
      </c>
      <c r="E14" s="74">
        <v>9</v>
      </c>
      <c r="F14" s="74">
        <v>9</v>
      </c>
      <c r="G14" s="74">
        <v>10</v>
      </c>
      <c r="H14" s="74">
        <v>10</v>
      </c>
      <c r="I14" s="75">
        <f t="shared" si="0"/>
        <v>64</v>
      </c>
      <c r="J14" s="74">
        <v>4</v>
      </c>
      <c r="K14" s="74">
        <v>4</v>
      </c>
      <c r="L14" s="74">
        <v>4</v>
      </c>
      <c r="M14" s="74">
        <v>4</v>
      </c>
      <c r="N14" s="74">
        <v>4</v>
      </c>
      <c r="O14" s="74">
        <v>4</v>
      </c>
      <c r="P14" s="74">
        <v>4</v>
      </c>
      <c r="Q14" s="57">
        <f t="shared" si="1"/>
        <v>28</v>
      </c>
      <c r="R14" s="59">
        <f t="shared" si="2"/>
        <v>121600</v>
      </c>
      <c r="S14" s="22">
        <f t="shared" si="3"/>
        <v>66080</v>
      </c>
      <c r="T14" s="22">
        <f t="shared" si="4"/>
        <v>187680</v>
      </c>
      <c r="U14" s="22">
        <f t="shared" si="5"/>
        <v>121600</v>
      </c>
      <c r="V14" s="22">
        <f t="shared" si="6"/>
        <v>66080</v>
      </c>
      <c r="W14" s="301">
        <f t="shared" si="7"/>
        <v>187680</v>
      </c>
    </row>
    <row r="15" spans="1:23" x14ac:dyDescent="0.35">
      <c r="A15" s="73" t="s">
        <v>163</v>
      </c>
      <c r="B15" s="74">
        <v>13</v>
      </c>
      <c r="C15" s="74">
        <v>13</v>
      </c>
      <c r="D15" s="74">
        <v>13</v>
      </c>
      <c r="E15" s="74">
        <v>13</v>
      </c>
      <c r="F15" s="74">
        <v>13</v>
      </c>
      <c r="G15" s="74">
        <v>13</v>
      </c>
      <c r="H15" s="74">
        <v>13</v>
      </c>
      <c r="I15" s="75">
        <f t="shared" si="0"/>
        <v>91</v>
      </c>
      <c r="J15" s="74">
        <v>4</v>
      </c>
      <c r="K15" s="74">
        <v>4</v>
      </c>
      <c r="L15" s="74">
        <v>4</v>
      </c>
      <c r="M15" s="74">
        <v>4</v>
      </c>
      <c r="N15" s="74">
        <v>4</v>
      </c>
      <c r="O15" s="74">
        <v>4</v>
      </c>
      <c r="P15" s="74">
        <v>4</v>
      </c>
      <c r="Q15" s="57">
        <f t="shared" si="1"/>
        <v>28</v>
      </c>
      <c r="R15" s="59">
        <f t="shared" si="2"/>
        <v>172900</v>
      </c>
      <c r="S15" s="22">
        <f t="shared" si="3"/>
        <v>66080</v>
      </c>
      <c r="T15" s="22">
        <f t="shared" si="4"/>
        <v>238980</v>
      </c>
      <c r="U15" s="22">
        <f>I15*$B$23</f>
        <v>172900</v>
      </c>
      <c r="V15" s="22">
        <f>Q15*$B$24</f>
        <v>66080</v>
      </c>
      <c r="W15" s="301">
        <f t="shared" si="7"/>
        <v>238980</v>
      </c>
    </row>
    <row r="16" spans="1:23" x14ac:dyDescent="0.35">
      <c r="A16" s="73" t="s">
        <v>164</v>
      </c>
      <c r="B16" s="74">
        <v>5</v>
      </c>
      <c r="C16" s="74">
        <v>5</v>
      </c>
      <c r="D16" s="74">
        <v>5</v>
      </c>
      <c r="E16" s="74">
        <v>5</v>
      </c>
      <c r="F16" s="74">
        <v>5</v>
      </c>
      <c r="G16" s="74">
        <v>5</v>
      </c>
      <c r="H16" s="74">
        <v>5</v>
      </c>
      <c r="I16" s="75">
        <f t="shared" si="0"/>
        <v>35</v>
      </c>
      <c r="J16" s="74">
        <v>1</v>
      </c>
      <c r="K16" s="74">
        <v>1</v>
      </c>
      <c r="L16" s="74">
        <v>1</v>
      </c>
      <c r="M16" s="74">
        <v>1</v>
      </c>
      <c r="N16" s="74">
        <v>1</v>
      </c>
      <c r="O16" s="74">
        <v>1</v>
      </c>
      <c r="P16" s="74">
        <v>1</v>
      </c>
      <c r="Q16" s="57">
        <f t="shared" si="1"/>
        <v>7</v>
      </c>
      <c r="R16" s="59">
        <f t="shared" si="2"/>
        <v>66500</v>
      </c>
      <c r="S16" s="22">
        <f t="shared" si="3"/>
        <v>16520</v>
      </c>
      <c r="T16" s="22">
        <f t="shared" si="4"/>
        <v>83020</v>
      </c>
      <c r="U16" s="22">
        <f t="shared" si="5"/>
        <v>66500</v>
      </c>
      <c r="V16" s="22">
        <f t="shared" si="6"/>
        <v>16520</v>
      </c>
      <c r="W16" s="301">
        <f t="shared" si="7"/>
        <v>83020</v>
      </c>
    </row>
    <row r="17" spans="1:23" x14ac:dyDescent="0.35">
      <c r="A17" s="73" t="s">
        <v>165</v>
      </c>
      <c r="B17" s="74">
        <v>10</v>
      </c>
      <c r="C17" s="74">
        <v>10</v>
      </c>
      <c r="D17" s="74">
        <v>10</v>
      </c>
      <c r="E17" s="74">
        <v>10</v>
      </c>
      <c r="F17" s="74">
        <v>10</v>
      </c>
      <c r="G17" s="74">
        <v>10</v>
      </c>
      <c r="H17" s="74">
        <v>10</v>
      </c>
      <c r="I17" s="75">
        <f t="shared" si="0"/>
        <v>70</v>
      </c>
      <c r="J17" s="74">
        <v>1</v>
      </c>
      <c r="K17" s="74">
        <v>1</v>
      </c>
      <c r="L17" s="74">
        <v>1</v>
      </c>
      <c r="M17" s="74">
        <v>1</v>
      </c>
      <c r="N17" s="74">
        <v>1</v>
      </c>
      <c r="O17" s="74">
        <v>1</v>
      </c>
      <c r="P17" s="74">
        <v>1</v>
      </c>
      <c r="Q17" s="57">
        <f t="shared" si="1"/>
        <v>7</v>
      </c>
      <c r="R17" s="59">
        <f t="shared" si="2"/>
        <v>133000</v>
      </c>
      <c r="S17" s="22">
        <f t="shared" si="3"/>
        <v>16520</v>
      </c>
      <c r="T17" s="22">
        <f t="shared" si="4"/>
        <v>149520</v>
      </c>
      <c r="U17" s="22">
        <f t="shared" si="5"/>
        <v>133000</v>
      </c>
      <c r="V17" s="22">
        <f t="shared" si="6"/>
        <v>16520</v>
      </c>
      <c r="W17" s="301">
        <f t="shared" si="7"/>
        <v>149520</v>
      </c>
    </row>
    <row r="18" spans="1:23" x14ac:dyDescent="0.35">
      <c r="A18" s="27"/>
      <c r="B18" s="60"/>
      <c r="C18" s="60"/>
      <c r="D18" s="60"/>
      <c r="E18" s="61"/>
      <c r="F18" s="61"/>
      <c r="G18" s="76"/>
      <c r="H18" s="76"/>
      <c r="I18" s="75">
        <f t="shared" si="0"/>
        <v>0</v>
      </c>
      <c r="J18" s="60"/>
      <c r="K18" s="60"/>
      <c r="L18" s="60"/>
      <c r="M18" s="61"/>
      <c r="N18" s="61"/>
      <c r="O18" s="56"/>
      <c r="P18" s="56"/>
      <c r="Q18" s="57">
        <f t="shared" si="1"/>
        <v>0</v>
      </c>
      <c r="R18" s="59">
        <f t="shared" si="2"/>
        <v>0</v>
      </c>
      <c r="S18" s="22">
        <f t="shared" si="3"/>
        <v>0</v>
      </c>
      <c r="T18" s="22">
        <f t="shared" si="4"/>
        <v>0</v>
      </c>
      <c r="U18" s="22">
        <f t="shared" si="5"/>
        <v>0</v>
      </c>
      <c r="V18" s="22">
        <f t="shared" si="6"/>
        <v>0</v>
      </c>
      <c r="W18" s="301">
        <f t="shared" si="7"/>
        <v>0</v>
      </c>
    </row>
    <row r="19" spans="1:23" ht="15" thickBot="1" x14ac:dyDescent="0.4">
      <c r="A19" s="77"/>
      <c r="B19" s="68"/>
      <c r="C19" s="68"/>
      <c r="D19" s="68"/>
      <c r="E19" s="69"/>
      <c r="F19" s="69"/>
      <c r="G19" s="78"/>
      <c r="H19" s="78"/>
      <c r="I19" s="75">
        <f t="shared" si="0"/>
        <v>0</v>
      </c>
      <c r="J19" s="68"/>
      <c r="K19" s="68"/>
      <c r="L19" s="68"/>
      <c r="M19" s="69"/>
      <c r="N19" s="69"/>
      <c r="O19" s="70"/>
      <c r="P19" s="70"/>
      <c r="Q19" s="57">
        <f t="shared" si="1"/>
        <v>0</v>
      </c>
      <c r="R19" s="59">
        <f t="shared" si="2"/>
        <v>0</v>
      </c>
      <c r="S19" s="22">
        <f t="shared" si="3"/>
        <v>0</v>
      </c>
      <c r="T19" s="22">
        <f t="shared" si="4"/>
        <v>0</v>
      </c>
      <c r="U19" s="103">
        <f t="shared" si="5"/>
        <v>0</v>
      </c>
      <c r="V19" s="103">
        <f t="shared" si="6"/>
        <v>0</v>
      </c>
      <c r="W19" s="321">
        <f t="shared" si="7"/>
        <v>0</v>
      </c>
    </row>
    <row r="20" spans="1:23" ht="15" thickBot="1" x14ac:dyDescent="0.4">
      <c r="A20" s="71" t="s">
        <v>12</v>
      </c>
      <c r="B20" s="79">
        <f t="shared" ref="B20:T20" si="8">SUM(B4:B19)</f>
        <v>57</v>
      </c>
      <c r="C20" s="79">
        <f t="shared" si="8"/>
        <v>79</v>
      </c>
      <c r="D20" s="79">
        <f t="shared" si="8"/>
        <v>80</v>
      </c>
      <c r="E20" s="79">
        <f t="shared" si="8"/>
        <v>80</v>
      </c>
      <c r="F20" s="79">
        <f t="shared" si="8"/>
        <v>80</v>
      </c>
      <c r="G20" s="79">
        <f t="shared" si="8"/>
        <v>81</v>
      </c>
      <c r="H20" s="79">
        <f t="shared" si="8"/>
        <v>97</v>
      </c>
      <c r="I20" s="79">
        <f t="shared" si="8"/>
        <v>554</v>
      </c>
      <c r="J20" s="79">
        <f t="shared" si="8"/>
        <v>19</v>
      </c>
      <c r="K20" s="79">
        <f t="shared" si="8"/>
        <v>26</v>
      </c>
      <c r="L20" s="79">
        <f t="shared" si="8"/>
        <v>26</v>
      </c>
      <c r="M20" s="79">
        <f t="shared" si="8"/>
        <v>26</v>
      </c>
      <c r="N20" s="79">
        <f t="shared" si="8"/>
        <v>25</v>
      </c>
      <c r="O20" s="79">
        <f t="shared" si="8"/>
        <v>25</v>
      </c>
      <c r="P20" s="79">
        <f t="shared" si="8"/>
        <v>28</v>
      </c>
      <c r="Q20" s="79">
        <f t="shared" si="8"/>
        <v>175</v>
      </c>
      <c r="R20" s="80">
        <f>SUM(R4:R19)</f>
        <v>1052600</v>
      </c>
      <c r="S20" s="81">
        <f t="shared" si="8"/>
        <v>413000</v>
      </c>
      <c r="T20" s="291">
        <f t="shared" si="8"/>
        <v>1465600</v>
      </c>
      <c r="U20" s="276">
        <f>SUM(U4:U19)</f>
        <v>1052600</v>
      </c>
      <c r="V20" s="276">
        <f t="shared" ref="V20:W20" si="9">SUM(V4:V19)</f>
        <v>413000</v>
      </c>
      <c r="W20" s="276">
        <f t="shared" si="9"/>
        <v>1465600</v>
      </c>
    </row>
    <row r="23" spans="1:23" x14ac:dyDescent="0.35">
      <c r="A23" t="s">
        <v>461</v>
      </c>
      <c r="B23">
        <v>1900</v>
      </c>
    </row>
    <row r="24" spans="1:23" x14ac:dyDescent="0.35">
      <c r="A24" t="s">
        <v>462</v>
      </c>
      <c r="B2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C4BAC-27CC-467C-9354-2C700803F937}">
  <dimension ref="A1:W33"/>
  <sheetViews>
    <sheetView topLeftCell="J1" workbookViewId="0">
      <selection activeCell="W4" sqref="W4:W27"/>
    </sheetView>
  </sheetViews>
  <sheetFormatPr defaultRowHeight="14.5" x14ac:dyDescent="0.35"/>
  <cols>
    <col min="1" max="1" width="18.6328125" customWidth="1"/>
    <col min="18" max="18" width="14" customWidth="1"/>
    <col min="19" max="19" width="12.08984375" customWidth="1"/>
    <col min="20" max="20" width="14.453125" customWidth="1"/>
    <col min="21" max="21" width="17.81640625" customWidth="1"/>
    <col min="22" max="22" width="17.453125" customWidth="1"/>
    <col min="23" max="23" width="17.81640625" customWidth="1"/>
  </cols>
  <sheetData>
    <row r="1" spans="1:23" x14ac:dyDescent="0.35">
      <c r="A1" s="354" t="s">
        <v>0</v>
      </c>
      <c r="B1" s="356" t="s">
        <v>167</v>
      </c>
      <c r="C1" s="356"/>
      <c r="D1" s="356"/>
      <c r="E1" s="356"/>
      <c r="F1" s="356"/>
      <c r="G1" s="356"/>
      <c r="H1" s="356"/>
      <c r="I1" s="356"/>
      <c r="J1" s="357" t="s">
        <v>168</v>
      </c>
      <c r="K1" s="357"/>
      <c r="L1" s="357"/>
      <c r="M1" s="357"/>
      <c r="N1" s="357"/>
      <c r="O1" s="357"/>
      <c r="P1" s="357"/>
      <c r="Q1" s="357"/>
      <c r="R1" s="358" t="s">
        <v>54</v>
      </c>
      <c r="S1" s="358"/>
      <c r="T1" s="359"/>
      <c r="U1" s="343" t="s">
        <v>4</v>
      </c>
      <c r="V1" s="344"/>
      <c r="W1" s="345"/>
    </row>
    <row r="2" spans="1:23" ht="23" x14ac:dyDescent="0.35">
      <c r="A2" s="355"/>
      <c r="B2" s="82" t="s">
        <v>5</v>
      </c>
      <c r="C2" s="82" t="s">
        <v>6</v>
      </c>
      <c r="D2" s="82" t="s">
        <v>7</v>
      </c>
      <c r="E2" s="82" t="s">
        <v>8</v>
      </c>
      <c r="F2" s="82" t="s">
        <v>9</v>
      </c>
      <c r="G2" s="82" t="s">
        <v>10</v>
      </c>
      <c r="H2" s="82" t="s">
        <v>11</v>
      </c>
      <c r="I2" s="82" t="s">
        <v>12</v>
      </c>
      <c r="J2" s="83" t="s">
        <v>5</v>
      </c>
      <c r="K2" s="83" t="s">
        <v>6</v>
      </c>
      <c r="L2" s="83" t="s">
        <v>7</v>
      </c>
      <c r="M2" s="83" t="s">
        <v>8</v>
      </c>
      <c r="N2" s="83" t="s">
        <v>9</v>
      </c>
      <c r="O2" s="83" t="s">
        <v>10</v>
      </c>
      <c r="P2" s="83" t="s">
        <v>11</v>
      </c>
      <c r="Q2" s="83" t="s">
        <v>12</v>
      </c>
      <c r="R2" s="84" t="s">
        <v>169</v>
      </c>
      <c r="S2" s="84" t="s">
        <v>170</v>
      </c>
      <c r="T2" s="85" t="s">
        <v>171</v>
      </c>
      <c r="U2" s="8" t="s">
        <v>13</v>
      </c>
      <c r="V2" s="8" t="s">
        <v>14</v>
      </c>
      <c r="W2" s="9" t="s">
        <v>15</v>
      </c>
    </row>
    <row r="3" spans="1:23" x14ac:dyDescent="0.35">
      <c r="A3" s="86">
        <v>1</v>
      </c>
      <c r="B3" s="86">
        <v>2</v>
      </c>
      <c r="C3" s="86">
        <v>3</v>
      </c>
      <c r="D3" s="86">
        <v>4</v>
      </c>
      <c r="E3" s="86">
        <v>5</v>
      </c>
      <c r="F3" s="86">
        <v>6</v>
      </c>
      <c r="G3" s="86">
        <v>7</v>
      </c>
      <c r="H3" s="86">
        <v>8</v>
      </c>
      <c r="I3" s="86">
        <v>9</v>
      </c>
      <c r="J3" s="86">
        <v>10</v>
      </c>
      <c r="K3" s="86">
        <v>11</v>
      </c>
      <c r="L3" s="86">
        <v>12</v>
      </c>
      <c r="M3" s="86">
        <v>13</v>
      </c>
      <c r="N3" s="86">
        <v>14</v>
      </c>
      <c r="O3" s="86">
        <v>15</v>
      </c>
      <c r="P3" s="86">
        <v>16</v>
      </c>
      <c r="Q3" s="86">
        <v>17</v>
      </c>
      <c r="R3" s="86">
        <v>18</v>
      </c>
      <c r="S3" s="86">
        <v>19</v>
      </c>
      <c r="T3" s="87">
        <v>20</v>
      </c>
      <c r="U3" s="52">
        <v>25</v>
      </c>
      <c r="V3" s="52">
        <v>26</v>
      </c>
      <c r="W3" s="52">
        <v>27</v>
      </c>
    </row>
    <row r="4" spans="1:23" x14ac:dyDescent="0.35">
      <c r="A4" s="88" t="s">
        <v>172</v>
      </c>
      <c r="B4" s="89">
        <v>1</v>
      </c>
      <c r="C4" s="89">
        <v>1</v>
      </c>
      <c r="D4" s="89">
        <v>1</v>
      </c>
      <c r="E4" s="89">
        <v>1</v>
      </c>
      <c r="F4" s="89">
        <v>1</v>
      </c>
      <c r="G4" s="89">
        <v>3</v>
      </c>
      <c r="H4" s="89">
        <v>3</v>
      </c>
      <c r="I4" s="89">
        <f t="shared" ref="I4:I27" si="0">SUM(B4:H4)</f>
        <v>11</v>
      </c>
      <c r="J4" s="89">
        <v>3</v>
      </c>
      <c r="K4" s="89">
        <v>2</v>
      </c>
      <c r="L4" s="89">
        <v>2</v>
      </c>
      <c r="M4" s="89">
        <v>2</v>
      </c>
      <c r="N4" s="89">
        <v>2</v>
      </c>
      <c r="O4" s="89">
        <v>2</v>
      </c>
      <c r="P4" s="89">
        <v>2</v>
      </c>
      <c r="Q4" s="89">
        <v>15</v>
      </c>
      <c r="R4" s="90">
        <f>1900*I4</f>
        <v>20900</v>
      </c>
      <c r="S4" s="90">
        <f>2360*Q4</f>
        <v>35400</v>
      </c>
      <c r="T4" s="90">
        <f>R4+S4</f>
        <v>56300</v>
      </c>
      <c r="U4" s="22">
        <f>I4*$B$32</f>
        <v>20900</v>
      </c>
      <c r="V4" s="22">
        <f>Q4*$B$33</f>
        <v>35400</v>
      </c>
      <c r="W4" s="301">
        <f>U4+V4</f>
        <v>56300</v>
      </c>
    </row>
    <row r="5" spans="1:23" x14ac:dyDescent="0.35">
      <c r="A5" s="88" t="s">
        <v>173</v>
      </c>
      <c r="B5" s="89">
        <v>3</v>
      </c>
      <c r="C5" s="89">
        <v>3</v>
      </c>
      <c r="D5" s="89">
        <v>3</v>
      </c>
      <c r="E5" s="89">
        <v>3</v>
      </c>
      <c r="F5" s="89">
        <v>3</v>
      </c>
      <c r="G5" s="89">
        <v>3</v>
      </c>
      <c r="H5" s="89">
        <v>3</v>
      </c>
      <c r="I5" s="89">
        <f t="shared" si="0"/>
        <v>21</v>
      </c>
      <c r="J5" s="89">
        <v>0</v>
      </c>
      <c r="K5" s="89">
        <v>0</v>
      </c>
      <c r="L5" s="89">
        <v>0</v>
      </c>
      <c r="M5" s="89">
        <v>0</v>
      </c>
      <c r="N5" s="89">
        <v>0</v>
      </c>
      <c r="O5" s="89">
        <v>0</v>
      </c>
      <c r="P5" s="89">
        <v>0</v>
      </c>
      <c r="Q5" s="89">
        <v>0</v>
      </c>
      <c r="R5" s="90">
        <f t="shared" ref="R5:R27" si="1">1900*I5</f>
        <v>39900</v>
      </c>
      <c r="S5" s="90">
        <f t="shared" ref="S5:S27" si="2">2360*Q5</f>
        <v>0</v>
      </c>
      <c r="T5" s="90">
        <f t="shared" ref="T5:T27" si="3">R5+S5</f>
        <v>39900</v>
      </c>
      <c r="U5" s="22">
        <f t="shared" ref="U5:U27" si="4">I5*$B$32</f>
        <v>39900</v>
      </c>
      <c r="V5" s="22">
        <f t="shared" ref="V5:V27" si="5">Q5*$B$33</f>
        <v>0</v>
      </c>
      <c r="W5" s="301">
        <f t="shared" ref="W5:W27" si="6">U5+V5</f>
        <v>39900</v>
      </c>
    </row>
    <row r="6" spans="1:23" x14ac:dyDescent="0.35">
      <c r="A6" s="88" t="s">
        <v>174</v>
      </c>
      <c r="B6" s="89">
        <v>6</v>
      </c>
      <c r="C6" s="89">
        <v>6</v>
      </c>
      <c r="D6" s="89">
        <v>6</v>
      </c>
      <c r="E6" s="89">
        <v>7</v>
      </c>
      <c r="F6" s="89">
        <v>7</v>
      </c>
      <c r="G6" s="89">
        <v>7</v>
      </c>
      <c r="H6" s="89">
        <v>7</v>
      </c>
      <c r="I6" s="89">
        <f t="shared" si="0"/>
        <v>46</v>
      </c>
      <c r="J6" s="89">
        <v>1</v>
      </c>
      <c r="K6" s="89">
        <v>1</v>
      </c>
      <c r="L6" s="89">
        <v>1</v>
      </c>
      <c r="M6" s="89">
        <v>1</v>
      </c>
      <c r="N6" s="89">
        <v>1</v>
      </c>
      <c r="O6" s="89">
        <v>1</v>
      </c>
      <c r="P6" s="89">
        <v>1</v>
      </c>
      <c r="Q6" s="89">
        <v>7</v>
      </c>
      <c r="R6" s="90">
        <f t="shared" si="1"/>
        <v>87400</v>
      </c>
      <c r="S6" s="90">
        <f t="shared" si="2"/>
        <v>16520</v>
      </c>
      <c r="T6" s="90">
        <f t="shared" si="3"/>
        <v>103920</v>
      </c>
      <c r="U6" s="22">
        <f t="shared" si="4"/>
        <v>87400</v>
      </c>
      <c r="V6" s="22">
        <f t="shared" si="5"/>
        <v>16520</v>
      </c>
      <c r="W6" s="301">
        <f t="shared" si="6"/>
        <v>103920</v>
      </c>
    </row>
    <row r="7" spans="1:23" x14ac:dyDescent="0.35">
      <c r="A7" s="88" t="s">
        <v>175</v>
      </c>
      <c r="B7" s="89">
        <v>1</v>
      </c>
      <c r="C7" s="89">
        <v>1</v>
      </c>
      <c r="D7" s="89">
        <v>1</v>
      </c>
      <c r="E7" s="89">
        <v>1</v>
      </c>
      <c r="F7" s="89">
        <v>1</v>
      </c>
      <c r="G7" s="89">
        <v>1</v>
      </c>
      <c r="H7" s="89">
        <v>1</v>
      </c>
      <c r="I7" s="89">
        <f t="shared" si="0"/>
        <v>7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90">
        <f t="shared" si="1"/>
        <v>13300</v>
      </c>
      <c r="S7" s="90">
        <f t="shared" si="2"/>
        <v>0</v>
      </c>
      <c r="T7" s="90">
        <f t="shared" si="3"/>
        <v>13300</v>
      </c>
      <c r="U7" s="22">
        <f t="shared" si="4"/>
        <v>13300</v>
      </c>
      <c r="V7" s="22">
        <f t="shared" si="5"/>
        <v>0</v>
      </c>
      <c r="W7" s="301">
        <f t="shared" si="6"/>
        <v>13300</v>
      </c>
    </row>
    <row r="8" spans="1:23" x14ac:dyDescent="0.35">
      <c r="A8" s="88" t="s">
        <v>176</v>
      </c>
      <c r="B8" s="89">
        <v>3</v>
      </c>
      <c r="C8" s="89">
        <v>3</v>
      </c>
      <c r="D8" s="89">
        <v>3</v>
      </c>
      <c r="E8" s="89">
        <v>3</v>
      </c>
      <c r="F8" s="89">
        <v>3</v>
      </c>
      <c r="G8" s="89">
        <v>3</v>
      </c>
      <c r="H8" s="89">
        <v>3</v>
      </c>
      <c r="I8" s="89">
        <f t="shared" si="0"/>
        <v>21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90">
        <f t="shared" si="1"/>
        <v>39900</v>
      </c>
      <c r="S8" s="90">
        <f t="shared" si="2"/>
        <v>0</v>
      </c>
      <c r="T8" s="90">
        <f t="shared" si="3"/>
        <v>39900</v>
      </c>
      <c r="U8" s="22">
        <f t="shared" si="4"/>
        <v>39900</v>
      </c>
      <c r="V8" s="22">
        <f t="shared" si="5"/>
        <v>0</v>
      </c>
      <c r="W8" s="301">
        <f t="shared" si="6"/>
        <v>39900</v>
      </c>
    </row>
    <row r="9" spans="1:23" x14ac:dyDescent="0.35">
      <c r="A9" s="88" t="s">
        <v>177</v>
      </c>
      <c r="B9" s="89">
        <v>6</v>
      </c>
      <c r="C9" s="89">
        <v>6</v>
      </c>
      <c r="D9" s="89">
        <v>6</v>
      </c>
      <c r="E9" s="89">
        <v>6</v>
      </c>
      <c r="F9" s="89">
        <v>6</v>
      </c>
      <c r="G9" s="89">
        <v>6</v>
      </c>
      <c r="H9" s="89">
        <v>6</v>
      </c>
      <c r="I9" s="89">
        <f t="shared" si="0"/>
        <v>42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90">
        <f t="shared" si="1"/>
        <v>79800</v>
      </c>
      <c r="S9" s="90">
        <f t="shared" si="2"/>
        <v>0</v>
      </c>
      <c r="T9" s="90">
        <f t="shared" si="3"/>
        <v>79800</v>
      </c>
      <c r="U9" s="22">
        <f t="shared" si="4"/>
        <v>79800</v>
      </c>
      <c r="V9" s="22">
        <f t="shared" si="5"/>
        <v>0</v>
      </c>
      <c r="W9" s="301">
        <f t="shared" si="6"/>
        <v>79800</v>
      </c>
    </row>
    <row r="10" spans="1:23" x14ac:dyDescent="0.35">
      <c r="A10" s="88" t="s">
        <v>178</v>
      </c>
      <c r="B10" s="89">
        <v>11</v>
      </c>
      <c r="C10" s="89">
        <v>11</v>
      </c>
      <c r="D10" s="89">
        <v>11</v>
      </c>
      <c r="E10" s="89">
        <v>11</v>
      </c>
      <c r="F10" s="89">
        <v>11</v>
      </c>
      <c r="G10" s="89">
        <v>11</v>
      </c>
      <c r="H10" s="89">
        <v>11</v>
      </c>
      <c r="I10" s="89">
        <f t="shared" si="0"/>
        <v>77</v>
      </c>
      <c r="J10" s="89">
        <v>2</v>
      </c>
      <c r="K10" s="89">
        <v>2</v>
      </c>
      <c r="L10" s="89">
        <v>2</v>
      </c>
      <c r="M10" s="89">
        <v>2</v>
      </c>
      <c r="N10" s="89">
        <v>2</v>
      </c>
      <c r="O10" s="89">
        <v>2</v>
      </c>
      <c r="P10" s="89">
        <v>2</v>
      </c>
      <c r="Q10" s="89">
        <v>14</v>
      </c>
      <c r="R10" s="90">
        <f t="shared" si="1"/>
        <v>146300</v>
      </c>
      <c r="S10" s="90">
        <f t="shared" si="2"/>
        <v>33040</v>
      </c>
      <c r="T10" s="90">
        <f t="shared" si="3"/>
        <v>179340</v>
      </c>
      <c r="U10" s="22">
        <f t="shared" si="4"/>
        <v>146300</v>
      </c>
      <c r="V10" s="22">
        <f t="shared" si="5"/>
        <v>33040</v>
      </c>
      <c r="W10" s="301">
        <f t="shared" si="6"/>
        <v>179340</v>
      </c>
    </row>
    <row r="11" spans="1:23" x14ac:dyDescent="0.35">
      <c r="A11" s="88" t="s">
        <v>179</v>
      </c>
      <c r="B11" s="89">
        <v>88</v>
      </c>
      <c r="C11" s="89">
        <v>90</v>
      </c>
      <c r="D11" s="89">
        <v>91</v>
      </c>
      <c r="E11" s="89">
        <v>92</v>
      </c>
      <c r="F11" s="89">
        <v>92</v>
      </c>
      <c r="G11" s="89">
        <v>92</v>
      </c>
      <c r="H11" s="89">
        <v>93</v>
      </c>
      <c r="I11" s="89">
        <f t="shared" si="0"/>
        <v>638</v>
      </c>
      <c r="J11" s="89">
        <v>16</v>
      </c>
      <c r="K11" s="89">
        <v>15</v>
      </c>
      <c r="L11" s="89">
        <v>15</v>
      </c>
      <c r="M11" s="89">
        <v>15</v>
      </c>
      <c r="N11" s="89">
        <v>16</v>
      </c>
      <c r="O11" s="89">
        <v>16</v>
      </c>
      <c r="P11" s="89">
        <v>16</v>
      </c>
      <c r="Q11" s="89">
        <v>109</v>
      </c>
      <c r="R11" s="90">
        <f t="shared" si="1"/>
        <v>1212200</v>
      </c>
      <c r="S11" s="90">
        <f t="shared" si="2"/>
        <v>257240</v>
      </c>
      <c r="T11" s="90">
        <f t="shared" si="3"/>
        <v>1469440</v>
      </c>
      <c r="U11" s="22">
        <f t="shared" si="4"/>
        <v>1212200</v>
      </c>
      <c r="V11" s="22">
        <f t="shared" si="5"/>
        <v>257240</v>
      </c>
      <c r="W11" s="301">
        <f t="shared" si="6"/>
        <v>1469440</v>
      </c>
    </row>
    <row r="12" spans="1:23" x14ac:dyDescent="0.35">
      <c r="A12" s="88" t="s">
        <v>180</v>
      </c>
      <c r="B12" s="89">
        <v>5</v>
      </c>
      <c r="C12" s="89">
        <v>5</v>
      </c>
      <c r="D12" s="89">
        <v>5</v>
      </c>
      <c r="E12" s="89">
        <v>5</v>
      </c>
      <c r="F12" s="89">
        <v>5</v>
      </c>
      <c r="G12" s="89">
        <v>5</v>
      </c>
      <c r="H12" s="89">
        <v>5</v>
      </c>
      <c r="I12" s="89">
        <f t="shared" si="0"/>
        <v>35</v>
      </c>
      <c r="J12" s="89">
        <v>1</v>
      </c>
      <c r="K12" s="89">
        <v>1</v>
      </c>
      <c r="L12" s="89">
        <v>1</v>
      </c>
      <c r="M12" s="89">
        <v>1</v>
      </c>
      <c r="N12" s="89">
        <v>1</v>
      </c>
      <c r="O12" s="89">
        <v>1</v>
      </c>
      <c r="P12" s="89">
        <v>1</v>
      </c>
      <c r="Q12" s="89">
        <v>7</v>
      </c>
      <c r="R12" s="90">
        <f t="shared" si="1"/>
        <v>66500</v>
      </c>
      <c r="S12" s="90">
        <f t="shared" si="2"/>
        <v>16520</v>
      </c>
      <c r="T12" s="90">
        <f t="shared" si="3"/>
        <v>83020</v>
      </c>
      <c r="U12" s="22">
        <f t="shared" si="4"/>
        <v>66500</v>
      </c>
      <c r="V12" s="22">
        <f t="shared" si="5"/>
        <v>16520</v>
      </c>
      <c r="W12" s="301">
        <f t="shared" si="6"/>
        <v>83020</v>
      </c>
    </row>
    <row r="13" spans="1:23" x14ac:dyDescent="0.35">
      <c r="A13" s="88" t="s">
        <v>181</v>
      </c>
      <c r="B13" s="89">
        <v>8</v>
      </c>
      <c r="C13" s="89">
        <v>8</v>
      </c>
      <c r="D13" s="89">
        <v>8</v>
      </c>
      <c r="E13" s="89">
        <v>8</v>
      </c>
      <c r="F13" s="89">
        <v>8</v>
      </c>
      <c r="G13" s="89">
        <v>8</v>
      </c>
      <c r="H13" s="89">
        <v>8</v>
      </c>
      <c r="I13" s="89">
        <f t="shared" si="0"/>
        <v>56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90">
        <f t="shared" si="1"/>
        <v>106400</v>
      </c>
      <c r="S13" s="90">
        <f t="shared" si="2"/>
        <v>0</v>
      </c>
      <c r="T13" s="90">
        <f t="shared" si="3"/>
        <v>106400</v>
      </c>
      <c r="U13" s="22">
        <f t="shared" si="4"/>
        <v>106400</v>
      </c>
      <c r="V13" s="22">
        <f t="shared" si="5"/>
        <v>0</v>
      </c>
      <c r="W13" s="301">
        <f t="shared" si="6"/>
        <v>106400</v>
      </c>
    </row>
    <row r="14" spans="1:23" x14ac:dyDescent="0.35">
      <c r="A14" s="88" t="s">
        <v>182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f t="shared" si="0"/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90">
        <f t="shared" si="1"/>
        <v>0</v>
      </c>
      <c r="S14" s="90">
        <f t="shared" si="2"/>
        <v>0</v>
      </c>
      <c r="T14" s="90">
        <f t="shared" si="3"/>
        <v>0</v>
      </c>
      <c r="U14" s="22">
        <f t="shared" si="4"/>
        <v>0</v>
      </c>
      <c r="V14" s="22">
        <f t="shared" si="5"/>
        <v>0</v>
      </c>
      <c r="W14" s="301">
        <f t="shared" si="6"/>
        <v>0</v>
      </c>
    </row>
    <row r="15" spans="1:23" x14ac:dyDescent="0.35">
      <c r="A15" s="88" t="s">
        <v>183</v>
      </c>
      <c r="B15" s="89">
        <v>4</v>
      </c>
      <c r="C15" s="89">
        <v>4</v>
      </c>
      <c r="D15" s="89">
        <v>4</v>
      </c>
      <c r="E15" s="89">
        <v>4</v>
      </c>
      <c r="F15" s="89">
        <v>4</v>
      </c>
      <c r="G15" s="89">
        <v>4</v>
      </c>
      <c r="H15" s="89">
        <v>4</v>
      </c>
      <c r="I15" s="89">
        <f t="shared" si="0"/>
        <v>28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90">
        <f t="shared" si="1"/>
        <v>53200</v>
      </c>
      <c r="S15" s="90">
        <f t="shared" si="2"/>
        <v>0</v>
      </c>
      <c r="T15" s="90">
        <f t="shared" si="3"/>
        <v>53200</v>
      </c>
      <c r="U15" s="22">
        <f t="shared" si="4"/>
        <v>53200</v>
      </c>
      <c r="V15" s="22">
        <f t="shared" si="5"/>
        <v>0</v>
      </c>
      <c r="W15" s="301">
        <f t="shared" si="6"/>
        <v>53200</v>
      </c>
    </row>
    <row r="16" spans="1:23" x14ac:dyDescent="0.35">
      <c r="A16" s="88" t="s">
        <v>184</v>
      </c>
      <c r="B16" s="89">
        <v>4</v>
      </c>
      <c r="C16" s="89">
        <v>4</v>
      </c>
      <c r="D16" s="89">
        <v>4</v>
      </c>
      <c r="E16" s="89">
        <v>4</v>
      </c>
      <c r="F16" s="89">
        <v>4</v>
      </c>
      <c r="G16" s="89">
        <v>4</v>
      </c>
      <c r="H16" s="89">
        <v>4</v>
      </c>
      <c r="I16" s="89">
        <f t="shared" si="0"/>
        <v>28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90">
        <f t="shared" si="1"/>
        <v>53200</v>
      </c>
      <c r="S16" s="90">
        <f t="shared" si="2"/>
        <v>0</v>
      </c>
      <c r="T16" s="90">
        <f t="shared" si="3"/>
        <v>53200</v>
      </c>
      <c r="U16" s="22">
        <f t="shared" si="4"/>
        <v>53200</v>
      </c>
      <c r="V16" s="22">
        <f t="shared" si="5"/>
        <v>0</v>
      </c>
      <c r="W16" s="301">
        <f t="shared" si="6"/>
        <v>53200</v>
      </c>
    </row>
    <row r="17" spans="1:23" x14ac:dyDescent="0.35">
      <c r="A17" s="88" t="s">
        <v>185</v>
      </c>
      <c r="B17" s="89">
        <v>4</v>
      </c>
      <c r="C17" s="89">
        <v>4</v>
      </c>
      <c r="D17" s="89">
        <v>4</v>
      </c>
      <c r="E17" s="89">
        <v>4</v>
      </c>
      <c r="F17" s="89">
        <v>4</v>
      </c>
      <c r="G17" s="89">
        <v>4</v>
      </c>
      <c r="H17" s="89">
        <v>4</v>
      </c>
      <c r="I17" s="89">
        <f t="shared" si="0"/>
        <v>28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90">
        <f t="shared" si="1"/>
        <v>53200</v>
      </c>
      <c r="S17" s="90">
        <f t="shared" si="2"/>
        <v>0</v>
      </c>
      <c r="T17" s="90">
        <f t="shared" si="3"/>
        <v>53200</v>
      </c>
      <c r="U17" s="22">
        <f t="shared" si="4"/>
        <v>53200</v>
      </c>
      <c r="V17" s="22">
        <f t="shared" si="5"/>
        <v>0</v>
      </c>
      <c r="W17" s="301">
        <f t="shared" si="6"/>
        <v>53200</v>
      </c>
    </row>
    <row r="18" spans="1:23" x14ac:dyDescent="0.35">
      <c r="A18" s="88" t="s">
        <v>186</v>
      </c>
      <c r="B18" s="89">
        <v>8</v>
      </c>
      <c r="C18" s="89">
        <v>8</v>
      </c>
      <c r="D18" s="89">
        <v>8</v>
      </c>
      <c r="E18" s="89">
        <v>7</v>
      </c>
      <c r="F18" s="89">
        <v>7</v>
      </c>
      <c r="G18" s="89">
        <v>7</v>
      </c>
      <c r="H18" s="89">
        <v>7</v>
      </c>
      <c r="I18" s="89">
        <f t="shared" si="0"/>
        <v>52</v>
      </c>
      <c r="J18" s="89">
        <v>2</v>
      </c>
      <c r="K18" s="89">
        <v>2</v>
      </c>
      <c r="L18" s="89">
        <v>2</v>
      </c>
      <c r="M18" s="89">
        <v>2</v>
      </c>
      <c r="N18" s="89">
        <v>2</v>
      </c>
      <c r="O18" s="89">
        <v>2</v>
      </c>
      <c r="P18" s="89">
        <v>2</v>
      </c>
      <c r="Q18" s="89">
        <v>14</v>
      </c>
      <c r="R18" s="90">
        <f t="shared" si="1"/>
        <v>98800</v>
      </c>
      <c r="S18" s="90">
        <f t="shared" si="2"/>
        <v>33040</v>
      </c>
      <c r="T18" s="90">
        <f t="shared" si="3"/>
        <v>131840</v>
      </c>
      <c r="U18" s="22">
        <f t="shared" si="4"/>
        <v>98800</v>
      </c>
      <c r="V18" s="22">
        <f t="shared" si="5"/>
        <v>33040</v>
      </c>
      <c r="W18" s="301">
        <f t="shared" si="6"/>
        <v>131840</v>
      </c>
    </row>
    <row r="19" spans="1:23" x14ac:dyDescent="0.35">
      <c r="A19" s="88" t="s">
        <v>187</v>
      </c>
      <c r="B19" s="89">
        <v>1</v>
      </c>
      <c r="C19" s="89">
        <v>1</v>
      </c>
      <c r="D19" s="89">
        <v>1</v>
      </c>
      <c r="E19" s="89">
        <v>1</v>
      </c>
      <c r="F19" s="89">
        <v>1</v>
      </c>
      <c r="G19" s="89">
        <v>1</v>
      </c>
      <c r="H19" s="89">
        <v>1</v>
      </c>
      <c r="I19" s="89">
        <f t="shared" si="0"/>
        <v>7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90">
        <f t="shared" si="1"/>
        <v>13300</v>
      </c>
      <c r="S19" s="90">
        <f t="shared" si="2"/>
        <v>0</v>
      </c>
      <c r="T19" s="90">
        <f t="shared" si="3"/>
        <v>13300</v>
      </c>
      <c r="U19" s="22">
        <f t="shared" si="4"/>
        <v>13300</v>
      </c>
      <c r="V19" s="22">
        <f t="shared" si="5"/>
        <v>0</v>
      </c>
      <c r="W19" s="301">
        <f t="shared" si="6"/>
        <v>13300</v>
      </c>
    </row>
    <row r="20" spans="1:23" x14ac:dyDescent="0.35">
      <c r="A20" s="88" t="s">
        <v>188</v>
      </c>
      <c r="B20" s="89">
        <v>6</v>
      </c>
      <c r="C20" s="89">
        <v>6</v>
      </c>
      <c r="D20" s="89">
        <v>6</v>
      </c>
      <c r="E20" s="89">
        <v>6</v>
      </c>
      <c r="F20" s="89">
        <v>6</v>
      </c>
      <c r="G20" s="89">
        <v>6</v>
      </c>
      <c r="H20" s="89">
        <v>6</v>
      </c>
      <c r="I20" s="89">
        <f t="shared" si="0"/>
        <v>42</v>
      </c>
      <c r="J20" s="89">
        <v>1</v>
      </c>
      <c r="K20" s="89">
        <v>1</v>
      </c>
      <c r="L20" s="89">
        <v>2</v>
      </c>
      <c r="M20" s="89">
        <v>2</v>
      </c>
      <c r="N20" s="89">
        <v>2</v>
      </c>
      <c r="O20" s="89">
        <v>2</v>
      </c>
      <c r="P20" s="89">
        <v>2</v>
      </c>
      <c r="Q20" s="89">
        <v>12</v>
      </c>
      <c r="R20" s="90">
        <f t="shared" si="1"/>
        <v>79800</v>
      </c>
      <c r="S20" s="90">
        <f t="shared" si="2"/>
        <v>28320</v>
      </c>
      <c r="T20" s="90">
        <f t="shared" si="3"/>
        <v>108120</v>
      </c>
      <c r="U20" s="22">
        <f t="shared" si="4"/>
        <v>79800</v>
      </c>
      <c r="V20" s="22">
        <f t="shared" si="5"/>
        <v>28320</v>
      </c>
      <c r="W20" s="301">
        <f t="shared" si="6"/>
        <v>108120</v>
      </c>
    </row>
    <row r="21" spans="1:23" x14ac:dyDescent="0.35">
      <c r="A21" s="88" t="s">
        <v>189</v>
      </c>
      <c r="B21" s="89">
        <v>2</v>
      </c>
      <c r="C21" s="89">
        <v>2</v>
      </c>
      <c r="D21" s="89">
        <v>2</v>
      </c>
      <c r="E21" s="89">
        <v>2</v>
      </c>
      <c r="F21" s="89">
        <v>2</v>
      </c>
      <c r="G21" s="89">
        <v>2</v>
      </c>
      <c r="H21" s="89">
        <v>2</v>
      </c>
      <c r="I21" s="89">
        <f t="shared" si="0"/>
        <v>14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90">
        <f t="shared" si="1"/>
        <v>26600</v>
      </c>
      <c r="S21" s="90">
        <f t="shared" si="2"/>
        <v>0</v>
      </c>
      <c r="T21" s="90">
        <f t="shared" si="3"/>
        <v>26600</v>
      </c>
      <c r="U21" s="22">
        <f t="shared" si="4"/>
        <v>26600</v>
      </c>
      <c r="V21" s="22">
        <f t="shared" si="5"/>
        <v>0</v>
      </c>
      <c r="W21" s="301">
        <f t="shared" si="6"/>
        <v>26600</v>
      </c>
    </row>
    <row r="22" spans="1:23" x14ac:dyDescent="0.35">
      <c r="A22" s="88" t="s">
        <v>190</v>
      </c>
      <c r="B22" s="89">
        <v>3</v>
      </c>
      <c r="C22" s="89">
        <v>3</v>
      </c>
      <c r="D22" s="89">
        <v>3</v>
      </c>
      <c r="E22" s="89">
        <v>3</v>
      </c>
      <c r="F22" s="89">
        <v>3</v>
      </c>
      <c r="G22" s="89">
        <v>3</v>
      </c>
      <c r="H22" s="89">
        <v>3</v>
      </c>
      <c r="I22" s="89">
        <f t="shared" si="0"/>
        <v>21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90">
        <f t="shared" si="1"/>
        <v>39900</v>
      </c>
      <c r="S22" s="90">
        <f t="shared" si="2"/>
        <v>0</v>
      </c>
      <c r="T22" s="90">
        <f t="shared" si="3"/>
        <v>39900</v>
      </c>
      <c r="U22" s="22">
        <f t="shared" si="4"/>
        <v>39900</v>
      </c>
      <c r="V22" s="22">
        <f t="shared" si="5"/>
        <v>0</v>
      </c>
      <c r="W22" s="301">
        <f t="shared" si="6"/>
        <v>39900</v>
      </c>
    </row>
    <row r="23" spans="1:23" x14ac:dyDescent="0.35">
      <c r="A23" s="88" t="s">
        <v>144</v>
      </c>
      <c r="B23" s="89">
        <v>4</v>
      </c>
      <c r="C23" s="89">
        <v>4</v>
      </c>
      <c r="D23" s="89">
        <v>4</v>
      </c>
      <c r="E23" s="89">
        <v>4</v>
      </c>
      <c r="F23" s="89">
        <v>4</v>
      </c>
      <c r="G23" s="89">
        <v>4</v>
      </c>
      <c r="H23" s="89">
        <v>4</v>
      </c>
      <c r="I23" s="89">
        <f t="shared" si="0"/>
        <v>28</v>
      </c>
      <c r="J23" s="89">
        <v>2</v>
      </c>
      <c r="K23" s="89">
        <v>2</v>
      </c>
      <c r="L23" s="89">
        <v>2</v>
      </c>
      <c r="M23" s="89">
        <v>2</v>
      </c>
      <c r="N23" s="89">
        <v>2</v>
      </c>
      <c r="O23" s="89">
        <v>2</v>
      </c>
      <c r="P23" s="89">
        <v>2</v>
      </c>
      <c r="Q23" s="89">
        <v>14</v>
      </c>
      <c r="R23" s="90">
        <f t="shared" si="1"/>
        <v>53200</v>
      </c>
      <c r="S23" s="90">
        <f t="shared" si="2"/>
        <v>33040</v>
      </c>
      <c r="T23" s="90">
        <f t="shared" si="3"/>
        <v>86240</v>
      </c>
      <c r="U23" s="22">
        <f t="shared" si="4"/>
        <v>53200</v>
      </c>
      <c r="V23" s="22">
        <f t="shared" si="5"/>
        <v>33040</v>
      </c>
      <c r="W23" s="301">
        <f t="shared" si="6"/>
        <v>86240</v>
      </c>
    </row>
    <row r="24" spans="1:23" x14ac:dyDescent="0.35">
      <c r="A24" s="88" t="s">
        <v>191</v>
      </c>
      <c r="B24" s="89">
        <v>2</v>
      </c>
      <c r="C24" s="89">
        <v>2</v>
      </c>
      <c r="D24" s="89">
        <v>2</v>
      </c>
      <c r="E24" s="89">
        <v>2</v>
      </c>
      <c r="F24" s="89">
        <v>2</v>
      </c>
      <c r="G24" s="89">
        <v>2</v>
      </c>
      <c r="H24" s="89">
        <v>2</v>
      </c>
      <c r="I24" s="89">
        <f t="shared" si="0"/>
        <v>14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90">
        <f t="shared" si="1"/>
        <v>26600</v>
      </c>
      <c r="S24" s="90">
        <f t="shared" si="2"/>
        <v>0</v>
      </c>
      <c r="T24" s="90">
        <f t="shared" si="3"/>
        <v>26600</v>
      </c>
      <c r="U24" s="22">
        <f t="shared" si="4"/>
        <v>26600</v>
      </c>
      <c r="V24" s="22">
        <f t="shared" si="5"/>
        <v>0</v>
      </c>
      <c r="W24" s="301">
        <f t="shared" si="6"/>
        <v>26600</v>
      </c>
    </row>
    <row r="25" spans="1:23" x14ac:dyDescent="0.35">
      <c r="A25" s="88" t="s">
        <v>192</v>
      </c>
      <c r="B25" s="89">
        <v>2</v>
      </c>
      <c r="C25" s="89">
        <v>2</v>
      </c>
      <c r="D25" s="89">
        <v>2</v>
      </c>
      <c r="E25" s="89">
        <v>2</v>
      </c>
      <c r="F25" s="89">
        <v>2</v>
      </c>
      <c r="G25" s="89">
        <v>2</v>
      </c>
      <c r="H25" s="89">
        <v>2</v>
      </c>
      <c r="I25" s="89">
        <f t="shared" si="0"/>
        <v>14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90">
        <f t="shared" si="1"/>
        <v>26600</v>
      </c>
      <c r="S25" s="90">
        <f t="shared" si="2"/>
        <v>0</v>
      </c>
      <c r="T25" s="90">
        <f t="shared" si="3"/>
        <v>26600</v>
      </c>
      <c r="U25" s="22">
        <f t="shared" si="4"/>
        <v>26600</v>
      </c>
      <c r="V25" s="22">
        <f t="shared" si="5"/>
        <v>0</v>
      </c>
      <c r="W25" s="301">
        <f t="shared" si="6"/>
        <v>26600</v>
      </c>
    </row>
    <row r="26" spans="1:23" x14ac:dyDescent="0.35">
      <c r="A26" s="88" t="s">
        <v>193</v>
      </c>
      <c r="B26" s="89">
        <v>2</v>
      </c>
      <c r="C26" s="89">
        <v>2</v>
      </c>
      <c r="D26" s="89">
        <v>3</v>
      </c>
      <c r="E26" s="89">
        <v>3</v>
      </c>
      <c r="F26" s="89">
        <v>3</v>
      </c>
      <c r="G26" s="89">
        <v>3</v>
      </c>
      <c r="H26" s="89">
        <v>3</v>
      </c>
      <c r="I26" s="89">
        <f t="shared" si="0"/>
        <v>19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90">
        <f t="shared" si="1"/>
        <v>36100</v>
      </c>
      <c r="S26" s="90">
        <f t="shared" si="2"/>
        <v>0</v>
      </c>
      <c r="T26" s="90">
        <f t="shared" si="3"/>
        <v>36100</v>
      </c>
      <c r="U26" s="22">
        <f t="shared" si="4"/>
        <v>36100</v>
      </c>
      <c r="V26" s="22">
        <f t="shared" si="5"/>
        <v>0</v>
      </c>
      <c r="W26" s="301">
        <f t="shared" si="6"/>
        <v>36100</v>
      </c>
    </row>
    <row r="27" spans="1:23" ht="15" thickBot="1" x14ac:dyDescent="0.4">
      <c r="A27" s="91" t="s">
        <v>194</v>
      </c>
      <c r="B27" s="92">
        <v>10</v>
      </c>
      <c r="C27" s="92">
        <v>10</v>
      </c>
      <c r="D27" s="92">
        <v>9</v>
      </c>
      <c r="E27" s="92">
        <v>9</v>
      </c>
      <c r="F27" s="92">
        <v>9</v>
      </c>
      <c r="G27" s="92">
        <v>9</v>
      </c>
      <c r="H27" s="92">
        <v>9</v>
      </c>
      <c r="I27" s="92">
        <f t="shared" si="0"/>
        <v>65</v>
      </c>
      <c r="J27" s="92">
        <v>1</v>
      </c>
      <c r="K27" s="92">
        <v>1</v>
      </c>
      <c r="L27" s="92">
        <v>1</v>
      </c>
      <c r="M27" s="92">
        <v>1</v>
      </c>
      <c r="N27" s="92">
        <v>1</v>
      </c>
      <c r="O27" s="92">
        <v>1</v>
      </c>
      <c r="P27" s="92">
        <v>0</v>
      </c>
      <c r="Q27" s="92">
        <v>6</v>
      </c>
      <c r="R27" s="90">
        <f t="shared" si="1"/>
        <v>123500</v>
      </c>
      <c r="S27" s="90">
        <f t="shared" si="2"/>
        <v>14160</v>
      </c>
      <c r="T27" s="90">
        <f t="shared" si="3"/>
        <v>137660</v>
      </c>
      <c r="U27" s="103">
        <f t="shared" si="4"/>
        <v>123500</v>
      </c>
      <c r="V27" s="103">
        <f t="shared" si="5"/>
        <v>14160</v>
      </c>
      <c r="W27" s="321">
        <f t="shared" si="6"/>
        <v>137660</v>
      </c>
    </row>
    <row r="28" spans="1:23" ht="16.5" thickTop="1" thickBot="1" x14ac:dyDescent="0.4">
      <c r="A28" s="93" t="s">
        <v>12</v>
      </c>
      <c r="B28" s="94">
        <f t="shared" ref="B28:S28" si="7">SUM(B4:B27)</f>
        <v>184</v>
      </c>
      <c r="C28" s="95">
        <f t="shared" si="7"/>
        <v>186</v>
      </c>
      <c r="D28" s="96">
        <f t="shared" si="7"/>
        <v>187</v>
      </c>
      <c r="E28" s="96">
        <f t="shared" si="7"/>
        <v>188</v>
      </c>
      <c r="F28" s="96">
        <f t="shared" si="7"/>
        <v>188</v>
      </c>
      <c r="G28" s="96">
        <f t="shared" si="7"/>
        <v>190</v>
      </c>
      <c r="H28" s="96">
        <f t="shared" si="7"/>
        <v>191</v>
      </c>
      <c r="I28" s="96">
        <f t="shared" si="7"/>
        <v>1314</v>
      </c>
      <c r="J28" s="96">
        <f t="shared" si="7"/>
        <v>29</v>
      </c>
      <c r="K28" s="96">
        <f t="shared" si="7"/>
        <v>27</v>
      </c>
      <c r="L28" s="94">
        <f t="shared" si="7"/>
        <v>28</v>
      </c>
      <c r="M28" s="95">
        <f t="shared" si="7"/>
        <v>28</v>
      </c>
      <c r="N28" s="96">
        <f t="shared" si="7"/>
        <v>29</v>
      </c>
      <c r="O28" s="96">
        <f t="shared" si="7"/>
        <v>29</v>
      </c>
      <c r="P28" s="94">
        <f t="shared" si="7"/>
        <v>28</v>
      </c>
      <c r="Q28" s="94">
        <f t="shared" si="7"/>
        <v>198</v>
      </c>
      <c r="R28" s="309">
        <f t="shared" si="7"/>
        <v>2496600</v>
      </c>
      <c r="S28" s="310">
        <f t="shared" si="7"/>
        <v>467280</v>
      </c>
      <c r="T28" s="311">
        <f>SUM(T4:T27)</f>
        <v>2963880</v>
      </c>
      <c r="U28" s="308">
        <f>SUM(U4:U27)</f>
        <v>2496600</v>
      </c>
      <c r="V28" s="308">
        <f t="shared" ref="V28:W28" si="8">SUM(V4:V27)</f>
        <v>467280</v>
      </c>
      <c r="W28" s="308">
        <f t="shared" si="8"/>
        <v>2963880</v>
      </c>
    </row>
    <row r="29" spans="1:23" ht="15" thickTop="1" x14ac:dyDescent="0.35"/>
    <row r="32" spans="1:23" x14ac:dyDescent="0.35">
      <c r="A32" t="s">
        <v>461</v>
      </c>
      <c r="B32">
        <v>1900</v>
      </c>
    </row>
    <row r="33" spans="1:2" x14ac:dyDescent="0.35">
      <c r="A33" t="s">
        <v>462</v>
      </c>
      <c r="B33">
        <v>2360</v>
      </c>
    </row>
  </sheetData>
  <mergeCells count="5">
    <mergeCell ref="U1:W1"/>
    <mergeCell ref="A1:A2"/>
    <mergeCell ref="B1:I1"/>
    <mergeCell ref="J1:Q1"/>
    <mergeCell ref="R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5864-AADA-4D81-9033-345E080FF790}">
  <dimension ref="A1:W31"/>
  <sheetViews>
    <sheetView topLeftCell="K1" workbookViewId="0">
      <selection activeCell="W4" sqref="W4:W26"/>
    </sheetView>
  </sheetViews>
  <sheetFormatPr defaultRowHeight="14.5" x14ac:dyDescent="0.35"/>
  <cols>
    <col min="1" max="1" width="21.6328125" customWidth="1"/>
    <col min="18" max="18" width="18.08984375" customWidth="1"/>
    <col min="19" max="19" width="15.36328125" customWidth="1"/>
    <col min="20" max="20" width="16" customWidth="1"/>
    <col min="21" max="21" width="17.36328125" customWidth="1"/>
    <col min="22" max="22" width="17.453125" customWidth="1"/>
    <col min="23" max="23" width="15.81640625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3" t="s">
        <v>4</v>
      </c>
      <c r="V1" s="344"/>
      <c r="W1" s="345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5">
      <c r="A4" s="97" t="s">
        <v>196</v>
      </c>
      <c r="B4" s="58">
        <v>0</v>
      </c>
      <c r="C4" s="58">
        <v>5</v>
      </c>
      <c r="D4" s="58">
        <v>5</v>
      </c>
      <c r="E4" s="98">
        <v>5</v>
      </c>
      <c r="F4" s="98">
        <v>5</v>
      </c>
      <c r="G4" s="99">
        <v>5</v>
      </c>
      <c r="H4" s="99">
        <v>10</v>
      </c>
      <c r="I4" s="75">
        <f>SUM($B4:$H4)</f>
        <v>35</v>
      </c>
      <c r="J4" s="100">
        <v>0</v>
      </c>
      <c r="K4" s="100">
        <v>0</v>
      </c>
      <c r="L4" s="101">
        <v>0</v>
      </c>
      <c r="M4" s="102">
        <v>0</v>
      </c>
      <c r="N4" s="102">
        <v>0</v>
      </c>
      <c r="O4" s="56">
        <v>0</v>
      </c>
      <c r="P4" s="56">
        <v>0</v>
      </c>
      <c r="Q4" s="57">
        <f>SUM($J4:$P4)</f>
        <v>0</v>
      </c>
      <c r="R4" s="59">
        <f>1900*$I4</f>
        <v>66500</v>
      </c>
      <c r="S4" s="22">
        <f>2360*$Q4</f>
        <v>0</v>
      </c>
      <c r="T4" s="22">
        <f>R4+S4</f>
        <v>66500</v>
      </c>
      <c r="U4" s="22">
        <f>I4*$B$30</f>
        <v>66500</v>
      </c>
      <c r="V4" s="22">
        <f>Q4*$B$31</f>
        <v>0</v>
      </c>
      <c r="W4" s="301">
        <f>U4+V4</f>
        <v>66500</v>
      </c>
    </row>
    <row r="5" spans="1:23" x14ac:dyDescent="0.35">
      <c r="A5" s="23" t="s">
        <v>197</v>
      </c>
      <c r="B5" s="60">
        <v>3</v>
      </c>
      <c r="C5" s="60">
        <v>3</v>
      </c>
      <c r="D5" s="60">
        <v>3</v>
      </c>
      <c r="E5" s="61">
        <v>3</v>
      </c>
      <c r="F5" s="61">
        <v>4</v>
      </c>
      <c r="G5" s="76">
        <v>4</v>
      </c>
      <c r="H5" s="76">
        <v>4</v>
      </c>
      <c r="I5" s="75">
        <f t="shared" ref="I5:I25" si="0">SUM($B5:$H5)</f>
        <v>24</v>
      </c>
      <c r="J5" s="60">
        <v>1</v>
      </c>
      <c r="K5" s="60">
        <v>1</v>
      </c>
      <c r="L5" s="60">
        <v>1</v>
      </c>
      <c r="M5" s="61">
        <v>1</v>
      </c>
      <c r="N5" s="61">
        <v>0</v>
      </c>
      <c r="O5" s="56">
        <v>0</v>
      </c>
      <c r="P5" s="56">
        <v>0</v>
      </c>
      <c r="Q5" s="57">
        <f t="shared" ref="Q5:Q25" si="1">SUM($J5:$P5)</f>
        <v>4</v>
      </c>
      <c r="R5" s="59">
        <f>1900*$I5</f>
        <v>45600</v>
      </c>
      <c r="S5" s="22">
        <f t="shared" ref="S5:S26" si="2">2360*$Q5</f>
        <v>9440</v>
      </c>
      <c r="T5" s="22">
        <f t="shared" ref="T5:T25" si="3">R5+S5</f>
        <v>55040</v>
      </c>
      <c r="U5" s="22">
        <f t="shared" ref="U5:U25" si="4">I5*$B$30</f>
        <v>45600</v>
      </c>
      <c r="V5" s="22">
        <f t="shared" ref="V5:V25" si="5">Q5*$B$31</f>
        <v>9440</v>
      </c>
      <c r="W5" s="301">
        <f t="shared" ref="W5:W25" si="6">U5+V5</f>
        <v>55040</v>
      </c>
    </row>
    <row r="6" spans="1:23" x14ac:dyDescent="0.35">
      <c r="A6" s="27" t="s">
        <v>198</v>
      </c>
      <c r="B6" s="60">
        <v>0</v>
      </c>
      <c r="C6" s="60">
        <v>7</v>
      </c>
      <c r="D6" s="60">
        <v>7</v>
      </c>
      <c r="E6" s="61">
        <v>7</v>
      </c>
      <c r="F6" s="61">
        <v>7</v>
      </c>
      <c r="G6" s="76">
        <v>7</v>
      </c>
      <c r="H6" s="76">
        <v>14</v>
      </c>
      <c r="I6" s="75">
        <f t="shared" si="0"/>
        <v>49</v>
      </c>
      <c r="J6" s="60">
        <v>0</v>
      </c>
      <c r="K6" s="60">
        <v>2</v>
      </c>
      <c r="L6" s="60">
        <v>2</v>
      </c>
      <c r="M6" s="61">
        <v>2</v>
      </c>
      <c r="N6" s="61">
        <v>2</v>
      </c>
      <c r="O6" s="56">
        <v>2</v>
      </c>
      <c r="P6" s="56">
        <v>4</v>
      </c>
      <c r="Q6" s="57">
        <f t="shared" si="1"/>
        <v>14</v>
      </c>
      <c r="R6" s="59">
        <f t="shared" ref="R6:R26" si="7">1900*$I6</f>
        <v>93100</v>
      </c>
      <c r="S6" s="22">
        <f t="shared" si="2"/>
        <v>33040</v>
      </c>
      <c r="T6" s="22">
        <f t="shared" si="3"/>
        <v>126140</v>
      </c>
      <c r="U6" s="22">
        <f t="shared" si="4"/>
        <v>93100</v>
      </c>
      <c r="V6" s="22">
        <f t="shared" si="5"/>
        <v>33040</v>
      </c>
      <c r="W6" s="301">
        <f t="shared" si="6"/>
        <v>126140</v>
      </c>
    </row>
    <row r="7" spans="1:23" x14ac:dyDescent="0.35">
      <c r="A7" s="27" t="s">
        <v>199</v>
      </c>
      <c r="B7" s="60">
        <v>1</v>
      </c>
      <c r="C7" s="60">
        <v>1</v>
      </c>
      <c r="D7" s="60">
        <v>1</v>
      </c>
      <c r="E7" s="61">
        <v>1</v>
      </c>
      <c r="F7" s="61">
        <v>1</v>
      </c>
      <c r="G7" s="76">
        <v>1</v>
      </c>
      <c r="H7" s="76">
        <v>1</v>
      </c>
      <c r="I7" s="75">
        <f t="shared" si="0"/>
        <v>7</v>
      </c>
      <c r="J7" s="60">
        <v>0</v>
      </c>
      <c r="K7" s="60">
        <v>0</v>
      </c>
      <c r="L7" s="60">
        <v>0</v>
      </c>
      <c r="M7" s="61">
        <v>0</v>
      </c>
      <c r="N7" s="61">
        <v>0</v>
      </c>
      <c r="O7" s="56">
        <v>0</v>
      </c>
      <c r="P7" s="56">
        <v>0</v>
      </c>
      <c r="Q7" s="57">
        <f t="shared" si="1"/>
        <v>0</v>
      </c>
      <c r="R7" s="59">
        <f t="shared" si="7"/>
        <v>13300</v>
      </c>
      <c r="S7" s="22">
        <f t="shared" si="2"/>
        <v>0</v>
      </c>
      <c r="T7" s="22">
        <f t="shared" si="3"/>
        <v>13300</v>
      </c>
      <c r="U7" s="22">
        <f t="shared" si="4"/>
        <v>13300</v>
      </c>
      <c r="V7" s="22">
        <f t="shared" si="5"/>
        <v>0</v>
      </c>
      <c r="W7" s="301">
        <f t="shared" si="6"/>
        <v>13300</v>
      </c>
    </row>
    <row r="8" spans="1:23" x14ac:dyDescent="0.35">
      <c r="A8" s="27" t="s">
        <v>200</v>
      </c>
      <c r="B8" s="60">
        <v>6</v>
      </c>
      <c r="C8" s="60">
        <v>6</v>
      </c>
      <c r="D8" s="60">
        <v>6</v>
      </c>
      <c r="E8" s="61">
        <v>6</v>
      </c>
      <c r="F8" s="61">
        <v>6</v>
      </c>
      <c r="G8" s="76">
        <v>6</v>
      </c>
      <c r="H8" s="76">
        <v>6</v>
      </c>
      <c r="I8" s="75">
        <f t="shared" si="0"/>
        <v>42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7"/>
        <v>79800</v>
      </c>
      <c r="S8" s="22">
        <f t="shared" si="2"/>
        <v>0</v>
      </c>
      <c r="T8" s="22">
        <f t="shared" si="3"/>
        <v>79800</v>
      </c>
      <c r="U8" s="22">
        <f t="shared" si="4"/>
        <v>79800</v>
      </c>
      <c r="V8" s="22">
        <f t="shared" si="5"/>
        <v>0</v>
      </c>
      <c r="W8" s="301">
        <f t="shared" si="6"/>
        <v>79800</v>
      </c>
    </row>
    <row r="9" spans="1:23" x14ac:dyDescent="0.35">
      <c r="A9" s="27" t="s">
        <v>201</v>
      </c>
      <c r="B9" s="60">
        <v>20</v>
      </c>
      <c r="C9" s="60">
        <v>19</v>
      </c>
      <c r="D9" s="60">
        <v>19</v>
      </c>
      <c r="E9" s="61">
        <v>19</v>
      </c>
      <c r="F9" s="61">
        <v>19</v>
      </c>
      <c r="G9" s="76">
        <v>20</v>
      </c>
      <c r="H9" s="76">
        <v>0</v>
      </c>
      <c r="I9" s="75">
        <f t="shared" si="0"/>
        <v>116</v>
      </c>
      <c r="J9" s="60">
        <v>3</v>
      </c>
      <c r="K9" s="60">
        <v>3</v>
      </c>
      <c r="L9" s="60">
        <v>3</v>
      </c>
      <c r="M9" s="61">
        <v>3</v>
      </c>
      <c r="N9" s="61">
        <v>3</v>
      </c>
      <c r="O9" s="56">
        <v>3</v>
      </c>
      <c r="P9">
        <v>0</v>
      </c>
      <c r="Q9" s="57">
        <f t="shared" si="1"/>
        <v>18</v>
      </c>
      <c r="R9" s="59">
        <f t="shared" si="7"/>
        <v>220400</v>
      </c>
      <c r="S9" s="22">
        <f t="shared" si="2"/>
        <v>42480</v>
      </c>
      <c r="T9" s="22">
        <f t="shared" si="3"/>
        <v>262880</v>
      </c>
      <c r="U9" s="22">
        <f t="shared" si="4"/>
        <v>220400</v>
      </c>
      <c r="V9" s="22">
        <f t="shared" si="5"/>
        <v>42480</v>
      </c>
      <c r="W9" s="301">
        <f t="shared" si="6"/>
        <v>262880</v>
      </c>
    </row>
    <row r="10" spans="1:23" x14ac:dyDescent="0.35">
      <c r="A10" s="27" t="s">
        <v>202</v>
      </c>
      <c r="B10" s="60">
        <v>22</v>
      </c>
      <c r="C10" s="60">
        <v>21</v>
      </c>
      <c r="D10" s="60">
        <v>21</v>
      </c>
      <c r="E10" s="61">
        <v>21</v>
      </c>
      <c r="F10" s="61">
        <v>20</v>
      </c>
      <c r="G10" s="76">
        <v>20</v>
      </c>
      <c r="H10" s="76">
        <v>20</v>
      </c>
      <c r="I10" s="75">
        <f t="shared" si="0"/>
        <v>145</v>
      </c>
      <c r="J10" s="60">
        <v>32</v>
      </c>
      <c r="K10" s="60">
        <v>33</v>
      </c>
      <c r="L10" s="60">
        <v>34</v>
      </c>
      <c r="M10" s="61">
        <v>35</v>
      </c>
      <c r="N10" s="61">
        <v>35</v>
      </c>
      <c r="O10" s="56">
        <v>35</v>
      </c>
      <c r="P10" s="56">
        <v>35</v>
      </c>
      <c r="Q10" s="57">
        <f t="shared" si="1"/>
        <v>239</v>
      </c>
      <c r="R10" s="59">
        <f t="shared" si="7"/>
        <v>275500</v>
      </c>
      <c r="S10" s="22">
        <f t="shared" si="2"/>
        <v>564040</v>
      </c>
      <c r="T10" s="22">
        <f t="shared" si="3"/>
        <v>839540</v>
      </c>
      <c r="U10" s="22">
        <f t="shared" si="4"/>
        <v>275500</v>
      </c>
      <c r="V10" s="22">
        <f t="shared" si="5"/>
        <v>564040</v>
      </c>
      <c r="W10" s="301">
        <f t="shared" si="6"/>
        <v>839540</v>
      </c>
    </row>
    <row r="11" spans="1:23" x14ac:dyDescent="0.35">
      <c r="A11" s="27" t="s">
        <v>203</v>
      </c>
      <c r="B11" s="60">
        <v>6</v>
      </c>
      <c r="C11" s="60">
        <v>6</v>
      </c>
      <c r="D11" s="60">
        <v>6</v>
      </c>
      <c r="E11" s="61">
        <v>6</v>
      </c>
      <c r="F11" s="61">
        <v>5</v>
      </c>
      <c r="G11" s="76">
        <v>5</v>
      </c>
      <c r="H11" s="76">
        <v>0</v>
      </c>
      <c r="I11" s="75">
        <f t="shared" si="0"/>
        <v>34</v>
      </c>
      <c r="J11" s="60">
        <v>0</v>
      </c>
      <c r="K11" s="60">
        <v>0</v>
      </c>
      <c r="L11" s="60">
        <v>0</v>
      </c>
      <c r="M11" s="61">
        <v>0</v>
      </c>
      <c r="N11" s="61">
        <v>0</v>
      </c>
      <c r="O11" s="56">
        <v>0</v>
      </c>
      <c r="P11" s="56">
        <v>0</v>
      </c>
      <c r="Q11" s="57">
        <f t="shared" si="1"/>
        <v>0</v>
      </c>
      <c r="R11" s="59">
        <f t="shared" si="7"/>
        <v>64600</v>
      </c>
      <c r="S11" s="22">
        <f t="shared" si="2"/>
        <v>0</v>
      </c>
      <c r="T11" s="22">
        <f t="shared" si="3"/>
        <v>64600</v>
      </c>
      <c r="U11" s="22">
        <f t="shared" si="4"/>
        <v>64600</v>
      </c>
      <c r="V11" s="22">
        <f t="shared" si="5"/>
        <v>0</v>
      </c>
      <c r="W11" s="301">
        <f t="shared" si="6"/>
        <v>64600</v>
      </c>
    </row>
    <row r="12" spans="1:23" x14ac:dyDescent="0.35">
      <c r="A12" s="27" t="s">
        <v>204</v>
      </c>
      <c r="B12" s="60">
        <v>0</v>
      </c>
      <c r="C12" s="60">
        <v>0</v>
      </c>
      <c r="D12" s="60">
        <v>0</v>
      </c>
      <c r="E12" s="61">
        <v>0</v>
      </c>
      <c r="F12" s="61">
        <v>0</v>
      </c>
      <c r="G12" s="76">
        <v>0</v>
      </c>
      <c r="H12" s="76">
        <v>0</v>
      </c>
      <c r="I12" s="75">
        <f t="shared" si="0"/>
        <v>0</v>
      </c>
      <c r="J12" s="60">
        <v>1</v>
      </c>
      <c r="K12" s="60">
        <v>1</v>
      </c>
      <c r="L12" s="60">
        <v>1</v>
      </c>
      <c r="M12" s="61">
        <v>1</v>
      </c>
      <c r="N12" s="61">
        <v>1</v>
      </c>
      <c r="O12" s="56">
        <v>1</v>
      </c>
      <c r="P12" s="56">
        <v>1</v>
      </c>
      <c r="Q12" s="57">
        <f t="shared" si="1"/>
        <v>7</v>
      </c>
      <c r="R12" s="59">
        <f t="shared" si="7"/>
        <v>0</v>
      </c>
      <c r="S12" s="22">
        <f t="shared" si="2"/>
        <v>16520</v>
      </c>
      <c r="T12" s="22">
        <f t="shared" si="3"/>
        <v>16520</v>
      </c>
      <c r="U12" s="22">
        <f t="shared" si="4"/>
        <v>0</v>
      </c>
      <c r="V12" s="22">
        <f t="shared" si="5"/>
        <v>16520</v>
      </c>
      <c r="W12" s="301">
        <f t="shared" si="6"/>
        <v>16520</v>
      </c>
    </row>
    <row r="13" spans="1:23" x14ac:dyDescent="0.35">
      <c r="A13" s="27" t="s">
        <v>205</v>
      </c>
      <c r="B13" s="60">
        <v>2</v>
      </c>
      <c r="C13" s="60">
        <v>2</v>
      </c>
      <c r="D13" s="60">
        <v>2</v>
      </c>
      <c r="E13" s="61">
        <v>2</v>
      </c>
      <c r="F13" s="61">
        <v>2</v>
      </c>
      <c r="G13" s="76">
        <v>2</v>
      </c>
      <c r="H13" s="76">
        <v>2</v>
      </c>
      <c r="I13" s="75">
        <f t="shared" si="0"/>
        <v>14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7"/>
        <v>26600</v>
      </c>
      <c r="S13" s="22">
        <f t="shared" si="2"/>
        <v>0</v>
      </c>
      <c r="T13" s="22">
        <f t="shared" si="3"/>
        <v>26600</v>
      </c>
      <c r="U13" s="22">
        <f t="shared" si="4"/>
        <v>26600</v>
      </c>
      <c r="V13" s="22">
        <f t="shared" si="5"/>
        <v>0</v>
      </c>
      <c r="W13" s="301">
        <f t="shared" si="6"/>
        <v>26600</v>
      </c>
    </row>
    <row r="14" spans="1:23" x14ac:dyDescent="0.35">
      <c r="A14" s="27" t="s">
        <v>206</v>
      </c>
      <c r="B14" s="60">
        <v>5</v>
      </c>
      <c r="C14" s="60">
        <v>5</v>
      </c>
      <c r="D14" s="60">
        <v>5</v>
      </c>
      <c r="E14" s="61">
        <v>5</v>
      </c>
      <c r="F14" s="61">
        <v>5</v>
      </c>
      <c r="G14" s="76">
        <v>5</v>
      </c>
      <c r="H14" s="76">
        <v>5</v>
      </c>
      <c r="I14" s="75">
        <f t="shared" si="0"/>
        <v>35</v>
      </c>
      <c r="J14" s="60">
        <v>1</v>
      </c>
      <c r="K14" s="60">
        <v>1</v>
      </c>
      <c r="L14" s="60">
        <v>1</v>
      </c>
      <c r="M14" s="61">
        <v>1</v>
      </c>
      <c r="N14" s="61">
        <v>1</v>
      </c>
      <c r="O14" s="56">
        <v>1</v>
      </c>
      <c r="P14" s="56">
        <v>1</v>
      </c>
      <c r="Q14" s="57">
        <f t="shared" si="1"/>
        <v>7</v>
      </c>
      <c r="R14" s="59">
        <f t="shared" si="7"/>
        <v>66500</v>
      </c>
      <c r="S14" s="22">
        <f t="shared" si="2"/>
        <v>16520</v>
      </c>
      <c r="T14" s="22">
        <f t="shared" si="3"/>
        <v>83020</v>
      </c>
      <c r="U14" s="22">
        <f t="shared" si="4"/>
        <v>66500</v>
      </c>
      <c r="V14" s="22">
        <f t="shared" si="5"/>
        <v>16520</v>
      </c>
      <c r="W14" s="301">
        <f t="shared" si="6"/>
        <v>83020</v>
      </c>
    </row>
    <row r="15" spans="1:23" x14ac:dyDescent="0.35">
      <c r="A15" s="27" t="s">
        <v>207</v>
      </c>
      <c r="B15" s="60">
        <v>6</v>
      </c>
      <c r="C15" s="60">
        <v>6</v>
      </c>
      <c r="D15" s="60">
        <v>6</v>
      </c>
      <c r="E15" s="61">
        <v>6</v>
      </c>
      <c r="F15" s="61">
        <v>6</v>
      </c>
      <c r="G15" s="76">
        <v>6</v>
      </c>
      <c r="H15" s="76">
        <v>6</v>
      </c>
      <c r="I15" s="75">
        <f t="shared" si="0"/>
        <v>42</v>
      </c>
      <c r="J15" s="60">
        <v>0</v>
      </c>
      <c r="K15" s="60">
        <v>0</v>
      </c>
      <c r="L15" s="60">
        <v>0</v>
      </c>
      <c r="M15" s="61">
        <v>0</v>
      </c>
      <c r="N15" s="61">
        <v>0</v>
      </c>
      <c r="O15" s="56">
        <v>0</v>
      </c>
      <c r="P15" s="56">
        <v>0</v>
      </c>
      <c r="Q15" s="57">
        <f t="shared" si="1"/>
        <v>0</v>
      </c>
      <c r="R15" s="59">
        <f t="shared" si="7"/>
        <v>79800</v>
      </c>
      <c r="S15" s="22">
        <f t="shared" si="2"/>
        <v>0</v>
      </c>
      <c r="T15" s="22">
        <f t="shared" si="3"/>
        <v>79800</v>
      </c>
      <c r="U15" s="22">
        <f t="shared" si="4"/>
        <v>79800</v>
      </c>
      <c r="V15" s="22">
        <f t="shared" si="5"/>
        <v>0</v>
      </c>
      <c r="W15" s="301">
        <f t="shared" si="6"/>
        <v>79800</v>
      </c>
    </row>
    <row r="16" spans="1:23" x14ac:dyDescent="0.35">
      <c r="A16" s="27" t="s">
        <v>208</v>
      </c>
      <c r="B16" s="60">
        <v>11</v>
      </c>
      <c r="C16" s="60">
        <v>13</v>
      </c>
      <c r="D16" s="60">
        <v>14</v>
      </c>
      <c r="E16" s="61">
        <v>14</v>
      </c>
      <c r="F16" s="61">
        <v>14</v>
      </c>
      <c r="G16" s="76">
        <v>14</v>
      </c>
      <c r="H16" s="76">
        <v>14</v>
      </c>
      <c r="I16" s="75">
        <f t="shared" si="0"/>
        <v>94</v>
      </c>
      <c r="J16" s="60">
        <v>1</v>
      </c>
      <c r="K16" s="60">
        <v>1</v>
      </c>
      <c r="L16" s="60">
        <v>1</v>
      </c>
      <c r="M16" s="61">
        <v>1</v>
      </c>
      <c r="N16" s="61">
        <v>1</v>
      </c>
      <c r="O16" s="56">
        <v>1</v>
      </c>
      <c r="P16" s="56">
        <v>1</v>
      </c>
      <c r="Q16" s="57">
        <f t="shared" si="1"/>
        <v>7</v>
      </c>
      <c r="R16" s="59">
        <f t="shared" si="7"/>
        <v>178600</v>
      </c>
      <c r="S16" s="22">
        <f t="shared" si="2"/>
        <v>16520</v>
      </c>
      <c r="T16" s="22">
        <f t="shared" si="3"/>
        <v>195120</v>
      </c>
      <c r="U16" s="22">
        <f t="shared" si="4"/>
        <v>178600</v>
      </c>
      <c r="V16" s="22">
        <f t="shared" si="5"/>
        <v>16520</v>
      </c>
      <c r="W16" s="301">
        <f t="shared" si="6"/>
        <v>195120</v>
      </c>
    </row>
    <row r="17" spans="1:23" x14ac:dyDescent="0.35">
      <c r="A17" s="27" t="s">
        <v>209</v>
      </c>
      <c r="B17" s="60">
        <v>4</v>
      </c>
      <c r="C17" s="60">
        <v>4</v>
      </c>
      <c r="D17" s="60">
        <v>4</v>
      </c>
      <c r="E17" s="61">
        <v>4</v>
      </c>
      <c r="F17" s="61">
        <v>4</v>
      </c>
      <c r="G17" s="76">
        <v>4</v>
      </c>
      <c r="H17" s="76">
        <v>4</v>
      </c>
      <c r="I17" s="75">
        <f t="shared" si="0"/>
        <v>28</v>
      </c>
      <c r="J17" s="60">
        <v>2</v>
      </c>
      <c r="K17" s="60">
        <v>2</v>
      </c>
      <c r="L17" s="60">
        <v>2</v>
      </c>
      <c r="M17" s="61">
        <v>2</v>
      </c>
      <c r="N17" s="61">
        <v>2</v>
      </c>
      <c r="O17" s="56">
        <v>2</v>
      </c>
      <c r="P17" s="56">
        <v>2</v>
      </c>
      <c r="Q17" s="57">
        <f t="shared" si="1"/>
        <v>14</v>
      </c>
      <c r="R17" s="59">
        <f t="shared" si="7"/>
        <v>53200</v>
      </c>
      <c r="S17" s="22">
        <f t="shared" si="2"/>
        <v>33040</v>
      </c>
      <c r="T17" s="22">
        <f t="shared" si="3"/>
        <v>86240</v>
      </c>
      <c r="U17" s="22">
        <f t="shared" si="4"/>
        <v>53200</v>
      </c>
      <c r="V17" s="22">
        <f t="shared" si="5"/>
        <v>33040</v>
      </c>
      <c r="W17" s="301">
        <f t="shared" si="6"/>
        <v>86240</v>
      </c>
    </row>
    <row r="18" spans="1:23" x14ac:dyDescent="0.35">
      <c r="A18" s="27" t="s">
        <v>210</v>
      </c>
      <c r="B18" s="60">
        <v>7</v>
      </c>
      <c r="C18" s="60">
        <v>7</v>
      </c>
      <c r="D18" s="60">
        <v>7</v>
      </c>
      <c r="E18" s="61">
        <v>7</v>
      </c>
      <c r="F18" s="61">
        <v>7</v>
      </c>
      <c r="G18" s="76">
        <v>7</v>
      </c>
      <c r="H18" s="76">
        <v>7</v>
      </c>
      <c r="I18" s="75">
        <f t="shared" si="0"/>
        <v>49</v>
      </c>
      <c r="J18" s="60">
        <v>1</v>
      </c>
      <c r="K18" s="60">
        <v>1</v>
      </c>
      <c r="L18" s="60">
        <v>1</v>
      </c>
      <c r="M18" s="61">
        <v>1</v>
      </c>
      <c r="N18" s="61">
        <v>1</v>
      </c>
      <c r="O18" s="56">
        <v>1</v>
      </c>
      <c r="P18" s="56">
        <v>1</v>
      </c>
      <c r="Q18" s="57">
        <f t="shared" si="1"/>
        <v>7</v>
      </c>
      <c r="R18" s="59">
        <f t="shared" si="7"/>
        <v>93100</v>
      </c>
      <c r="S18" s="22">
        <f t="shared" si="2"/>
        <v>16520</v>
      </c>
      <c r="T18" s="22">
        <f t="shared" si="3"/>
        <v>109620</v>
      </c>
      <c r="U18" s="22">
        <f t="shared" si="4"/>
        <v>93100</v>
      </c>
      <c r="V18" s="22">
        <f t="shared" si="5"/>
        <v>16520</v>
      </c>
      <c r="W18" s="301">
        <f t="shared" si="6"/>
        <v>109620</v>
      </c>
    </row>
    <row r="19" spans="1:23" x14ac:dyDescent="0.35">
      <c r="A19" s="27" t="s">
        <v>211</v>
      </c>
      <c r="B19" s="61">
        <v>2</v>
      </c>
      <c r="C19" s="61">
        <v>2</v>
      </c>
      <c r="D19" s="61">
        <v>2</v>
      </c>
      <c r="E19" s="61">
        <v>2</v>
      </c>
      <c r="F19" s="61">
        <v>2</v>
      </c>
      <c r="G19" s="76">
        <v>2</v>
      </c>
      <c r="H19" s="76">
        <v>2</v>
      </c>
      <c r="I19" s="75">
        <f t="shared" si="0"/>
        <v>14</v>
      </c>
      <c r="J19" s="61">
        <v>1</v>
      </c>
      <c r="K19" s="61">
        <v>1</v>
      </c>
      <c r="L19" s="61">
        <v>1</v>
      </c>
      <c r="M19" s="61">
        <v>1</v>
      </c>
      <c r="N19" s="61">
        <v>1</v>
      </c>
      <c r="O19" s="56">
        <v>1</v>
      </c>
      <c r="P19" s="56">
        <v>1</v>
      </c>
      <c r="Q19" s="57">
        <f t="shared" si="1"/>
        <v>7</v>
      </c>
      <c r="R19" s="59">
        <f t="shared" si="7"/>
        <v>26600</v>
      </c>
      <c r="S19" s="22">
        <f t="shared" si="2"/>
        <v>16520</v>
      </c>
      <c r="T19" s="22">
        <f t="shared" si="3"/>
        <v>43120</v>
      </c>
      <c r="U19" s="22">
        <f t="shared" si="4"/>
        <v>26600</v>
      </c>
      <c r="V19" s="22">
        <f t="shared" si="5"/>
        <v>16520</v>
      </c>
      <c r="W19" s="301">
        <f t="shared" si="6"/>
        <v>43120</v>
      </c>
    </row>
    <row r="20" spans="1:23" x14ac:dyDescent="0.35">
      <c r="A20" s="27" t="s">
        <v>212</v>
      </c>
      <c r="B20">
        <v>0</v>
      </c>
      <c r="C20" s="61">
        <v>8</v>
      </c>
      <c r="D20" s="61">
        <v>8</v>
      </c>
      <c r="E20" s="61">
        <v>8</v>
      </c>
      <c r="F20" s="61">
        <v>8</v>
      </c>
      <c r="G20" s="76">
        <v>8</v>
      </c>
      <c r="H20">
        <v>0</v>
      </c>
      <c r="I20" s="75">
        <f t="shared" si="0"/>
        <v>40</v>
      </c>
      <c r="J20" s="61">
        <v>0</v>
      </c>
      <c r="K20" s="61">
        <v>1</v>
      </c>
      <c r="L20" s="61">
        <v>1</v>
      </c>
      <c r="M20" s="61">
        <v>1</v>
      </c>
      <c r="N20" s="61">
        <v>1</v>
      </c>
      <c r="O20" s="56">
        <v>1</v>
      </c>
      <c r="P20" s="56">
        <v>0</v>
      </c>
      <c r="Q20" s="57">
        <f t="shared" si="1"/>
        <v>5</v>
      </c>
      <c r="R20" s="59">
        <f t="shared" si="7"/>
        <v>76000</v>
      </c>
      <c r="S20" s="22">
        <f t="shared" si="2"/>
        <v>11800</v>
      </c>
      <c r="T20" s="22">
        <f t="shared" si="3"/>
        <v>87800</v>
      </c>
      <c r="U20" s="22">
        <f t="shared" si="4"/>
        <v>76000</v>
      </c>
      <c r="V20" s="22">
        <f t="shared" si="5"/>
        <v>11800</v>
      </c>
      <c r="W20" s="301">
        <f t="shared" si="6"/>
        <v>87800</v>
      </c>
    </row>
    <row r="21" spans="1:23" x14ac:dyDescent="0.35">
      <c r="A21" s="27" t="s">
        <v>213</v>
      </c>
      <c r="B21" s="61">
        <v>7</v>
      </c>
      <c r="C21" s="61">
        <v>7</v>
      </c>
      <c r="D21" s="61">
        <v>7</v>
      </c>
      <c r="E21" s="61">
        <v>7</v>
      </c>
      <c r="F21" s="61">
        <v>7</v>
      </c>
      <c r="G21" s="76">
        <v>8</v>
      </c>
      <c r="H21" s="76">
        <v>7</v>
      </c>
      <c r="I21" s="75">
        <f t="shared" si="0"/>
        <v>50</v>
      </c>
      <c r="J21" s="61">
        <v>3</v>
      </c>
      <c r="K21" s="61">
        <v>3</v>
      </c>
      <c r="L21" s="61">
        <v>3</v>
      </c>
      <c r="M21" s="61">
        <v>3</v>
      </c>
      <c r="N21" s="61">
        <v>3</v>
      </c>
      <c r="O21" s="56">
        <v>3</v>
      </c>
      <c r="P21" s="56">
        <v>3</v>
      </c>
      <c r="Q21" s="57">
        <f t="shared" si="1"/>
        <v>21</v>
      </c>
      <c r="R21" s="59">
        <f t="shared" si="7"/>
        <v>95000</v>
      </c>
      <c r="S21" s="22">
        <f t="shared" si="2"/>
        <v>49560</v>
      </c>
      <c r="T21" s="22">
        <f t="shared" si="3"/>
        <v>144560</v>
      </c>
      <c r="U21" s="22">
        <f t="shared" si="4"/>
        <v>95000</v>
      </c>
      <c r="V21" s="22">
        <f t="shared" si="5"/>
        <v>49560</v>
      </c>
      <c r="W21" s="301">
        <f t="shared" si="6"/>
        <v>144560</v>
      </c>
    </row>
    <row r="22" spans="1:23" x14ac:dyDescent="0.35">
      <c r="A22" s="27" t="s">
        <v>214</v>
      </c>
      <c r="B22" s="61">
        <v>5</v>
      </c>
      <c r="C22" s="61">
        <v>5</v>
      </c>
      <c r="D22" s="61">
        <v>5</v>
      </c>
      <c r="E22" s="61">
        <v>5</v>
      </c>
      <c r="F22" s="61">
        <v>5</v>
      </c>
      <c r="G22" s="76">
        <v>5</v>
      </c>
      <c r="H22" s="76">
        <v>5</v>
      </c>
      <c r="I22" s="75">
        <f t="shared" si="0"/>
        <v>35</v>
      </c>
      <c r="J22" s="61">
        <v>1</v>
      </c>
      <c r="K22" s="61">
        <v>1</v>
      </c>
      <c r="L22" s="61">
        <v>1</v>
      </c>
      <c r="M22" s="61">
        <v>2</v>
      </c>
      <c r="N22" s="61">
        <v>2</v>
      </c>
      <c r="O22" s="56">
        <v>2</v>
      </c>
      <c r="P22" s="56">
        <v>2</v>
      </c>
      <c r="Q22" s="57">
        <f t="shared" si="1"/>
        <v>11</v>
      </c>
      <c r="R22" s="59">
        <f t="shared" si="7"/>
        <v>66500</v>
      </c>
      <c r="S22" s="22">
        <f t="shared" si="2"/>
        <v>25960</v>
      </c>
      <c r="T22" s="22">
        <f t="shared" si="3"/>
        <v>92460</v>
      </c>
      <c r="U22" s="22">
        <f t="shared" si="4"/>
        <v>66500</v>
      </c>
      <c r="V22" s="22">
        <f t="shared" si="5"/>
        <v>25960</v>
      </c>
      <c r="W22" s="301">
        <f t="shared" si="6"/>
        <v>92460</v>
      </c>
    </row>
    <row r="23" spans="1:23" x14ac:dyDescent="0.35">
      <c r="A23" s="27" t="s">
        <v>215</v>
      </c>
      <c r="B23" s="61">
        <v>5</v>
      </c>
      <c r="C23" s="61">
        <v>5</v>
      </c>
      <c r="D23" s="61">
        <v>5</v>
      </c>
      <c r="E23" s="61">
        <v>5</v>
      </c>
      <c r="F23" s="61">
        <v>5</v>
      </c>
      <c r="G23" s="76">
        <v>5</v>
      </c>
      <c r="H23" s="76">
        <v>5</v>
      </c>
      <c r="I23" s="75">
        <f t="shared" si="0"/>
        <v>35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56">
        <v>0</v>
      </c>
      <c r="P23" s="56">
        <v>0</v>
      </c>
      <c r="Q23" s="57">
        <f t="shared" si="1"/>
        <v>0</v>
      </c>
      <c r="R23" s="59">
        <f t="shared" si="7"/>
        <v>66500</v>
      </c>
      <c r="S23" s="22">
        <f t="shared" si="2"/>
        <v>0</v>
      </c>
      <c r="T23" s="22">
        <f t="shared" si="3"/>
        <v>66500</v>
      </c>
      <c r="U23" s="22">
        <f t="shared" si="4"/>
        <v>66500</v>
      </c>
      <c r="V23" s="22">
        <f t="shared" si="5"/>
        <v>0</v>
      </c>
      <c r="W23" s="301">
        <f t="shared" si="6"/>
        <v>66500</v>
      </c>
    </row>
    <row r="24" spans="1:23" x14ac:dyDescent="0.35">
      <c r="A24" s="27" t="s">
        <v>216</v>
      </c>
      <c r="B24" s="61">
        <v>8</v>
      </c>
      <c r="C24" s="61">
        <v>8</v>
      </c>
      <c r="D24" s="61">
        <v>8</v>
      </c>
      <c r="E24" s="61">
        <v>8</v>
      </c>
      <c r="F24" s="61">
        <v>8</v>
      </c>
      <c r="G24" s="76">
        <v>8</v>
      </c>
      <c r="H24" s="76">
        <v>8</v>
      </c>
      <c r="I24" s="75">
        <f t="shared" si="0"/>
        <v>56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56">
        <v>1</v>
      </c>
      <c r="P24" s="56">
        <v>1</v>
      </c>
      <c r="Q24" s="57">
        <f t="shared" si="1"/>
        <v>7</v>
      </c>
      <c r="R24" s="59">
        <f t="shared" si="7"/>
        <v>106400</v>
      </c>
      <c r="S24" s="22">
        <f t="shared" si="2"/>
        <v>16520</v>
      </c>
      <c r="T24" s="22">
        <f t="shared" si="3"/>
        <v>122920</v>
      </c>
      <c r="U24" s="22">
        <f t="shared" si="4"/>
        <v>106400</v>
      </c>
      <c r="V24" s="22">
        <f t="shared" si="5"/>
        <v>16520</v>
      </c>
      <c r="W24" s="301">
        <f t="shared" si="6"/>
        <v>122920</v>
      </c>
    </row>
    <row r="25" spans="1:23" ht="15" thickBot="1" x14ac:dyDescent="0.4">
      <c r="A25" s="77" t="s">
        <v>217</v>
      </c>
      <c r="B25" s="69">
        <v>10</v>
      </c>
      <c r="C25" s="69">
        <v>10</v>
      </c>
      <c r="D25" s="69">
        <v>10</v>
      </c>
      <c r="E25" s="69">
        <v>10</v>
      </c>
      <c r="F25" s="69">
        <v>11</v>
      </c>
      <c r="G25" s="78">
        <v>11</v>
      </c>
      <c r="H25" s="78">
        <v>11</v>
      </c>
      <c r="I25" s="75">
        <f t="shared" si="0"/>
        <v>73</v>
      </c>
      <c r="J25" s="69">
        <v>2</v>
      </c>
      <c r="K25" s="69">
        <v>2</v>
      </c>
      <c r="L25" s="69">
        <v>2</v>
      </c>
      <c r="M25" s="69">
        <v>2</v>
      </c>
      <c r="N25" s="69">
        <v>2</v>
      </c>
      <c r="O25" s="70">
        <v>2</v>
      </c>
      <c r="P25" s="70">
        <v>2</v>
      </c>
      <c r="Q25" s="57">
        <f t="shared" si="1"/>
        <v>14</v>
      </c>
      <c r="R25" s="59">
        <f t="shared" si="7"/>
        <v>138700</v>
      </c>
      <c r="S25" s="22">
        <f t="shared" si="2"/>
        <v>33040</v>
      </c>
      <c r="T25" s="22">
        <f t="shared" si="3"/>
        <v>171740</v>
      </c>
      <c r="U25" s="22">
        <f t="shared" si="4"/>
        <v>138700</v>
      </c>
      <c r="V25" s="22">
        <f t="shared" si="5"/>
        <v>33040</v>
      </c>
      <c r="W25" s="301">
        <f t="shared" si="6"/>
        <v>171740</v>
      </c>
    </row>
    <row r="26" spans="1:23" ht="15" thickBot="1" x14ac:dyDescent="0.4">
      <c r="A26" s="71" t="s">
        <v>12</v>
      </c>
      <c r="B26" s="79">
        <f t="shared" ref="B26:T26" si="8">SUM(B4:B25)</f>
        <v>130</v>
      </c>
      <c r="C26" s="79">
        <f t="shared" si="8"/>
        <v>150</v>
      </c>
      <c r="D26" s="79">
        <f t="shared" si="8"/>
        <v>151</v>
      </c>
      <c r="E26" s="79">
        <f t="shared" si="8"/>
        <v>151</v>
      </c>
      <c r="F26" s="79">
        <f t="shared" si="8"/>
        <v>151</v>
      </c>
      <c r="G26" s="79">
        <f t="shared" si="8"/>
        <v>153</v>
      </c>
      <c r="H26" s="79">
        <f t="shared" si="8"/>
        <v>131</v>
      </c>
      <c r="I26" s="79">
        <f t="shared" si="8"/>
        <v>1017</v>
      </c>
      <c r="J26" s="79">
        <f t="shared" si="8"/>
        <v>50</v>
      </c>
      <c r="K26" s="79">
        <f t="shared" si="8"/>
        <v>54</v>
      </c>
      <c r="L26" s="79">
        <f t="shared" si="8"/>
        <v>55</v>
      </c>
      <c r="M26" s="79">
        <f t="shared" si="8"/>
        <v>57</v>
      </c>
      <c r="N26" s="79">
        <f t="shared" si="8"/>
        <v>56</v>
      </c>
      <c r="O26" s="79">
        <f t="shared" si="8"/>
        <v>56</v>
      </c>
      <c r="P26" s="79">
        <f t="shared" si="8"/>
        <v>54</v>
      </c>
      <c r="Q26" s="79">
        <f t="shared" si="8"/>
        <v>382</v>
      </c>
      <c r="R26" s="59">
        <f t="shared" si="7"/>
        <v>1932300</v>
      </c>
      <c r="S26" s="22">
        <f t="shared" si="2"/>
        <v>901520</v>
      </c>
      <c r="T26" s="320">
        <f t="shared" si="8"/>
        <v>2833820</v>
      </c>
      <c r="U26" s="22">
        <f>SUM(U4:U25)</f>
        <v>1932300</v>
      </c>
      <c r="V26" s="22">
        <f t="shared" ref="V26:W26" si="9">SUM(V4:V25)</f>
        <v>901520</v>
      </c>
      <c r="W26" s="301">
        <f t="shared" si="9"/>
        <v>2833820</v>
      </c>
    </row>
    <row r="30" spans="1:23" x14ac:dyDescent="0.35">
      <c r="A30" t="s">
        <v>461</v>
      </c>
      <c r="B30">
        <v>1900</v>
      </c>
    </row>
    <row r="31" spans="1:23" x14ac:dyDescent="0.35">
      <c r="A31" t="s">
        <v>462</v>
      </c>
      <c r="B31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9F700-3C38-4601-8944-93835450A614}">
  <dimension ref="A1:W52"/>
  <sheetViews>
    <sheetView topLeftCell="J1" workbookViewId="0">
      <selection activeCell="W4" sqref="W4:W45"/>
    </sheetView>
  </sheetViews>
  <sheetFormatPr defaultRowHeight="14.5" x14ac:dyDescent="0.35"/>
  <cols>
    <col min="1" max="1" width="23.453125" customWidth="1"/>
    <col min="18" max="18" width="14.6328125" customWidth="1"/>
    <col min="19" max="19" width="13.1796875" customWidth="1"/>
    <col min="20" max="20" width="13.6328125" bestFit="1" customWidth="1"/>
    <col min="21" max="21" width="17.08984375" customWidth="1"/>
    <col min="22" max="22" width="17.54296875" customWidth="1"/>
    <col min="23" max="23" width="17.6328125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3" t="s">
        <v>4</v>
      </c>
      <c r="V1" s="344"/>
      <c r="W1" s="345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5">
      <c r="A4" s="105" t="s">
        <v>219</v>
      </c>
      <c r="B4" s="106">
        <v>2</v>
      </c>
      <c r="C4" s="106">
        <v>2</v>
      </c>
      <c r="D4" s="106">
        <v>2</v>
      </c>
      <c r="E4" s="106">
        <v>2</v>
      </c>
      <c r="F4" s="106">
        <v>2</v>
      </c>
      <c r="G4" s="106">
        <v>2</v>
      </c>
      <c r="H4" s="106">
        <v>2</v>
      </c>
      <c r="I4" s="106">
        <v>14</v>
      </c>
      <c r="J4" s="106">
        <v>0</v>
      </c>
      <c r="K4" s="106">
        <v>0</v>
      </c>
      <c r="L4" s="106">
        <v>0</v>
      </c>
      <c r="M4" s="106">
        <v>0</v>
      </c>
      <c r="N4" s="106">
        <v>0</v>
      </c>
      <c r="O4" s="106">
        <v>0</v>
      </c>
      <c r="P4" s="106">
        <v>0</v>
      </c>
      <c r="Q4" s="106">
        <v>0</v>
      </c>
      <c r="R4" s="107">
        <v>26600</v>
      </c>
      <c r="S4" s="108">
        <v>0</v>
      </c>
      <c r="T4" s="108">
        <v>26600</v>
      </c>
      <c r="U4" s="22">
        <f>I4*$B$51</f>
        <v>26600</v>
      </c>
      <c r="V4" s="22">
        <f>Q4*$B$52</f>
        <v>0</v>
      </c>
      <c r="W4" s="301">
        <f>U4+V4</f>
        <v>26600</v>
      </c>
    </row>
    <row r="5" spans="1:23" x14ac:dyDescent="0.35">
      <c r="A5" s="109" t="s">
        <v>220</v>
      </c>
      <c r="B5" s="110">
        <v>4</v>
      </c>
      <c r="C5" s="110">
        <v>4</v>
      </c>
      <c r="D5" s="110">
        <v>4</v>
      </c>
      <c r="E5" s="110">
        <v>4</v>
      </c>
      <c r="F5" s="110">
        <v>4</v>
      </c>
      <c r="G5" s="110">
        <v>4</v>
      </c>
      <c r="H5" s="110">
        <v>4</v>
      </c>
      <c r="I5" s="110">
        <v>28</v>
      </c>
      <c r="J5" s="110">
        <v>2</v>
      </c>
      <c r="K5" s="110">
        <v>2</v>
      </c>
      <c r="L5" s="110">
        <v>2</v>
      </c>
      <c r="M5" s="110">
        <v>2</v>
      </c>
      <c r="N5" s="110">
        <v>2</v>
      </c>
      <c r="O5" s="110">
        <v>2</v>
      </c>
      <c r="P5" s="110">
        <v>2</v>
      </c>
      <c r="Q5" s="110">
        <v>14</v>
      </c>
      <c r="R5" s="107">
        <v>53200</v>
      </c>
      <c r="S5" s="111">
        <v>33040</v>
      </c>
      <c r="T5" s="111">
        <v>86240</v>
      </c>
      <c r="U5" s="22">
        <f t="shared" ref="U5:U45" si="0">I5*$B$51</f>
        <v>53200</v>
      </c>
      <c r="V5" s="22">
        <f t="shared" ref="V5:V45" si="1">Q5*$B$52</f>
        <v>33040</v>
      </c>
      <c r="W5" s="301">
        <f t="shared" ref="W5:W45" si="2">U5+V5</f>
        <v>86240</v>
      </c>
    </row>
    <row r="6" spans="1:23" x14ac:dyDescent="0.35">
      <c r="A6" s="109" t="s">
        <v>221</v>
      </c>
      <c r="B6" s="112">
        <v>2</v>
      </c>
      <c r="C6" s="112">
        <v>2</v>
      </c>
      <c r="D6" s="112">
        <v>2</v>
      </c>
      <c r="E6" s="112">
        <v>2</v>
      </c>
      <c r="F6" s="112">
        <v>2</v>
      </c>
      <c r="G6" s="112">
        <v>2</v>
      </c>
      <c r="H6" s="112">
        <v>2</v>
      </c>
      <c r="I6" s="112">
        <v>14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12">
        <v>0</v>
      </c>
      <c r="P6" s="112">
        <v>0</v>
      </c>
      <c r="Q6" s="112">
        <v>0</v>
      </c>
      <c r="R6" s="107">
        <v>26600</v>
      </c>
      <c r="S6" s="108">
        <v>0</v>
      </c>
      <c r="T6" s="108">
        <v>26600</v>
      </c>
      <c r="U6" s="22">
        <f t="shared" si="0"/>
        <v>26600</v>
      </c>
      <c r="V6" s="22">
        <f t="shared" si="1"/>
        <v>0</v>
      </c>
      <c r="W6" s="301">
        <f t="shared" si="2"/>
        <v>26600</v>
      </c>
    </row>
    <row r="7" spans="1:23" x14ac:dyDescent="0.35">
      <c r="A7" s="113" t="s">
        <v>222</v>
      </c>
      <c r="B7" s="114">
        <v>0</v>
      </c>
      <c r="C7" s="114">
        <v>0</v>
      </c>
      <c r="D7" s="114">
        <v>0</v>
      </c>
      <c r="E7" s="114">
        <v>0</v>
      </c>
      <c r="F7" s="114">
        <v>0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  <c r="O7" s="114">
        <v>0</v>
      </c>
      <c r="P7" s="114">
        <v>0</v>
      </c>
      <c r="Q7" s="114">
        <v>0</v>
      </c>
      <c r="R7" s="107">
        <v>0</v>
      </c>
      <c r="S7" s="108">
        <v>0</v>
      </c>
      <c r="T7" s="108">
        <v>0</v>
      </c>
      <c r="U7" s="22">
        <f t="shared" si="0"/>
        <v>0</v>
      </c>
      <c r="V7" s="22">
        <f t="shared" si="1"/>
        <v>0</v>
      </c>
      <c r="W7" s="301">
        <f t="shared" si="2"/>
        <v>0</v>
      </c>
    </row>
    <row r="8" spans="1:23" x14ac:dyDescent="0.35">
      <c r="A8" s="109" t="s">
        <v>223</v>
      </c>
      <c r="B8" s="112">
        <v>3</v>
      </c>
      <c r="C8" s="112">
        <v>3</v>
      </c>
      <c r="D8" s="112">
        <v>3</v>
      </c>
      <c r="E8" s="112">
        <v>3</v>
      </c>
      <c r="F8" s="112">
        <v>3</v>
      </c>
      <c r="G8" s="112">
        <v>3</v>
      </c>
      <c r="H8" s="112">
        <v>3</v>
      </c>
      <c r="I8" s="112">
        <v>21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07">
        <v>39900</v>
      </c>
      <c r="S8" s="108">
        <v>0</v>
      </c>
      <c r="T8" s="108">
        <v>39900</v>
      </c>
      <c r="U8" s="22">
        <f t="shared" si="0"/>
        <v>39900</v>
      </c>
      <c r="V8" s="22">
        <f t="shared" si="1"/>
        <v>0</v>
      </c>
      <c r="W8" s="301">
        <f t="shared" si="2"/>
        <v>39900</v>
      </c>
    </row>
    <row r="9" spans="1:23" x14ac:dyDescent="0.35">
      <c r="A9" s="109" t="s">
        <v>224</v>
      </c>
      <c r="B9" s="115">
        <v>2</v>
      </c>
      <c r="C9" s="115">
        <v>2</v>
      </c>
      <c r="D9" s="115">
        <v>2</v>
      </c>
      <c r="E9" s="115">
        <v>2</v>
      </c>
      <c r="F9" s="115">
        <v>2</v>
      </c>
      <c r="G9" s="115">
        <v>2</v>
      </c>
      <c r="H9" s="115">
        <v>2</v>
      </c>
      <c r="I9" s="115">
        <v>14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07">
        <v>26600</v>
      </c>
      <c r="S9" s="108">
        <v>0</v>
      </c>
      <c r="T9" s="108">
        <v>26600</v>
      </c>
      <c r="U9" s="22">
        <f t="shared" si="0"/>
        <v>26600</v>
      </c>
      <c r="V9" s="22">
        <f t="shared" si="1"/>
        <v>0</v>
      </c>
      <c r="W9" s="301">
        <f t="shared" si="2"/>
        <v>26600</v>
      </c>
    </row>
    <row r="10" spans="1:23" x14ac:dyDescent="0.35">
      <c r="A10" s="109" t="s">
        <v>225</v>
      </c>
      <c r="B10" s="112">
        <v>2</v>
      </c>
      <c r="C10" s="112">
        <v>2</v>
      </c>
      <c r="D10" s="112">
        <v>2</v>
      </c>
      <c r="E10" s="112">
        <v>2</v>
      </c>
      <c r="F10" s="112">
        <v>2</v>
      </c>
      <c r="G10" s="112">
        <v>2</v>
      </c>
      <c r="H10" s="112">
        <v>2</v>
      </c>
      <c r="I10" s="112">
        <v>14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07">
        <v>26600</v>
      </c>
      <c r="S10" s="108">
        <v>0</v>
      </c>
      <c r="T10" s="108">
        <v>26600</v>
      </c>
      <c r="U10" s="22">
        <f t="shared" si="0"/>
        <v>26600</v>
      </c>
      <c r="V10" s="22">
        <f t="shared" si="1"/>
        <v>0</v>
      </c>
      <c r="W10" s="301">
        <f t="shared" si="2"/>
        <v>26600</v>
      </c>
    </row>
    <row r="11" spans="1:23" x14ac:dyDescent="0.35">
      <c r="A11" s="109" t="s">
        <v>226</v>
      </c>
      <c r="B11" s="116">
        <v>13</v>
      </c>
      <c r="C11" s="116">
        <v>13</v>
      </c>
      <c r="D11" s="116">
        <v>13</v>
      </c>
      <c r="E11" s="116">
        <v>14</v>
      </c>
      <c r="F11" s="116">
        <v>14</v>
      </c>
      <c r="G11" s="116">
        <v>14</v>
      </c>
      <c r="H11" s="116">
        <v>14</v>
      </c>
      <c r="I11" s="116">
        <v>95</v>
      </c>
      <c r="J11" s="116">
        <v>1</v>
      </c>
      <c r="K11" s="116">
        <v>1</v>
      </c>
      <c r="L11" s="116">
        <v>1</v>
      </c>
      <c r="M11" s="116">
        <v>1</v>
      </c>
      <c r="N11" s="116">
        <v>1</v>
      </c>
      <c r="O11" s="116">
        <v>1</v>
      </c>
      <c r="P11" s="116">
        <v>1</v>
      </c>
      <c r="Q11" s="116">
        <v>7</v>
      </c>
      <c r="R11" s="117">
        <v>180500</v>
      </c>
      <c r="S11" s="107">
        <v>16520</v>
      </c>
      <c r="T11" s="118">
        <v>197020</v>
      </c>
      <c r="U11" s="22">
        <f t="shared" si="0"/>
        <v>180500</v>
      </c>
      <c r="V11" s="22">
        <f t="shared" si="1"/>
        <v>16520</v>
      </c>
      <c r="W11" s="301">
        <f t="shared" si="2"/>
        <v>197020</v>
      </c>
    </row>
    <row r="12" spans="1:23" x14ac:dyDescent="0.35">
      <c r="A12" s="109" t="s">
        <v>227</v>
      </c>
      <c r="B12" s="112">
        <v>3</v>
      </c>
      <c r="C12" s="112">
        <v>3</v>
      </c>
      <c r="D12" s="112">
        <v>3</v>
      </c>
      <c r="E12" s="112">
        <v>3</v>
      </c>
      <c r="F12" s="112">
        <v>3</v>
      </c>
      <c r="G12" s="112">
        <v>3</v>
      </c>
      <c r="H12" s="112">
        <v>3</v>
      </c>
      <c r="I12" s="112">
        <v>21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07">
        <v>39900</v>
      </c>
      <c r="S12" s="108">
        <v>0</v>
      </c>
      <c r="T12" s="108">
        <v>39900</v>
      </c>
      <c r="U12" s="22">
        <f t="shared" si="0"/>
        <v>39900</v>
      </c>
      <c r="V12" s="22">
        <f t="shared" si="1"/>
        <v>0</v>
      </c>
      <c r="W12" s="301">
        <f t="shared" si="2"/>
        <v>39900</v>
      </c>
    </row>
    <row r="13" spans="1:23" x14ac:dyDescent="0.35">
      <c r="A13" s="109" t="s">
        <v>228</v>
      </c>
      <c r="B13" s="119">
        <v>1</v>
      </c>
      <c r="C13" s="119">
        <v>1</v>
      </c>
      <c r="D13" s="119">
        <v>1</v>
      </c>
      <c r="E13" s="119">
        <v>1</v>
      </c>
      <c r="F13" s="119">
        <v>3</v>
      </c>
      <c r="G13" s="119">
        <v>3</v>
      </c>
      <c r="H13" s="119">
        <v>3</v>
      </c>
      <c r="I13" s="119">
        <v>13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20">
        <v>24700</v>
      </c>
      <c r="S13" s="108">
        <v>0</v>
      </c>
      <c r="T13" s="121">
        <v>24700</v>
      </c>
      <c r="U13" s="22">
        <f t="shared" si="0"/>
        <v>24700</v>
      </c>
      <c r="V13" s="22">
        <f t="shared" si="1"/>
        <v>0</v>
      </c>
      <c r="W13" s="301">
        <f t="shared" si="2"/>
        <v>24700</v>
      </c>
    </row>
    <row r="14" spans="1:23" x14ac:dyDescent="0.35">
      <c r="A14" s="109" t="s">
        <v>229</v>
      </c>
      <c r="B14" s="122">
        <v>2</v>
      </c>
      <c r="C14" s="122">
        <v>2</v>
      </c>
      <c r="D14" s="122">
        <v>2</v>
      </c>
      <c r="E14" s="122">
        <v>2</v>
      </c>
      <c r="F14" s="122">
        <v>2</v>
      </c>
      <c r="G14" s="122">
        <v>2</v>
      </c>
      <c r="H14" s="122">
        <v>2</v>
      </c>
      <c r="I14" s="122">
        <v>14</v>
      </c>
      <c r="J14" s="122">
        <v>1</v>
      </c>
      <c r="K14" s="122">
        <v>1</v>
      </c>
      <c r="L14" s="122">
        <v>1</v>
      </c>
      <c r="M14" s="122">
        <v>1</v>
      </c>
      <c r="N14" s="122">
        <v>1</v>
      </c>
      <c r="O14" s="122">
        <v>1</v>
      </c>
      <c r="P14" s="122">
        <v>1</v>
      </c>
      <c r="Q14" s="122">
        <v>7</v>
      </c>
      <c r="R14" s="107">
        <v>26600</v>
      </c>
      <c r="S14" s="123">
        <v>16520</v>
      </c>
      <c r="T14" s="123">
        <v>43120</v>
      </c>
      <c r="U14" s="22">
        <f t="shared" si="0"/>
        <v>26600</v>
      </c>
      <c r="V14" s="22">
        <f t="shared" si="1"/>
        <v>16520</v>
      </c>
      <c r="W14" s="301">
        <f t="shared" si="2"/>
        <v>43120</v>
      </c>
    </row>
    <row r="15" spans="1:23" x14ac:dyDescent="0.35">
      <c r="A15" s="109" t="s">
        <v>230</v>
      </c>
      <c r="B15" s="114">
        <v>3</v>
      </c>
      <c r="C15" s="114">
        <v>3</v>
      </c>
      <c r="D15" s="114">
        <v>3</v>
      </c>
      <c r="E15" s="114">
        <v>3</v>
      </c>
      <c r="F15" s="114">
        <v>3</v>
      </c>
      <c r="G15" s="114">
        <v>3</v>
      </c>
      <c r="H15" s="114">
        <v>3</v>
      </c>
      <c r="I15" s="114">
        <v>21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07">
        <v>39900</v>
      </c>
      <c r="S15" s="108">
        <v>0</v>
      </c>
      <c r="T15" s="108">
        <v>39900</v>
      </c>
      <c r="U15" s="22">
        <f t="shared" si="0"/>
        <v>39900</v>
      </c>
      <c r="V15" s="22">
        <f t="shared" si="1"/>
        <v>0</v>
      </c>
      <c r="W15" s="301">
        <f t="shared" si="2"/>
        <v>39900</v>
      </c>
    </row>
    <row r="16" spans="1:23" x14ac:dyDescent="0.35">
      <c r="A16" s="109" t="s">
        <v>231</v>
      </c>
      <c r="B16" s="124">
        <v>6</v>
      </c>
      <c r="C16" s="124">
        <v>6</v>
      </c>
      <c r="D16" s="124">
        <v>6</v>
      </c>
      <c r="E16" s="124">
        <v>6</v>
      </c>
      <c r="F16" s="124">
        <v>6</v>
      </c>
      <c r="G16" s="124">
        <v>5</v>
      </c>
      <c r="H16" s="124">
        <v>5</v>
      </c>
      <c r="I16" s="124">
        <v>40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07">
        <v>76000</v>
      </c>
      <c r="S16" s="108">
        <v>0</v>
      </c>
      <c r="T16" s="125">
        <v>76000</v>
      </c>
      <c r="U16" s="22">
        <f t="shared" si="0"/>
        <v>76000</v>
      </c>
      <c r="V16" s="22">
        <f t="shared" si="1"/>
        <v>0</v>
      </c>
      <c r="W16" s="301">
        <f t="shared" si="2"/>
        <v>76000</v>
      </c>
    </row>
    <row r="17" spans="1:23" x14ac:dyDescent="0.35">
      <c r="A17" s="109" t="s">
        <v>232</v>
      </c>
      <c r="B17" s="114">
        <v>6</v>
      </c>
      <c r="C17" s="114">
        <v>6</v>
      </c>
      <c r="D17" s="114">
        <v>6</v>
      </c>
      <c r="E17" s="114">
        <v>5</v>
      </c>
      <c r="F17" s="114">
        <v>5</v>
      </c>
      <c r="G17" s="114">
        <v>5</v>
      </c>
      <c r="H17" s="114">
        <v>5</v>
      </c>
      <c r="I17" s="114">
        <v>38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07">
        <v>72200</v>
      </c>
      <c r="S17" s="108">
        <v>0</v>
      </c>
      <c r="T17" s="126">
        <v>72200</v>
      </c>
      <c r="U17" s="22">
        <f t="shared" si="0"/>
        <v>72200</v>
      </c>
      <c r="V17" s="22">
        <f t="shared" si="1"/>
        <v>0</v>
      </c>
      <c r="W17" s="301">
        <f t="shared" si="2"/>
        <v>72200</v>
      </c>
    </row>
    <row r="18" spans="1:23" x14ac:dyDescent="0.35">
      <c r="A18" s="109" t="s">
        <v>233</v>
      </c>
      <c r="B18" s="115">
        <v>6</v>
      </c>
      <c r="C18" s="115">
        <v>6</v>
      </c>
      <c r="D18" s="115">
        <v>6</v>
      </c>
      <c r="E18" s="115">
        <v>6</v>
      </c>
      <c r="F18" s="115">
        <v>6</v>
      </c>
      <c r="G18" s="115">
        <v>6</v>
      </c>
      <c r="H18" s="115">
        <v>7</v>
      </c>
      <c r="I18" s="115">
        <v>43</v>
      </c>
      <c r="J18" s="115">
        <v>1</v>
      </c>
      <c r="K18" s="115">
        <v>1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2</v>
      </c>
      <c r="R18" s="107">
        <v>81700</v>
      </c>
      <c r="S18" s="127">
        <v>4720</v>
      </c>
      <c r="T18" s="127">
        <v>86420</v>
      </c>
      <c r="U18" s="22">
        <f t="shared" si="0"/>
        <v>81700</v>
      </c>
      <c r="V18" s="22">
        <f t="shared" si="1"/>
        <v>4720</v>
      </c>
      <c r="W18" s="301">
        <f t="shared" si="2"/>
        <v>86420</v>
      </c>
    </row>
    <row r="19" spans="1:23" x14ac:dyDescent="0.35">
      <c r="A19" s="109" t="s">
        <v>234</v>
      </c>
      <c r="B19" s="112">
        <v>1</v>
      </c>
      <c r="C19" s="112">
        <v>1</v>
      </c>
      <c r="D19" s="112">
        <v>1</v>
      </c>
      <c r="E19" s="112">
        <v>1</v>
      </c>
      <c r="F19" s="112">
        <v>1</v>
      </c>
      <c r="G19" s="112">
        <v>2</v>
      </c>
      <c r="H19" s="112">
        <v>2</v>
      </c>
      <c r="I19" s="112">
        <v>9</v>
      </c>
      <c r="J19" s="112">
        <v>1</v>
      </c>
      <c r="K19" s="112">
        <v>1</v>
      </c>
      <c r="L19" s="112">
        <v>1</v>
      </c>
      <c r="M19" s="112">
        <v>1</v>
      </c>
      <c r="N19" s="112">
        <v>1</v>
      </c>
      <c r="O19" s="112">
        <v>1</v>
      </c>
      <c r="P19" s="112">
        <v>1</v>
      </c>
      <c r="Q19" s="112">
        <v>7</v>
      </c>
      <c r="R19" s="107">
        <v>17100</v>
      </c>
      <c r="S19" s="128">
        <v>16520</v>
      </c>
      <c r="T19" s="128">
        <v>33620</v>
      </c>
      <c r="U19" s="22">
        <f t="shared" si="0"/>
        <v>17100</v>
      </c>
      <c r="V19" s="22">
        <f t="shared" si="1"/>
        <v>16520</v>
      </c>
      <c r="W19" s="301">
        <f t="shared" si="2"/>
        <v>33620</v>
      </c>
    </row>
    <row r="20" spans="1:23" x14ac:dyDescent="0.35">
      <c r="A20" s="109" t="s">
        <v>235</v>
      </c>
      <c r="B20" s="115">
        <v>7</v>
      </c>
      <c r="C20" s="115">
        <v>7</v>
      </c>
      <c r="D20" s="115">
        <v>7</v>
      </c>
      <c r="E20" s="115">
        <v>7</v>
      </c>
      <c r="F20" s="115">
        <v>7</v>
      </c>
      <c r="G20" s="115">
        <v>7</v>
      </c>
      <c r="H20" s="115">
        <v>7</v>
      </c>
      <c r="I20" s="115">
        <v>49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07">
        <v>93100</v>
      </c>
      <c r="S20" s="108">
        <v>0</v>
      </c>
      <c r="T20" s="127">
        <v>93100</v>
      </c>
      <c r="U20" s="22">
        <f t="shared" si="0"/>
        <v>93100</v>
      </c>
      <c r="V20" s="22">
        <f t="shared" si="1"/>
        <v>0</v>
      </c>
      <c r="W20" s="301">
        <f t="shared" si="2"/>
        <v>93100</v>
      </c>
    </row>
    <row r="21" spans="1:23" x14ac:dyDescent="0.35">
      <c r="A21" s="113" t="s">
        <v>236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07">
        <v>0</v>
      </c>
      <c r="S21" s="108">
        <v>0</v>
      </c>
      <c r="T21" s="108">
        <v>0</v>
      </c>
      <c r="U21" s="22">
        <f t="shared" si="0"/>
        <v>0</v>
      </c>
      <c r="V21" s="22">
        <f t="shared" si="1"/>
        <v>0</v>
      </c>
      <c r="W21" s="301">
        <f t="shared" si="2"/>
        <v>0</v>
      </c>
    </row>
    <row r="22" spans="1:23" x14ac:dyDescent="0.35">
      <c r="A22" s="130" t="s">
        <v>237</v>
      </c>
      <c r="B22" s="115">
        <v>0</v>
      </c>
      <c r="C22" s="115">
        <v>7</v>
      </c>
      <c r="D22" s="115">
        <v>7</v>
      </c>
      <c r="E22" s="115">
        <v>7</v>
      </c>
      <c r="F22" s="115">
        <v>7</v>
      </c>
      <c r="G22" s="115">
        <v>7</v>
      </c>
      <c r="H22" s="115">
        <v>14</v>
      </c>
      <c r="I22" s="115">
        <v>49</v>
      </c>
      <c r="J22" s="115">
        <v>0</v>
      </c>
      <c r="K22" s="115">
        <v>1</v>
      </c>
      <c r="L22" s="115">
        <v>1</v>
      </c>
      <c r="M22" s="115">
        <v>1</v>
      </c>
      <c r="N22" s="115">
        <v>1</v>
      </c>
      <c r="O22" s="115">
        <v>1</v>
      </c>
      <c r="P22" s="115">
        <v>2</v>
      </c>
      <c r="Q22" s="115">
        <v>7</v>
      </c>
      <c r="R22" s="107">
        <v>93100</v>
      </c>
      <c r="S22" s="127">
        <v>16520</v>
      </c>
      <c r="T22" s="118">
        <v>109620</v>
      </c>
      <c r="U22" s="22">
        <f t="shared" si="0"/>
        <v>93100</v>
      </c>
      <c r="V22" s="22">
        <f t="shared" si="1"/>
        <v>16520</v>
      </c>
      <c r="W22" s="301">
        <f t="shared" si="2"/>
        <v>109620</v>
      </c>
    </row>
    <row r="23" spans="1:23" x14ac:dyDescent="0.35">
      <c r="A23" s="131" t="s">
        <v>238</v>
      </c>
      <c r="B23" s="132">
        <v>11</v>
      </c>
      <c r="C23" s="132">
        <v>11</v>
      </c>
      <c r="D23" s="132">
        <v>11</v>
      </c>
      <c r="E23" s="132">
        <v>11</v>
      </c>
      <c r="F23" s="132">
        <v>12</v>
      </c>
      <c r="G23" s="132">
        <v>12</v>
      </c>
      <c r="H23" s="132">
        <v>12</v>
      </c>
      <c r="I23" s="132">
        <v>80</v>
      </c>
      <c r="J23" s="132">
        <v>3</v>
      </c>
      <c r="K23" s="132">
        <v>3</v>
      </c>
      <c r="L23" s="132">
        <v>3</v>
      </c>
      <c r="M23" s="132">
        <v>3</v>
      </c>
      <c r="N23" s="132">
        <v>2</v>
      </c>
      <c r="O23" s="132">
        <v>2</v>
      </c>
      <c r="P23" s="132">
        <v>2</v>
      </c>
      <c r="Q23" s="132">
        <v>18</v>
      </c>
      <c r="R23" s="117">
        <v>152000</v>
      </c>
      <c r="S23" s="133">
        <v>42480</v>
      </c>
      <c r="T23" s="134">
        <v>194480</v>
      </c>
      <c r="U23" s="22">
        <f t="shared" si="0"/>
        <v>152000</v>
      </c>
      <c r="V23" s="22">
        <f t="shared" si="1"/>
        <v>42480</v>
      </c>
      <c r="W23" s="301">
        <f t="shared" si="2"/>
        <v>194480</v>
      </c>
    </row>
    <row r="24" spans="1:23" x14ac:dyDescent="0.35">
      <c r="A24" s="109" t="s">
        <v>239</v>
      </c>
      <c r="B24" s="112">
        <v>6</v>
      </c>
      <c r="C24" s="112">
        <v>6</v>
      </c>
      <c r="D24" s="112">
        <v>6</v>
      </c>
      <c r="E24" s="112">
        <v>6</v>
      </c>
      <c r="F24" s="112">
        <v>6</v>
      </c>
      <c r="G24" s="112">
        <v>6</v>
      </c>
      <c r="H24" s="112">
        <v>6</v>
      </c>
      <c r="I24" s="112">
        <v>42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28">
        <v>79800</v>
      </c>
      <c r="S24" s="128">
        <v>0</v>
      </c>
      <c r="T24" s="128">
        <v>79800</v>
      </c>
      <c r="U24" s="22">
        <f t="shared" si="0"/>
        <v>79800</v>
      </c>
      <c r="V24" s="22">
        <f t="shared" si="1"/>
        <v>0</v>
      </c>
      <c r="W24" s="301">
        <f t="shared" si="2"/>
        <v>79800</v>
      </c>
    </row>
    <row r="25" spans="1:23" x14ac:dyDescent="0.35">
      <c r="A25" s="109" t="s">
        <v>240</v>
      </c>
      <c r="B25" s="114">
        <v>3</v>
      </c>
      <c r="C25" s="114">
        <v>4</v>
      </c>
      <c r="D25" s="114">
        <v>4</v>
      </c>
      <c r="E25" s="114">
        <v>4</v>
      </c>
      <c r="F25" s="114">
        <v>4</v>
      </c>
      <c r="G25" s="114">
        <v>4</v>
      </c>
      <c r="H25" s="114">
        <v>4</v>
      </c>
      <c r="I25" s="114">
        <v>27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26">
        <v>51300</v>
      </c>
      <c r="S25" s="126">
        <v>0</v>
      </c>
      <c r="T25" s="126">
        <v>51300</v>
      </c>
      <c r="U25" s="22">
        <f t="shared" si="0"/>
        <v>51300</v>
      </c>
      <c r="V25" s="22">
        <f t="shared" si="1"/>
        <v>0</v>
      </c>
      <c r="W25" s="301">
        <f t="shared" si="2"/>
        <v>51300</v>
      </c>
    </row>
    <row r="26" spans="1:23" x14ac:dyDescent="0.35">
      <c r="A26" s="109" t="s">
        <v>241</v>
      </c>
      <c r="B26" s="60">
        <v>8</v>
      </c>
      <c r="C26" s="60">
        <v>8</v>
      </c>
      <c r="D26" s="60">
        <v>8</v>
      </c>
      <c r="E26" s="61">
        <v>8</v>
      </c>
      <c r="F26" s="61">
        <v>8</v>
      </c>
      <c r="G26" s="56">
        <v>8</v>
      </c>
      <c r="H26" s="56">
        <v>7</v>
      </c>
      <c r="I26" s="57">
        <v>55</v>
      </c>
      <c r="J26" s="60">
        <v>1</v>
      </c>
      <c r="K26" s="60">
        <v>1</v>
      </c>
      <c r="L26" s="60">
        <v>1</v>
      </c>
      <c r="M26" s="61">
        <v>1</v>
      </c>
      <c r="N26" s="61">
        <v>1</v>
      </c>
      <c r="O26" s="56">
        <v>1</v>
      </c>
      <c r="P26" s="56">
        <v>1</v>
      </c>
      <c r="Q26" s="56">
        <v>7</v>
      </c>
      <c r="R26" s="135">
        <v>104500</v>
      </c>
      <c r="S26" s="108">
        <v>16520</v>
      </c>
      <c r="T26" s="135">
        <v>121020</v>
      </c>
      <c r="U26" s="22">
        <f t="shared" si="0"/>
        <v>104500</v>
      </c>
      <c r="V26" s="22">
        <f t="shared" si="1"/>
        <v>16520</v>
      </c>
      <c r="W26" s="301">
        <f t="shared" si="2"/>
        <v>121020</v>
      </c>
    </row>
    <row r="27" spans="1:23" x14ac:dyDescent="0.35">
      <c r="A27" s="109" t="s">
        <v>242</v>
      </c>
      <c r="B27" s="115">
        <v>9</v>
      </c>
      <c r="C27" s="115">
        <v>11</v>
      </c>
      <c r="D27" s="115">
        <v>10</v>
      </c>
      <c r="E27" s="115">
        <v>10</v>
      </c>
      <c r="F27" s="115">
        <v>11</v>
      </c>
      <c r="G27" s="115">
        <v>11</v>
      </c>
      <c r="H27" s="115">
        <v>11</v>
      </c>
      <c r="I27" s="115">
        <v>73</v>
      </c>
      <c r="J27" s="115">
        <v>2</v>
      </c>
      <c r="K27" s="115">
        <v>2</v>
      </c>
      <c r="L27" s="115">
        <v>2</v>
      </c>
      <c r="M27" s="115">
        <v>2</v>
      </c>
      <c r="N27" s="115">
        <v>2</v>
      </c>
      <c r="O27" s="115">
        <v>2</v>
      </c>
      <c r="P27" s="115">
        <v>2</v>
      </c>
      <c r="Q27" s="115">
        <v>14</v>
      </c>
      <c r="R27" s="118">
        <v>138700</v>
      </c>
      <c r="S27" s="127">
        <v>33040</v>
      </c>
      <c r="T27" s="118">
        <v>171740</v>
      </c>
      <c r="U27" s="22">
        <f t="shared" si="0"/>
        <v>138700</v>
      </c>
      <c r="V27" s="22">
        <f t="shared" si="1"/>
        <v>33040</v>
      </c>
      <c r="W27" s="301">
        <f t="shared" si="2"/>
        <v>171740</v>
      </c>
    </row>
    <row r="28" spans="1:23" x14ac:dyDescent="0.35">
      <c r="A28" s="109" t="s">
        <v>243</v>
      </c>
      <c r="B28" s="114">
        <v>3</v>
      </c>
      <c r="C28" s="114">
        <v>3</v>
      </c>
      <c r="D28" s="114">
        <v>3</v>
      </c>
      <c r="E28" s="114">
        <v>3</v>
      </c>
      <c r="F28" s="114">
        <v>3</v>
      </c>
      <c r="G28" s="114">
        <v>3</v>
      </c>
      <c r="H28" s="114">
        <v>3</v>
      </c>
      <c r="I28" s="114">
        <v>21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07">
        <v>39900</v>
      </c>
      <c r="S28" s="108">
        <v>0</v>
      </c>
      <c r="T28" s="108">
        <v>39900</v>
      </c>
      <c r="U28" s="22">
        <f t="shared" si="0"/>
        <v>39900</v>
      </c>
      <c r="V28" s="22">
        <f t="shared" si="1"/>
        <v>0</v>
      </c>
      <c r="W28" s="301">
        <f t="shared" si="2"/>
        <v>39900</v>
      </c>
    </row>
    <row r="29" spans="1:23" x14ac:dyDescent="0.35">
      <c r="A29" s="109" t="s">
        <v>244</v>
      </c>
      <c r="B29" s="60">
        <v>3</v>
      </c>
      <c r="C29" s="60">
        <v>3</v>
      </c>
      <c r="D29" s="60">
        <v>3</v>
      </c>
      <c r="E29" s="61">
        <v>3</v>
      </c>
      <c r="F29" s="61">
        <v>3</v>
      </c>
      <c r="G29" s="56">
        <v>3</v>
      </c>
      <c r="H29" s="56">
        <v>3</v>
      </c>
      <c r="I29" s="57">
        <v>21</v>
      </c>
      <c r="J29" s="60">
        <v>0</v>
      </c>
      <c r="K29" s="60">
        <v>0</v>
      </c>
      <c r="L29" s="60">
        <v>0</v>
      </c>
      <c r="M29" s="61">
        <v>0</v>
      </c>
      <c r="N29" s="61">
        <v>0</v>
      </c>
      <c r="O29" s="56">
        <v>0</v>
      </c>
      <c r="P29" s="56">
        <v>0</v>
      </c>
      <c r="Q29" s="56">
        <v>0</v>
      </c>
      <c r="R29" s="107">
        <v>39900</v>
      </c>
      <c r="S29" s="108">
        <v>0</v>
      </c>
      <c r="T29" s="108">
        <v>39900</v>
      </c>
      <c r="U29" s="22">
        <f t="shared" si="0"/>
        <v>39900</v>
      </c>
      <c r="V29" s="22">
        <f t="shared" si="1"/>
        <v>0</v>
      </c>
      <c r="W29" s="301">
        <f t="shared" si="2"/>
        <v>39900</v>
      </c>
    </row>
    <row r="30" spans="1:23" x14ac:dyDescent="0.35">
      <c r="A30" s="109" t="s">
        <v>245</v>
      </c>
      <c r="B30" s="136">
        <v>15</v>
      </c>
      <c r="C30" s="136">
        <v>17</v>
      </c>
      <c r="D30" s="136">
        <v>17</v>
      </c>
      <c r="E30" s="136">
        <v>17</v>
      </c>
      <c r="F30" s="136">
        <v>17</v>
      </c>
      <c r="G30" s="136">
        <v>18</v>
      </c>
      <c r="H30" s="136">
        <v>18</v>
      </c>
      <c r="I30" s="136">
        <v>119</v>
      </c>
      <c r="J30" s="136">
        <v>5</v>
      </c>
      <c r="K30" s="136">
        <v>4</v>
      </c>
      <c r="L30" s="136">
        <v>4</v>
      </c>
      <c r="M30" s="136">
        <v>4</v>
      </c>
      <c r="N30" s="136">
        <v>5</v>
      </c>
      <c r="O30" s="136">
        <v>5</v>
      </c>
      <c r="P30" s="136">
        <v>5</v>
      </c>
      <c r="Q30" s="136">
        <v>32</v>
      </c>
      <c r="R30" s="137">
        <v>226100</v>
      </c>
      <c r="S30" s="108">
        <v>75520</v>
      </c>
      <c r="T30" s="138">
        <v>301620</v>
      </c>
      <c r="U30" s="22">
        <f t="shared" si="0"/>
        <v>226100</v>
      </c>
      <c r="V30" s="22">
        <f t="shared" si="1"/>
        <v>75520</v>
      </c>
      <c r="W30" s="301">
        <f t="shared" si="2"/>
        <v>301620</v>
      </c>
    </row>
    <row r="31" spans="1:23" x14ac:dyDescent="0.35">
      <c r="A31" s="109" t="s">
        <v>246</v>
      </c>
      <c r="B31" s="56">
        <v>0</v>
      </c>
      <c r="C31" s="56">
        <v>5</v>
      </c>
      <c r="D31" s="56">
        <v>6</v>
      </c>
      <c r="E31" s="56">
        <v>7</v>
      </c>
      <c r="F31" s="56">
        <v>7</v>
      </c>
      <c r="G31" s="56">
        <v>7</v>
      </c>
      <c r="H31" s="56">
        <v>7</v>
      </c>
      <c r="I31" s="56">
        <f>SUM(B31:H31)</f>
        <v>39</v>
      </c>
      <c r="J31" s="56">
        <v>0</v>
      </c>
      <c r="K31" s="56">
        <v>3</v>
      </c>
      <c r="L31" s="56">
        <v>3</v>
      </c>
      <c r="M31" s="56">
        <v>2</v>
      </c>
      <c r="N31" s="56">
        <v>2</v>
      </c>
      <c r="O31" s="56">
        <v>2</v>
      </c>
      <c r="P31" s="56">
        <v>2</v>
      </c>
      <c r="Q31" s="56">
        <f>SUM(J31:P31)</f>
        <v>14</v>
      </c>
      <c r="R31" s="138">
        <v>74100</v>
      </c>
      <c r="S31" s="108">
        <f>Q31*2360</f>
        <v>33040</v>
      </c>
      <c r="T31" s="138">
        <v>107140</v>
      </c>
      <c r="U31" s="22">
        <f t="shared" si="0"/>
        <v>74100</v>
      </c>
      <c r="V31" s="22">
        <f t="shared" si="1"/>
        <v>33040</v>
      </c>
      <c r="W31" s="301">
        <f t="shared" si="2"/>
        <v>107140</v>
      </c>
    </row>
    <row r="32" spans="1:23" x14ac:dyDescent="0.35">
      <c r="A32" s="139" t="s">
        <v>247</v>
      </c>
      <c r="B32" s="115">
        <v>0</v>
      </c>
      <c r="C32" s="115">
        <v>2</v>
      </c>
      <c r="D32" s="115">
        <v>2</v>
      </c>
      <c r="E32" s="115">
        <v>2</v>
      </c>
      <c r="F32" s="115">
        <v>2</v>
      </c>
      <c r="G32" s="115">
        <v>2</v>
      </c>
      <c r="H32" s="115">
        <v>2</v>
      </c>
      <c r="I32" s="115">
        <v>12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27">
        <v>22800</v>
      </c>
      <c r="S32" s="108">
        <v>0</v>
      </c>
      <c r="T32" s="127">
        <v>22800</v>
      </c>
      <c r="U32" s="22">
        <f t="shared" si="0"/>
        <v>22800</v>
      </c>
      <c r="V32" s="22">
        <f t="shared" si="1"/>
        <v>0</v>
      </c>
      <c r="W32" s="301">
        <f t="shared" si="2"/>
        <v>22800</v>
      </c>
    </row>
    <row r="33" spans="1:23" x14ac:dyDescent="0.35">
      <c r="A33" s="109" t="s">
        <v>248</v>
      </c>
      <c r="B33" s="124">
        <v>4</v>
      </c>
      <c r="C33" s="124">
        <v>4</v>
      </c>
      <c r="D33" s="124">
        <v>4</v>
      </c>
      <c r="E33" s="124">
        <v>4</v>
      </c>
      <c r="F33" s="124">
        <v>4</v>
      </c>
      <c r="G33" s="124">
        <v>4</v>
      </c>
      <c r="H33" s="124">
        <v>4</v>
      </c>
      <c r="I33" s="124">
        <v>28</v>
      </c>
      <c r="J33" s="124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4">
        <v>0</v>
      </c>
      <c r="Q33" s="124">
        <v>0</v>
      </c>
      <c r="R33" s="125">
        <v>53200</v>
      </c>
      <c r="S33" s="108">
        <v>0</v>
      </c>
      <c r="T33" s="125">
        <v>53200</v>
      </c>
      <c r="U33" s="22">
        <f t="shared" si="0"/>
        <v>53200</v>
      </c>
      <c r="V33" s="22">
        <f t="shared" si="1"/>
        <v>0</v>
      </c>
      <c r="W33" s="301">
        <f t="shared" si="2"/>
        <v>53200</v>
      </c>
    </row>
    <row r="34" spans="1:23" x14ac:dyDescent="0.35">
      <c r="A34" s="113" t="s">
        <v>249</v>
      </c>
      <c r="B34" s="60">
        <v>0</v>
      </c>
      <c r="C34" s="60">
        <v>0</v>
      </c>
      <c r="D34" s="60">
        <v>0</v>
      </c>
      <c r="E34" s="61">
        <v>0</v>
      </c>
      <c r="F34" s="61">
        <v>0</v>
      </c>
      <c r="G34" s="56">
        <v>0</v>
      </c>
      <c r="H34" s="56">
        <v>0</v>
      </c>
      <c r="I34" s="57">
        <v>0</v>
      </c>
      <c r="J34" s="60">
        <v>0</v>
      </c>
      <c r="K34" s="60">
        <v>0</v>
      </c>
      <c r="L34" s="60">
        <v>0</v>
      </c>
      <c r="M34" s="61">
        <v>0</v>
      </c>
      <c r="N34" s="61">
        <v>0</v>
      </c>
      <c r="O34" s="56">
        <v>0</v>
      </c>
      <c r="P34" s="56">
        <v>0</v>
      </c>
      <c r="Q34" s="56">
        <v>0</v>
      </c>
      <c r="R34" s="107">
        <v>0</v>
      </c>
      <c r="S34" s="108">
        <v>0</v>
      </c>
      <c r="T34" s="108">
        <v>0</v>
      </c>
      <c r="U34" s="22">
        <f t="shared" si="0"/>
        <v>0</v>
      </c>
      <c r="V34" s="22">
        <f t="shared" si="1"/>
        <v>0</v>
      </c>
      <c r="W34" s="301">
        <f t="shared" si="2"/>
        <v>0</v>
      </c>
    </row>
    <row r="35" spans="1:23" x14ac:dyDescent="0.35">
      <c r="A35" s="109" t="s">
        <v>250</v>
      </c>
      <c r="B35" s="140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1</v>
      </c>
      <c r="K35" s="140">
        <v>1</v>
      </c>
      <c r="L35" s="140">
        <v>1</v>
      </c>
      <c r="M35" s="140">
        <v>1</v>
      </c>
      <c r="N35" s="140">
        <v>1</v>
      </c>
      <c r="O35" s="140">
        <v>1</v>
      </c>
      <c r="P35" s="140">
        <v>1</v>
      </c>
      <c r="Q35" s="140">
        <v>7</v>
      </c>
      <c r="R35" s="107">
        <v>0</v>
      </c>
      <c r="S35" s="141">
        <v>16520</v>
      </c>
      <c r="T35" s="141">
        <v>16520</v>
      </c>
      <c r="U35" s="22">
        <f t="shared" si="0"/>
        <v>0</v>
      </c>
      <c r="V35" s="22">
        <f t="shared" si="1"/>
        <v>16520</v>
      </c>
      <c r="W35" s="301">
        <f t="shared" si="2"/>
        <v>16520</v>
      </c>
    </row>
    <row r="36" spans="1:23" x14ac:dyDescent="0.35">
      <c r="A36" s="109" t="s">
        <v>251</v>
      </c>
      <c r="B36" s="114">
        <v>2</v>
      </c>
      <c r="C36" s="114">
        <v>2</v>
      </c>
      <c r="D36" s="114">
        <v>2</v>
      </c>
      <c r="E36" s="114">
        <v>2</v>
      </c>
      <c r="F36" s="114">
        <v>2</v>
      </c>
      <c r="G36" s="114">
        <v>2</v>
      </c>
      <c r="H36" s="114">
        <v>0</v>
      </c>
      <c r="I36" s="114">
        <v>12</v>
      </c>
      <c r="J36" s="114">
        <v>0</v>
      </c>
      <c r="K36" s="114">
        <v>0</v>
      </c>
      <c r="L36" s="114">
        <v>0</v>
      </c>
      <c r="M36" s="114">
        <v>0</v>
      </c>
      <c r="N36" s="114">
        <v>0</v>
      </c>
      <c r="O36" s="114">
        <v>0</v>
      </c>
      <c r="P36" s="114">
        <v>0</v>
      </c>
      <c r="Q36" s="114">
        <v>0</v>
      </c>
      <c r="R36" s="107">
        <v>22800</v>
      </c>
      <c r="S36" s="108">
        <v>0</v>
      </c>
      <c r="T36" s="108">
        <v>22800</v>
      </c>
      <c r="U36" s="22">
        <f t="shared" si="0"/>
        <v>22800</v>
      </c>
      <c r="V36" s="22">
        <f t="shared" si="1"/>
        <v>0</v>
      </c>
      <c r="W36" s="301">
        <f t="shared" si="2"/>
        <v>22800</v>
      </c>
    </row>
    <row r="37" spans="1:23" x14ac:dyDescent="0.35">
      <c r="A37" s="113" t="s">
        <v>252</v>
      </c>
      <c r="B37" s="60">
        <v>0</v>
      </c>
      <c r="C37" s="60">
        <v>0</v>
      </c>
      <c r="D37" s="60">
        <v>0</v>
      </c>
      <c r="E37" s="61">
        <v>1</v>
      </c>
      <c r="F37" s="61">
        <v>1</v>
      </c>
      <c r="G37" s="56">
        <v>1</v>
      </c>
      <c r="H37" s="56">
        <v>1</v>
      </c>
      <c r="I37" s="57">
        <v>4</v>
      </c>
      <c r="J37" s="60">
        <v>0</v>
      </c>
      <c r="K37" s="60">
        <v>0</v>
      </c>
      <c r="L37" s="60">
        <v>0</v>
      </c>
      <c r="M37" s="61">
        <v>0</v>
      </c>
      <c r="N37" s="61">
        <v>0</v>
      </c>
      <c r="O37" s="56">
        <v>0</v>
      </c>
      <c r="P37" s="56">
        <v>0</v>
      </c>
      <c r="Q37" s="56">
        <v>0</v>
      </c>
      <c r="R37" s="107">
        <v>7600</v>
      </c>
      <c r="S37" s="108">
        <v>0</v>
      </c>
      <c r="T37" s="108">
        <v>7600</v>
      </c>
      <c r="U37" s="22">
        <f t="shared" si="0"/>
        <v>7600</v>
      </c>
      <c r="V37" s="22">
        <f t="shared" si="1"/>
        <v>0</v>
      </c>
      <c r="W37" s="301">
        <f t="shared" si="2"/>
        <v>7600</v>
      </c>
    </row>
    <row r="38" spans="1:23" x14ac:dyDescent="0.35">
      <c r="A38" s="109" t="s">
        <v>253</v>
      </c>
      <c r="B38" s="142">
        <v>33</v>
      </c>
      <c r="C38" s="142">
        <v>32</v>
      </c>
      <c r="D38" s="142">
        <v>32</v>
      </c>
      <c r="E38" s="142">
        <v>32</v>
      </c>
      <c r="F38" s="142">
        <v>32</v>
      </c>
      <c r="G38" s="142">
        <v>32</v>
      </c>
      <c r="H38" s="142">
        <v>32</v>
      </c>
      <c r="I38" s="142">
        <v>225</v>
      </c>
      <c r="J38" s="142">
        <v>5</v>
      </c>
      <c r="K38" s="142">
        <v>5</v>
      </c>
      <c r="L38" s="142">
        <v>5</v>
      </c>
      <c r="M38" s="142">
        <v>5</v>
      </c>
      <c r="N38" s="142">
        <v>4</v>
      </c>
      <c r="O38" s="142">
        <v>4</v>
      </c>
      <c r="P38" s="142">
        <v>4</v>
      </c>
      <c r="Q38" s="142">
        <v>32</v>
      </c>
      <c r="R38" s="143">
        <v>427500</v>
      </c>
      <c r="S38" s="144">
        <v>75520</v>
      </c>
      <c r="T38" s="143">
        <v>503020</v>
      </c>
      <c r="U38" s="22">
        <f t="shared" si="0"/>
        <v>427500</v>
      </c>
      <c r="V38" s="22">
        <f t="shared" si="1"/>
        <v>75520</v>
      </c>
      <c r="W38" s="301">
        <f t="shared" si="2"/>
        <v>503020</v>
      </c>
    </row>
    <row r="39" spans="1:23" x14ac:dyDescent="0.35">
      <c r="A39" s="109" t="s">
        <v>254</v>
      </c>
      <c r="B39" s="129">
        <v>0</v>
      </c>
      <c r="C39" s="129">
        <v>6</v>
      </c>
      <c r="D39" s="129">
        <v>6</v>
      </c>
      <c r="E39" s="129">
        <v>6</v>
      </c>
      <c r="F39" s="129">
        <v>6</v>
      </c>
      <c r="G39" s="129">
        <v>6</v>
      </c>
      <c r="H39" s="129">
        <v>0</v>
      </c>
      <c r="I39" s="129">
        <v>30</v>
      </c>
      <c r="J39" s="129">
        <v>0</v>
      </c>
      <c r="K39" s="129">
        <v>1</v>
      </c>
      <c r="L39" s="129">
        <v>1</v>
      </c>
      <c r="M39" s="129">
        <v>1</v>
      </c>
      <c r="N39" s="129">
        <v>1</v>
      </c>
      <c r="O39" s="129">
        <v>1</v>
      </c>
      <c r="P39" s="129">
        <v>0</v>
      </c>
      <c r="Q39" s="129">
        <v>5</v>
      </c>
      <c r="R39" s="111">
        <v>57000</v>
      </c>
      <c r="S39" s="111">
        <v>11800</v>
      </c>
      <c r="T39" s="111">
        <v>68800</v>
      </c>
      <c r="U39" s="22">
        <f t="shared" si="0"/>
        <v>57000</v>
      </c>
      <c r="V39" s="22">
        <f t="shared" si="1"/>
        <v>11800</v>
      </c>
      <c r="W39" s="301">
        <f t="shared" si="2"/>
        <v>68800</v>
      </c>
    </row>
    <row r="40" spans="1:23" x14ac:dyDescent="0.35">
      <c r="A40" s="109" t="s">
        <v>255</v>
      </c>
      <c r="B40" s="145">
        <v>1</v>
      </c>
      <c r="C40" s="145">
        <v>1</v>
      </c>
      <c r="D40" s="145">
        <v>1</v>
      </c>
      <c r="E40" s="145">
        <v>1</v>
      </c>
      <c r="F40" s="145">
        <v>1</v>
      </c>
      <c r="G40" s="145">
        <v>1</v>
      </c>
      <c r="H40" s="145">
        <v>1</v>
      </c>
      <c r="I40" s="145">
        <v>7</v>
      </c>
      <c r="J40" s="145">
        <v>0</v>
      </c>
      <c r="K40" s="145">
        <v>0</v>
      </c>
      <c r="L40" s="145">
        <v>0</v>
      </c>
      <c r="M40" s="145">
        <v>0</v>
      </c>
      <c r="N40" s="145">
        <v>0</v>
      </c>
      <c r="O40" s="145">
        <v>0</v>
      </c>
      <c r="P40" s="145">
        <v>0</v>
      </c>
      <c r="Q40" s="145">
        <v>0</v>
      </c>
      <c r="R40" s="107">
        <v>13300</v>
      </c>
      <c r="S40" s="108">
        <v>0</v>
      </c>
      <c r="T40" s="108">
        <v>13300</v>
      </c>
      <c r="U40" s="22">
        <f t="shared" si="0"/>
        <v>13300</v>
      </c>
      <c r="V40" s="22">
        <f t="shared" si="1"/>
        <v>0</v>
      </c>
      <c r="W40" s="301">
        <f t="shared" si="2"/>
        <v>13300</v>
      </c>
    </row>
    <row r="41" spans="1:23" x14ac:dyDescent="0.35">
      <c r="A41" s="109" t="s">
        <v>256</v>
      </c>
      <c r="B41" s="56">
        <v>11</v>
      </c>
      <c r="C41" s="56">
        <v>12</v>
      </c>
      <c r="D41" s="56">
        <v>12</v>
      </c>
      <c r="E41" s="56">
        <v>12</v>
      </c>
      <c r="F41" s="56">
        <v>11</v>
      </c>
      <c r="G41" s="56">
        <v>11</v>
      </c>
      <c r="H41" s="56">
        <v>11</v>
      </c>
      <c r="I41" s="56">
        <v>80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7</v>
      </c>
      <c r="R41" s="138">
        <v>152000</v>
      </c>
      <c r="S41" s="108">
        <v>16520</v>
      </c>
      <c r="T41" s="138">
        <v>168520</v>
      </c>
      <c r="U41" s="22">
        <f t="shared" si="0"/>
        <v>152000</v>
      </c>
      <c r="V41" s="22">
        <f t="shared" si="1"/>
        <v>16520</v>
      </c>
      <c r="W41" s="301">
        <f t="shared" si="2"/>
        <v>168520</v>
      </c>
    </row>
    <row r="42" spans="1:23" x14ac:dyDescent="0.35">
      <c r="A42" s="109" t="s">
        <v>257</v>
      </c>
      <c r="B42" s="115">
        <v>2</v>
      </c>
      <c r="C42" s="115">
        <v>2</v>
      </c>
      <c r="D42" s="115">
        <v>2</v>
      </c>
      <c r="E42" s="115">
        <v>1</v>
      </c>
      <c r="F42" s="115">
        <v>1</v>
      </c>
      <c r="G42" s="115">
        <v>1</v>
      </c>
      <c r="H42" s="115">
        <v>1</v>
      </c>
      <c r="I42" s="115">
        <v>10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27">
        <v>19000</v>
      </c>
      <c r="S42" s="108">
        <v>0</v>
      </c>
      <c r="T42" s="127">
        <v>19000</v>
      </c>
      <c r="U42" s="22">
        <f t="shared" si="0"/>
        <v>19000</v>
      </c>
      <c r="V42" s="22">
        <f t="shared" si="1"/>
        <v>0</v>
      </c>
      <c r="W42" s="301">
        <f t="shared" si="2"/>
        <v>19000</v>
      </c>
    </row>
    <row r="43" spans="1:23" x14ac:dyDescent="0.35">
      <c r="A43" s="109" t="s">
        <v>258</v>
      </c>
      <c r="B43" s="68">
        <v>1</v>
      </c>
      <c r="C43" s="68">
        <v>1</v>
      </c>
      <c r="D43" s="68">
        <v>1</v>
      </c>
      <c r="E43" s="69">
        <v>1</v>
      </c>
      <c r="F43" s="69">
        <v>1</v>
      </c>
      <c r="G43" s="70">
        <v>1</v>
      </c>
      <c r="H43" s="70">
        <v>1</v>
      </c>
      <c r="I43" s="57">
        <v>7</v>
      </c>
      <c r="J43" s="68">
        <v>0</v>
      </c>
      <c r="K43" s="68">
        <v>0</v>
      </c>
      <c r="L43" s="68">
        <v>0</v>
      </c>
      <c r="M43" s="69">
        <v>0</v>
      </c>
      <c r="N43" s="69">
        <v>0</v>
      </c>
      <c r="O43" s="70">
        <v>0</v>
      </c>
      <c r="P43" s="70">
        <v>0</v>
      </c>
      <c r="Q43" s="70">
        <v>0</v>
      </c>
      <c r="R43" s="107">
        <v>13300</v>
      </c>
      <c r="S43" s="108">
        <v>0</v>
      </c>
      <c r="T43" s="108">
        <v>13300</v>
      </c>
      <c r="U43" s="22">
        <f t="shared" si="0"/>
        <v>13300</v>
      </c>
      <c r="V43" s="22">
        <f t="shared" si="1"/>
        <v>0</v>
      </c>
      <c r="W43" s="301">
        <f t="shared" si="2"/>
        <v>13300</v>
      </c>
    </row>
    <row r="44" spans="1:23" x14ac:dyDescent="0.35">
      <c r="A44" s="113" t="s">
        <v>259</v>
      </c>
      <c r="B44" s="68">
        <v>0</v>
      </c>
      <c r="C44" s="68">
        <v>0</v>
      </c>
      <c r="D44" s="68">
        <v>0</v>
      </c>
      <c r="E44" s="69">
        <v>0</v>
      </c>
      <c r="F44" s="69">
        <v>0</v>
      </c>
      <c r="G44" s="70">
        <v>0</v>
      </c>
      <c r="H44" s="70">
        <v>0</v>
      </c>
      <c r="I44" s="57">
        <v>0</v>
      </c>
      <c r="J44" s="68">
        <v>0</v>
      </c>
      <c r="K44" s="68">
        <v>0</v>
      </c>
      <c r="L44" s="68">
        <v>0</v>
      </c>
      <c r="M44" s="69">
        <v>0</v>
      </c>
      <c r="N44" s="69">
        <v>0</v>
      </c>
      <c r="O44" s="70">
        <v>0</v>
      </c>
      <c r="P44" s="70">
        <v>0</v>
      </c>
      <c r="Q44" s="70">
        <v>0</v>
      </c>
      <c r="R44" s="107">
        <v>0</v>
      </c>
      <c r="S44" s="108">
        <v>0</v>
      </c>
      <c r="T44" s="108">
        <v>0</v>
      </c>
      <c r="U44" s="22">
        <f t="shared" si="0"/>
        <v>0</v>
      </c>
      <c r="V44" s="22">
        <f t="shared" si="1"/>
        <v>0</v>
      </c>
      <c r="W44" s="301">
        <f t="shared" si="2"/>
        <v>0</v>
      </c>
    </row>
    <row r="45" spans="1:23" ht="15" thickBot="1" x14ac:dyDescent="0.4">
      <c r="A45" s="109" t="s">
        <v>260</v>
      </c>
      <c r="B45" s="115">
        <v>8</v>
      </c>
      <c r="C45" s="115">
        <v>8</v>
      </c>
      <c r="D45" s="115">
        <v>8</v>
      </c>
      <c r="E45" s="115">
        <v>8</v>
      </c>
      <c r="F45" s="115">
        <v>8</v>
      </c>
      <c r="G45" s="115">
        <v>8</v>
      </c>
      <c r="H45" s="115">
        <v>8</v>
      </c>
      <c r="I45" s="115">
        <v>56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0</v>
      </c>
      <c r="R45" s="302">
        <v>106400</v>
      </c>
      <c r="S45" s="303">
        <v>0</v>
      </c>
      <c r="T45" s="302">
        <v>106400</v>
      </c>
      <c r="U45" s="103">
        <f t="shared" si="0"/>
        <v>106400</v>
      </c>
      <c r="V45" s="103">
        <f t="shared" si="1"/>
        <v>0</v>
      </c>
      <c r="W45" s="321">
        <f t="shared" si="2"/>
        <v>106400</v>
      </c>
    </row>
    <row r="46" spans="1:23" ht="16" thickBot="1" x14ac:dyDescent="0.4">
      <c r="A46" s="71" t="s">
        <v>12</v>
      </c>
      <c r="B46" s="79">
        <f t="shared" ref="B46:T46" si="3">SUM(B4:B45)</f>
        <v>183</v>
      </c>
      <c r="C46" s="79">
        <f t="shared" si="3"/>
        <v>208</v>
      </c>
      <c r="D46" s="79">
        <f t="shared" si="3"/>
        <v>208</v>
      </c>
      <c r="E46" s="79">
        <f t="shared" si="3"/>
        <v>209</v>
      </c>
      <c r="F46" s="79">
        <f t="shared" si="3"/>
        <v>212</v>
      </c>
      <c r="G46" s="79">
        <f t="shared" si="3"/>
        <v>213</v>
      </c>
      <c r="H46" s="79">
        <f t="shared" si="3"/>
        <v>212</v>
      </c>
      <c r="I46" s="79">
        <f t="shared" si="3"/>
        <v>1445</v>
      </c>
      <c r="J46" s="79">
        <f t="shared" si="3"/>
        <v>24</v>
      </c>
      <c r="K46" s="79">
        <f t="shared" si="3"/>
        <v>28</v>
      </c>
      <c r="L46" s="79">
        <f t="shared" si="3"/>
        <v>27</v>
      </c>
      <c r="M46" s="79">
        <f t="shared" si="3"/>
        <v>26</v>
      </c>
      <c r="N46" s="79">
        <f t="shared" si="3"/>
        <v>25</v>
      </c>
      <c r="O46" s="79">
        <f t="shared" si="3"/>
        <v>25</v>
      </c>
      <c r="P46" s="79">
        <f t="shared" si="3"/>
        <v>25</v>
      </c>
      <c r="Q46" s="279">
        <f t="shared" si="3"/>
        <v>180</v>
      </c>
      <c r="R46" s="304">
        <f>SUM(R4:R45)</f>
        <v>2745500</v>
      </c>
      <c r="S46" s="305">
        <f t="shared" si="3"/>
        <v>424800</v>
      </c>
      <c r="T46" s="305">
        <f t="shared" si="3"/>
        <v>3170300</v>
      </c>
      <c r="U46" s="306">
        <f>SUM(U4:U45)</f>
        <v>2745500</v>
      </c>
      <c r="V46" s="306">
        <f t="shared" ref="V46:W46" si="4">SUM(V4:V45)</f>
        <v>424800</v>
      </c>
      <c r="W46" s="307">
        <f t="shared" si="4"/>
        <v>3170300</v>
      </c>
    </row>
    <row r="51" spans="1:2" x14ac:dyDescent="0.35">
      <c r="A51" t="s">
        <v>461</v>
      </c>
      <c r="B51">
        <v>1900</v>
      </c>
    </row>
    <row r="52" spans="1:2" x14ac:dyDescent="0.35">
      <c r="A52" t="s">
        <v>462</v>
      </c>
      <c r="B52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454-C956-4269-8A5A-0DA51FBB5038}">
  <dimension ref="A1:W22"/>
  <sheetViews>
    <sheetView topLeftCell="J1" workbookViewId="0">
      <selection activeCell="W4" sqref="W4:W15"/>
    </sheetView>
  </sheetViews>
  <sheetFormatPr defaultRowHeight="14.5" x14ac:dyDescent="0.35"/>
  <cols>
    <col min="1" max="1" width="19.08984375" customWidth="1"/>
    <col min="18" max="18" width="14.08984375" customWidth="1"/>
    <col min="19" max="19" width="17.54296875" customWidth="1"/>
    <col min="20" max="20" width="16.90625" customWidth="1"/>
    <col min="21" max="21" width="15.6328125" customWidth="1"/>
    <col min="22" max="22" width="14.453125" customWidth="1"/>
    <col min="23" max="23" width="15.90625" customWidth="1"/>
  </cols>
  <sheetData>
    <row r="1" spans="1:23" x14ac:dyDescent="0.35">
      <c r="A1" s="352" t="s">
        <v>0</v>
      </c>
      <c r="B1" s="333" t="s">
        <v>1</v>
      </c>
      <c r="C1" s="334"/>
      <c r="D1" s="334"/>
      <c r="E1" s="334"/>
      <c r="F1" s="334"/>
      <c r="G1" s="334"/>
      <c r="H1" s="334"/>
      <c r="I1" s="334"/>
      <c r="J1" s="335" t="s">
        <v>2</v>
      </c>
      <c r="K1" s="336"/>
      <c r="L1" s="336"/>
      <c r="M1" s="336"/>
      <c r="N1" s="336"/>
      <c r="O1" s="336"/>
      <c r="P1" s="336"/>
      <c r="Q1" s="336"/>
      <c r="R1" s="337" t="s">
        <v>3</v>
      </c>
      <c r="S1" s="338"/>
      <c r="T1" s="339"/>
      <c r="U1" s="343" t="s">
        <v>4</v>
      </c>
      <c r="V1" s="344"/>
      <c r="W1" s="345"/>
    </row>
    <row r="2" spans="1:23" ht="28" x14ac:dyDescent="0.35">
      <c r="A2" s="353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5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ht="15.5" x14ac:dyDescent="0.35">
      <c r="A4" s="146" t="s">
        <v>262</v>
      </c>
      <c r="B4" s="147">
        <v>5</v>
      </c>
      <c r="C4" s="147">
        <v>5</v>
      </c>
      <c r="D4" s="147">
        <v>5</v>
      </c>
      <c r="E4" s="148">
        <v>5</v>
      </c>
      <c r="F4" s="148">
        <v>5</v>
      </c>
      <c r="G4" s="148">
        <v>5</v>
      </c>
      <c r="H4" s="148">
        <v>5</v>
      </c>
      <c r="I4" s="149">
        <f t="shared" ref="I4:I15" si="0">SUM($B4:$H4)</f>
        <v>35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7">
        <f>SUM(J4:P4)</f>
        <v>0</v>
      </c>
      <c r="R4" s="59">
        <f>1900*$I4</f>
        <v>66500</v>
      </c>
      <c r="S4" s="22">
        <f>2360*$Q4</f>
        <v>0</v>
      </c>
      <c r="T4" s="22">
        <f>R4+S4</f>
        <v>66500</v>
      </c>
      <c r="U4" s="22">
        <f>I4*$B$21</f>
        <v>66500</v>
      </c>
      <c r="V4" s="22">
        <f>Q4*$B$22</f>
        <v>0</v>
      </c>
      <c r="W4" s="301">
        <f>U4+V4</f>
        <v>66500</v>
      </c>
    </row>
    <row r="5" spans="1:23" ht="15.5" x14ac:dyDescent="0.35">
      <c r="A5" s="150" t="s">
        <v>263</v>
      </c>
      <c r="B5" s="147">
        <v>1</v>
      </c>
      <c r="C5" s="147">
        <v>1</v>
      </c>
      <c r="D5" s="147">
        <v>1</v>
      </c>
      <c r="E5" s="148">
        <v>1</v>
      </c>
      <c r="F5" s="148">
        <v>1</v>
      </c>
      <c r="G5" s="151">
        <v>1</v>
      </c>
      <c r="H5" s="151">
        <v>1</v>
      </c>
      <c r="I5" s="149">
        <f t="shared" si="0"/>
        <v>7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15" si="1">SUM(J5:P5)</f>
        <v>0</v>
      </c>
      <c r="R5" s="59">
        <f t="shared" ref="R5:R15" si="2">1900*$I5</f>
        <v>13300</v>
      </c>
      <c r="S5" s="22">
        <f t="shared" ref="S5:S15" si="3">2360*$Q5</f>
        <v>0</v>
      </c>
      <c r="T5" s="22">
        <f t="shared" ref="T5:T15" si="4">R5+S5</f>
        <v>13300</v>
      </c>
      <c r="U5" s="22">
        <f t="shared" ref="U5:U15" si="5">I5*$B$21</f>
        <v>13300</v>
      </c>
      <c r="V5" s="22">
        <f t="shared" ref="V5:V15" si="6">Q5*$B$22</f>
        <v>0</v>
      </c>
      <c r="W5" s="301">
        <f t="shared" ref="W5:W15" si="7">U5+V5</f>
        <v>13300</v>
      </c>
    </row>
    <row r="6" spans="1:23" ht="15.5" x14ac:dyDescent="0.35">
      <c r="A6" s="150" t="s">
        <v>264</v>
      </c>
      <c r="B6" s="152">
        <v>16</v>
      </c>
      <c r="C6" s="152">
        <v>16</v>
      </c>
      <c r="D6" s="152">
        <v>16</v>
      </c>
      <c r="E6" s="153">
        <v>15</v>
      </c>
      <c r="F6" s="153">
        <v>15</v>
      </c>
      <c r="G6" s="154">
        <v>15</v>
      </c>
      <c r="H6" s="154">
        <v>15</v>
      </c>
      <c r="I6" s="149">
        <f t="shared" si="0"/>
        <v>108</v>
      </c>
      <c r="J6" s="58">
        <v>2</v>
      </c>
      <c r="K6" s="58">
        <v>2</v>
      </c>
      <c r="L6" s="54">
        <v>2</v>
      </c>
      <c r="M6" s="55">
        <v>2</v>
      </c>
      <c r="N6" s="55">
        <v>2</v>
      </c>
      <c r="O6" s="56">
        <v>2</v>
      </c>
      <c r="P6" s="56">
        <v>2</v>
      </c>
      <c r="Q6" s="57">
        <f t="shared" si="1"/>
        <v>14</v>
      </c>
      <c r="R6" s="59">
        <f t="shared" si="2"/>
        <v>205200</v>
      </c>
      <c r="S6" s="22">
        <f t="shared" si="3"/>
        <v>33040</v>
      </c>
      <c r="T6" s="22">
        <f t="shared" si="4"/>
        <v>238240</v>
      </c>
      <c r="U6" s="22">
        <f t="shared" si="5"/>
        <v>205200</v>
      </c>
      <c r="V6" s="22">
        <f t="shared" si="6"/>
        <v>33040</v>
      </c>
      <c r="W6" s="301">
        <f t="shared" si="7"/>
        <v>238240</v>
      </c>
    </row>
    <row r="7" spans="1:23" ht="15.5" x14ac:dyDescent="0.35">
      <c r="A7" s="150" t="s">
        <v>265</v>
      </c>
      <c r="B7" s="155">
        <v>2</v>
      </c>
      <c r="C7" s="155">
        <v>2</v>
      </c>
      <c r="D7" s="155">
        <v>2</v>
      </c>
      <c r="E7" s="156">
        <v>2</v>
      </c>
      <c r="F7" s="156">
        <v>2</v>
      </c>
      <c r="G7" s="154">
        <v>2</v>
      </c>
      <c r="H7" s="154">
        <v>2</v>
      </c>
      <c r="I7" s="149">
        <f t="shared" si="0"/>
        <v>14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57">
        <f t="shared" si="1"/>
        <v>0</v>
      </c>
      <c r="R7" s="59">
        <f t="shared" si="2"/>
        <v>26600</v>
      </c>
      <c r="S7" s="22">
        <f t="shared" si="3"/>
        <v>0</v>
      </c>
      <c r="T7" s="22">
        <f t="shared" si="4"/>
        <v>26600</v>
      </c>
      <c r="U7" s="22">
        <f t="shared" si="5"/>
        <v>26600</v>
      </c>
      <c r="V7" s="22">
        <f t="shared" si="6"/>
        <v>0</v>
      </c>
      <c r="W7" s="301">
        <f t="shared" si="7"/>
        <v>26600</v>
      </c>
    </row>
    <row r="8" spans="1:23" ht="15.5" x14ac:dyDescent="0.35">
      <c r="A8" s="150" t="s">
        <v>266</v>
      </c>
      <c r="B8" s="152">
        <v>9</v>
      </c>
      <c r="C8" s="152">
        <v>10</v>
      </c>
      <c r="D8" s="152">
        <v>10</v>
      </c>
      <c r="E8" s="153">
        <v>10</v>
      </c>
      <c r="F8" s="153">
        <v>10</v>
      </c>
      <c r="G8" s="157">
        <v>10</v>
      </c>
      <c r="H8" s="157">
        <v>0</v>
      </c>
      <c r="I8" s="149">
        <f t="shared" si="0"/>
        <v>59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57">
        <f t="shared" si="1"/>
        <v>0</v>
      </c>
      <c r="R8" s="59">
        <f t="shared" si="2"/>
        <v>112100</v>
      </c>
      <c r="S8" s="22">
        <f t="shared" si="3"/>
        <v>0</v>
      </c>
      <c r="T8" s="22">
        <f t="shared" si="4"/>
        <v>112100</v>
      </c>
      <c r="U8" s="22">
        <f t="shared" si="5"/>
        <v>112100</v>
      </c>
      <c r="V8" s="22">
        <f t="shared" si="6"/>
        <v>0</v>
      </c>
      <c r="W8" s="301">
        <f t="shared" si="7"/>
        <v>112100</v>
      </c>
    </row>
    <row r="9" spans="1:23" ht="15.5" x14ac:dyDescent="0.35">
      <c r="A9" s="150" t="s">
        <v>267</v>
      </c>
      <c r="B9" s="147">
        <v>2</v>
      </c>
      <c r="C9" s="147">
        <v>2</v>
      </c>
      <c r="D9" s="147">
        <v>2</v>
      </c>
      <c r="E9" s="148">
        <v>2</v>
      </c>
      <c r="F9" s="148">
        <v>2</v>
      </c>
      <c r="G9" s="151">
        <v>2</v>
      </c>
      <c r="H9" s="151">
        <v>2</v>
      </c>
      <c r="I9" s="149">
        <f t="shared" si="0"/>
        <v>14</v>
      </c>
      <c r="J9" s="100">
        <v>1</v>
      </c>
      <c r="K9" s="100">
        <v>1</v>
      </c>
      <c r="L9" s="101">
        <v>1</v>
      </c>
      <c r="M9" s="102">
        <v>1</v>
      </c>
      <c r="N9" s="102">
        <v>2</v>
      </c>
      <c r="O9" s="56">
        <v>2</v>
      </c>
      <c r="P9" s="56">
        <v>2</v>
      </c>
      <c r="Q9" s="57">
        <f t="shared" si="1"/>
        <v>10</v>
      </c>
      <c r="R9" s="59">
        <f t="shared" si="2"/>
        <v>26600</v>
      </c>
      <c r="S9" s="22">
        <f t="shared" si="3"/>
        <v>23600</v>
      </c>
      <c r="T9" s="22">
        <f t="shared" si="4"/>
        <v>50200</v>
      </c>
      <c r="U9" s="22">
        <f t="shared" si="5"/>
        <v>26600</v>
      </c>
      <c r="V9" s="22">
        <f t="shared" si="6"/>
        <v>23600</v>
      </c>
      <c r="W9" s="301">
        <f t="shared" si="7"/>
        <v>50200</v>
      </c>
    </row>
    <row r="10" spans="1:23" ht="15.5" x14ac:dyDescent="0.35">
      <c r="A10" s="150" t="s">
        <v>268</v>
      </c>
      <c r="B10" s="153">
        <v>8</v>
      </c>
      <c r="C10" s="153">
        <v>8</v>
      </c>
      <c r="D10" s="153">
        <v>8</v>
      </c>
      <c r="E10" s="153">
        <v>8</v>
      </c>
      <c r="F10" s="153">
        <v>8</v>
      </c>
      <c r="G10" s="153">
        <v>8</v>
      </c>
      <c r="H10" s="153">
        <v>8</v>
      </c>
      <c r="I10" s="149">
        <f t="shared" si="0"/>
        <v>56</v>
      </c>
      <c r="J10" s="60">
        <v>2</v>
      </c>
      <c r="K10" s="60">
        <v>2</v>
      </c>
      <c r="L10" s="60">
        <v>2</v>
      </c>
      <c r="M10" s="60">
        <v>2</v>
      </c>
      <c r="N10" s="60">
        <v>2</v>
      </c>
      <c r="O10" s="60">
        <v>2</v>
      </c>
      <c r="P10" s="60">
        <v>2</v>
      </c>
      <c r="Q10" s="57">
        <f t="shared" si="1"/>
        <v>14</v>
      </c>
      <c r="R10" s="59">
        <f t="shared" si="2"/>
        <v>106400</v>
      </c>
      <c r="S10" s="22">
        <f t="shared" si="3"/>
        <v>33040</v>
      </c>
      <c r="T10" s="22">
        <f t="shared" si="4"/>
        <v>139440</v>
      </c>
      <c r="U10" s="22">
        <f t="shared" si="5"/>
        <v>106400</v>
      </c>
      <c r="V10" s="22">
        <f t="shared" si="6"/>
        <v>33040</v>
      </c>
      <c r="W10" s="301">
        <f t="shared" si="7"/>
        <v>139440</v>
      </c>
    </row>
    <row r="11" spans="1:23" ht="15.5" x14ac:dyDescent="0.35">
      <c r="A11" s="150" t="s">
        <v>269</v>
      </c>
      <c r="B11" s="153">
        <v>3</v>
      </c>
      <c r="C11" s="153">
        <v>3</v>
      </c>
      <c r="D11" s="153">
        <v>3</v>
      </c>
      <c r="E11" s="153">
        <v>3</v>
      </c>
      <c r="F11" s="153">
        <v>3</v>
      </c>
      <c r="G11" s="153">
        <v>3</v>
      </c>
      <c r="H11" s="153">
        <v>0</v>
      </c>
      <c r="I11" s="149">
        <f t="shared" si="0"/>
        <v>18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57">
        <f>SUM(J11:P11)</f>
        <v>0</v>
      </c>
      <c r="R11" s="59">
        <f t="shared" si="2"/>
        <v>34200</v>
      </c>
      <c r="S11" s="22">
        <f t="shared" si="3"/>
        <v>0</v>
      </c>
      <c r="T11" s="22">
        <f t="shared" si="4"/>
        <v>34200</v>
      </c>
      <c r="U11" s="22">
        <f t="shared" si="5"/>
        <v>34200</v>
      </c>
      <c r="V11" s="22">
        <f t="shared" si="6"/>
        <v>0</v>
      </c>
      <c r="W11" s="301">
        <f t="shared" si="7"/>
        <v>34200</v>
      </c>
    </row>
    <row r="12" spans="1:23" ht="15.5" x14ac:dyDescent="0.35">
      <c r="A12" s="150" t="s">
        <v>270</v>
      </c>
      <c r="B12" s="152">
        <v>5</v>
      </c>
      <c r="C12" s="152">
        <v>5</v>
      </c>
      <c r="D12" s="152">
        <v>5</v>
      </c>
      <c r="E12" s="152">
        <v>5</v>
      </c>
      <c r="F12" s="152">
        <v>5</v>
      </c>
      <c r="G12" s="152">
        <v>5</v>
      </c>
      <c r="H12" s="152">
        <v>5</v>
      </c>
      <c r="I12" s="149">
        <f t="shared" si="0"/>
        <v>35</v>
      </c>
      <c r="J12" s="60">
        <v>2</v>
      </c>
      <c r="K12" s="60">
        <v>2</v>
      </c>
      <c r="L12" s="60">
        <v>2</v>
      </c>
      <c r="M12" s="60">
        <v>2</v>
      </c>
      <c r="N12" s="60">
        <v>2</v>
      </c>
      <c r="O12" s="60">
        <v>2</v>
      </c>
      <c r="P12" s="60">
        <v>2</v>
      </c>
      <c r="Q12" s="57">
        <f t="shared" si="1"/>
        <v>14</v>
      </c>
      <c r="R12" s="59">
        <f t="shared" si="2"/>
        <v>66500</v>
      </c>
      <c r="S12" s="22">
        <f t="shared" si="3"/>
        <v>33040</v>
      </c>
      <c r="T12" s="22">
        <f t="shared" si="4"/>
        <v>99540</v>
      </c>
      <c r="U12" s="22">
        <f t="shared" si="5"/>
        <v>66500</v>
      </c>
      <c r="V12" s="22">
        <f t="shared" si="6"/>
        <v>33040</v>
      </c>
      <c r="W12" s="301">
        <f t="shared" si="7"/>
        <v>99540</v>
      </c>
    </row>
    <row r="13" spans="1:23" ht="15.5" x14ac:dyDescent="0.35">
      <c r="A13" s="150" t="s">
        <v>271</v>
      </c>
      <c r="B13" s="158">
        <v>6</v>
      </c>
      <c r="C13" s="158">
        <v>6</v>
      </c>
      <c r="D13" s="158">
        <v>6</v>
      </c>
      <c r="E13" s="159">
        <v>6</v>
      </c>
      <c r="F13" s="159">
        <v>6</v>
      </c>
      <c r="G13" s="160">
        <v>6</v>
      </c>
      <c r="H13" s="160">
        <v>6</v>
      </c>
      <c r="I13" s="149">
        <f t="shared" si="0"/>
        <v>42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57">
        <f t="shared" si="1"/>
        <v>0</v>
      </c>
      <c r="R13" s="59">
        <f t="shared" si="2"/>
        <v>79800</v>
      </c>
      <c r="S13" s="22">
        <f t="shared" si="3"/>
        <v>0</v>
      </c>
      <c r="T13" s="22">
        <f t="shared" si="4"/>
        <v>79800</v>
      </c>
      <c r="U13" s="22">
        <f t="shared" si="5"/>
        <v>79800</v>
      </c>
      <c r="V13" s="22">
        <f t="shared" si="6"/>
        <v>0</v>
      </c>
      <c r="W13" s="301">
        <f t="shared" si="7"/>
        <v>79800</v>
      </c>
    </row>
    <row r="14" spans="1:23" ht="15.5" x14ac:dyDescent="0.35">
      <c r="A14" s="150" t="s">
        <v>272</v>
      </c>
      <c r="B14" s="152">
        <v>7</v>
      </c>
      <c r="C14" s="152">
        <v>7</v>
      </c>
      <c r="D14" s="152">
        <v>8</v>
      </c>
      <c r="E14" s="153">
        <v>8</v>
      </c>
      <c r="F14" s="153">
        <v>8</v>
      </c>
      <c r="G14" s="157">
        <v>8</v>
      </c>
      <c r="H14" s="157">
        <v>8</v>
      </c>
      <c r="I14" s="149">
        <f t="shared" si="0"/>
        <v>54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57">
        <f t="shared" si="1"/>
        <v>0</v>
      </c>
      <c r="R14" s="59">
        <f t="shared" si="2"/>
        <v>102600</v>
      </c>
      <c r="S14" s="22">
        <f t="shared" si="3"/>
        <v>0</v>
      </c>
      <c r="T14" s="22">
        <f t="shared" si="4"/>
        <v>102600</v>
      </c>
      <c r="U14" s="22">
        <f t="shared" si="5"/>
        <v>102600</v>
      </c>
      <c r="V14" s="22">
        <f t="shared" si="6"/>
        <v>0</v>
      </c>
      <c r="W14" s="301">
        <f t="shared" si="7"/>
        <v>102600</v>
      </c>
    </row>
    <row r="15" spans="1:23" ht="16" thickBot="1" x14ac:dyDescent="0.4">
      <c r="A15" s="161" t="s">
        <v>273</v>
      </c>
      <c r="B15" s="152">
        <v>0</v>
      </c>
      <c r="C15" s="152">
        <v>9</v>
      </c>
      <c r="D15" s="152">
        <v>9</v>
      </c>
      <c r="E15" s="153">
        <v>9</v>
      </c>
      <c r="F15" s="153">
        <v>9</v>
      </c>
      <c r="G15" s="157">
        <v>9</v>
      </c>
      <c r="H15" s="157">
        <v>18</v>
      </c>
      <c r="I15" s="149">
        <f t="shared" si="0"/>
        <v>63</v>
      </c>
      <c r="J15" s="60">
        <v>0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2</v>
      </c>
      <c r="Q15" s="57">
        <f t="shared" si="1"/>
        <v>7</v>
      </c>
      <c r="R15" s="59">
        <f t="shared" si="2"/>
        <v>119700</v>
      </c>
      <c r="S15" s="22">
        <f t="shared" si="3"/>
        <v>16520</v>
      </c>
      <c r="T15" s="103">
        <f t="shared" si="4"/>
        <v>136220</v>
      </c>
      <c r="U15" s="22">
        <f t="shared" si="5"/>
        <v>119700</v>
      </c>
      <c r="V15" s="22">
        <f t="shared" si="6"/>
        <v>16520</v>
      </c>
      <c r="W15" s="321">
        <f t="shared" si="7"/>
        <v>136220</v>
      </c>
    </row>
    <row r="16" spans="1:23" ht="16" thickBot="1" x14ac:dyDescent="0.4">
      <c r="A16" s="71" t="s">
        <v>12</v>
      </c>
      <c r="B16" s="79">
        <f t="shared" ref="B16:Q16" si="8">SUM(B4:B15)</f>
        <v>64</v>
      </c>
      <c r="C16" s="79">
        <f t="shared" si="8"/>
        <v>74</v>
      </c>
      <c r="D16" s="79">
        <f t="shared" si="8"/>
        <v>75</v>
      </c>
      <c r="E16" s="79">
        <f t="shared" si="8"/>
        <v>74</v>
      </c>
      <c r="F16" s="79">
        <f t="shared" si="8"/>
        <v>74</v>
      </c>
      <c r="G16" s="79">
        <f t="shared" si="8"/>
        <v>74</v>
      </c>
      <c r="H16" s="79">
        <f t="shared" si="8"/>
        <v>70</v>
      </c>
      <c r="I16" s="79">
        <f t="shared" si="8"/>
        <v>505</v>
      </c>
      <c r="J16" s="79">
        <f t="shared" si="8"/>
        <v>7</v>
      </c>
      <c r="K16" s="79">
        <f t="shared" si="8"/>
        <v>8</v>
      </c>
      <c r="L16" s="79">
        <f t="shared" si="8"/>
        <v>8</v>
      </c>
      <c r="M16" s="79">
        <f t="shared" si="8"/>
        <v>8</v>
      </c>
      <c r="N16" s="79">
        <f t="shared" si="8"/>
        <v>9</v>
      </c>
      <c r="O16" s="79">
        <f t="shared" si="8"/>
        <v>9</v>
      </c>
      <c r="P16" s="79">
        <f t="shared" si="8"/>
        <v>10</v>
      </c>
      <c r="Q16" s="79">
        <f t="shared" si="8"/>
        <v>59</v>
      </c>
      <c r="R16" s="59">
        <f>SUM(R4:R15)</f>
        <v>959500</v>
      </c>
      <c r="S16" s="59">
        <f t="shared" ref="S16:T16" si="9">SUM(S4:S15)</f>
        <v>139240</v>
      </c>
      <c r="T16" s="59">
        <f t="shared" si="9"/>
        <v>1098740</v>
      </c>
      <c r="U16" s="296">
        <f>SUM(U4:U15)</f>
        <v>959500</v>
      </c>
      <c r="V16" s="296">
        <f t="shared" ref="V16:W16" si="10">SUM(V4:V15)</f>
        <v>139240</v>
      </c>
      <c r="W16" s="296">
        <f t="shared" si="10"/>
        <v>1098740</v>
      </c>
    </row>
    <row r="21" spans="1:2" x14ac:dyDescent="0.35">
      <c r="A21" t="s">
        <v>461</v>
      </c>
      <c r="B21">
        <v>1900</v>
      </c>
    </row>
    <row r="22" spans="1:2" x14ac:dyDescent="0.35">
      <c r="A22" t="s">
        <v>462</v>
      </c>
      <c r="B22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zbiorówka</vt:lpstr>
      <vt:lpstr>dolnośląskie</vt:lpstr>
      <vt:lpstr>kujawskopomorski</vt:lpstr>
      <vt:lpstr>lubelskie</vt:lpstr>
      <vt:lpstr>lubuskie</vt:lpstr>
      <vt:lpstr>łódzkie</vt:lpstr>
      <vt:lpstr>małopolskie</vt:lpstr>
      <vt:lpstr>mazowieckie</vt:lpstr>
      <vt:lpstr>opolskie</vt:lpstr>
      <vt:lpstr>podkarpacki</vt:lpstr>
      <vt:lpstr>podlaskie</vt:lpstr>
      <vt:lpstr>śląskie</vt:lpstr>
      <vt:lpstr>pomorskie</vt:lpstr>
      <vt:lpstr>świętokrzyskie</vt:lpstr>
      <vt:lpstr>warmińskomazurskie</vt:lpstr>
      <vt:lpstr>wielkopolskie</vt:lpstr>
      <vt:lpstr>zachodniopomorskie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Głuszak</dc:creator>
  <cp:lastModifiedBy>Gołębiewski Piotr</cp:lastModifiedBy>
  <dcterms:created xsi:type="dcterms:W3CDTF">2023-12-08T08:09:48Z</dcterms:created>
  <dcterms:modified xsi:type="dcterms:W3CDTF">2023-12-11T19:32:57Z</dcterms:modified>
</cp:coreProperties>
</file>