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Na stronę BIP" sheetId="2" r:id="rId1"/>
  </sheets>
  <definedNames>
    <definedName name="_xlnm.Print_Area" localSheetId="0">'Na stronę BIP'!$A$1:$I$78</definedName>
  </definedNames>
  <calcPr calcId="114210"/>
</workbook>
</file>

<file path=xl/calcChain.xml><?xml version="1.0" encoding="utf-8"?>
<calcChain xmlns="http://schemas.openxmlformats.org/spreadsheetml/2006/main">
  <c r="I73" i="2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3"/>
  <c r="H42"/>
  <c r="H41"/>
  <c r="H40"/>
  <c r="H39"/>
  <c r="H38"/>
  <c r="H37"/>
  <c r="H36"/>
  <c r="H34"/>
  <c r="H33"/>
  <c r="H32"/>
  <c r="H31"/>
  <c r="H30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73"/>
  <c r="G72"/>
  <c r="G71"/>
  <c r="G70"/>
  <c r="G69"/>
  <c r="G68"/>
  <c r="G67"/>
  <c r="G66"/>
  <c r="G65"/>
  <c r="G64"/>
  <c r="G63"/>
  <c r="G61"/>
  <c r="G59"/>
  <c r="G57"/>
  <c r="G56"/>
  <c r="G55"/>
  <c r="G54"/>
  <c r="G53"/>
  <c r="G50"/>
  <c r="G49"/>
  <c r="G48"/>
  <c r="G47"/>
  <c r="G45"/>
  <c r="G43"/>
  <c r="G42"/>
  <c r="G41"/>
  <c r="G40"/>
  <c r="G39"/>
  <c r="G38"/>
  <c r="G36"/>
  <c r="G34"/>
  <c r="G33"/>
  <c r="G28"/>
  <c r="G27"/>
  <c r="G24"/>
  <c r="G23"/>
  <c r="G20"/>
  <c r="G19"/>
  <c r="G18"/>
  <c r="G17"/>
  <c r="G16"/>
  <c r="G15"/>
  <c r="G11"/>
  <c r="G10"/>
  <c r="F74"/>
  <c r="G74"/>
  <c r="H74"/>
  <c r="I74"/>
</calcChain>
</file>

<file path=xl/sharedStrings.xml><?xml version="1.0" encoding="utf-8"?>
<sst xmlns="http://schemas.openxmlformats.org/spreadsheetml/2006/main" count="213" uniqueCount="155">
  <si>
    <t>Lp.</t>
  </si>
  <si>
    <t>Gmina/powiat</t>
  </si>
  <si>
    <t>Typ gminy/powiatu</t>
  </si>
  <si>
    <t>Adres wnioskodawcy</t>
  </si>
  <si>
    <t>Gmina Strzelce</t>
  </si>
  <si>
    <t>gmina wiejska</t>
  </si>
  <si>
    <t>Gmina Zduny</t>
  </si>
  <si>
    <t>Gmina Stryków</t>
  </si>
  <si>
    <t>Gmina Ksawerów</t>
  </si>
  <si>
    <t>Gmina Maków</t>
  </si>
  <si>
    <t>Gmina Zgierz</t>
  </si>
  <si>
    <t>Gmina Warta</t>
  </si>
  <si>
    <t>miejsko-wiejska</t>
  </si>
  <si>
    <t>Miasto Łódź</t>
  </si>
  <si>
    <t>Gmina Pątnów</t>
  </si>
  <si>
    <t>Gmina Dobroń</t>
  </si>
  <si>
    <t>Miasto Pabianice</t>
  </si>
  <si>
    <t>Gmina Ujazd</t>
  </si>
  <si>
    <t>Gmina Rokiciny</t>
  </si>
  <si>
    <t>Miasto Rawa Mazowiecka</t>
  </si>
  <si>
    <t>Gmina Lubochnia</t>
  </si>
  <si>
    <t>miejsko-gminny</t>
  </si>
  <si>
    <t>gmina miejsko-wiejska</t>
  </si>
  <si>
    <t>Gmina Miasto Łowicz</t>
  </si>
  <si>
    <t>gmina miejska</t>
  </si>
  <si>
    <t>Powiat  Wieluński</t>
  </si>
  <si>
    <t xml:space="preserve"> powiat ziemski</t>
  </si>
  <si>
    <t xml:space="preserve"> Gmina Gidle</t>
  </si>
  <si>
    <t>Gmina Mokrsko</t>
  </si>
  <si>
    <t>Gmina Goszczanów</t>
  </si>
  <si>
    <t>Gmina Dmosin</t>
  </si>
  <si>
    <t>Gmina Dmosin, 95-061 Dmosin, Dmosin 9</t>
  </si>
  <si>
    <t>powiat ziemski</t>
  </si>
  <si>
    <t>Gmina Widawa</t>
  </si>
  <si>
    <t>Powiat Zduńskowolski</t>
  </si>
  <si>
    <t>Miasto Kutno</t>
  </si>
  <si>
    <t>Gmina Cielądz</t>
  </si>
  <si>
    <t>Gmina Brójce</t>
  </si>
  <si>
    <t>Powiat Sieradzki</t>
  </si>
  <si>
    <t>Gmina Nieborów</t>
  </si>
  <si>
    <t>Gmina Ręczno</t>
  </si>
  <si>
    <t>Gmina Pęczniew</t>
  </si>
  <si>
    <t>Gmina Świnice Warckie</t>
  </si>
  <si>
    <t>Miasto Radomsko</t>
  </si>
  <si>
    <t>Gmina Osjaków</t>
  </si>
  <si>
    <t>Gmina Andrespol</t>
  </si>
  <si>
    <t>Gmina Oporów</t>
  </si>
  <si>
    <t>Gmina Kiernozia</t>
  </si>
  <si>
    <t>Powiat Poddębicki</t>
  </si>
  <si>
    <t>Miasto Bełchatów</t>
  </si>
  <si>
    <t>Gmina Sędziejowice</t>
  </si>
  <si>
    <t>Gmina Sędziejowice, 98-160 Sędziejowice, ul. Wieluńska 6</t>
  </si>
  <si>
    <t>Powiat Łowicki</t>
  </si>
  <si>
    <t>Gmina Kiełczygłów</t>
  </si>
  <si>
    <t>Gmina Świnice Warckie, 99-140 Świnice Warckie, ul. Szkolna 1</t>
  </si>
  <si>
    <t>Gmina Poświętne</t>
  </si>
  <si>
    <t>Miasto Piotrków Trybunalski</t>
  </si>
  <si>
    <t>Gmina Lututów</t>
  </si>
  <si>
    <t>gmina wiejsko-miejska</t>
  </si>
  <si>
    <t>Gmina Sulejów</t>
  </si>
  <si>
    <t>Gmina Drzewica</t>
  </si>
  <si>
    <t>Gmina Głuchów</t>
  </si>
  <si>
    <t>Gmina Strzelce, 99-307 Strzelce, ul. Leśna 1</t>
  </si>
  <si>
    <t>Miasto i Gmina Bolimów</t>
  </si>
  <si>
    <t>Gmina Zduńska Wola, 98-220 Zduńska Wola, ul. Zielona 30</t>
  </si>
  <si>
    <t>Powiat Łódzki Wschodni</t>
  </si>
  <si>
    <t>Gmina Czerniewice</t>
  </si>
  <si>
    <t>Miasto Łęczyca</t>
  </si>
  <si>
    <t>Gmina Miasto Głowno</t>
  </si>
  <si>
    <t>Powiat Opoczyński</t>
  </si>
  <si>
    <t>Gmina Konstantynów Łodzki</t>
  </si>
  <si>
    <t>Gmina Wieluń</t>
  </si>
  <si>
    <t>Miasto i Gmina Biała Rawska</t>
  </si>
  <si>
    <t>Gmina Miasto Tomaszów Mazowiecki</t>
  </si>
  <si>
    <t>Gmina Miasto Sieradz</t>
  </si>
  <si>
    <t>Gmina Grabica</t>
  </si>
  <si>
    <t>Gmina Miasto Zgierz</t>
  </si>
  <si>
    <t>Miasto i Gmina Bolimów, 99-417 Bolimów, ul. Łowicka 9</t>
  </si>
  <si>
    <t>Gmina Pątnów,  98-335 Pątnów, Pątnów 48</t>
  </si>
  <si>
    <t xml:space="preserve">Gmina Zduńska Wola </t>
  </si>
  <si>
    <t xml:space="preserve">Miasto Zduńska Wola </t>
  </si>
  <si>
    <t xml:space="preserve">Gmina Nowosolna </t>
  </si>
  <si>
    <t xml:space="preserve">Gmina Błaszki </t>
  </si>
  <si>
    <t xml:space="preserve"> Gmina Budziszewice </t>
  </si>
  <si>
    <t xml:space="preserve">Gmina Dąbrowice </t>
  </si>
  <si>
    <t>Gmina Oporów, 99-322 Oporów, Oporów 25</t>
  </si>
  <si>
    <t>Miasto Zduńska Wola, 98-220 Zduńska Wola, ul. Złotnickiego 12</t>
  </si>
  <si>
    <t>Gmina Budziszewice,  97-212 Budziszewice, ul. J.Ch. Paska 66</t>
  </si>
  <si>
    <t xml:space="preserve">Razem </t>
  </si>
  <si>
    <t>Rekomendowana kwota kosztów obsługi Programu dla Wojewody.</t>
  </si>
  <si>
    <t>Rekomendowana kwota kosztów obsługi Programu dla gmin/powiatów.</t>
  </si>
  <si>
    <t>Rekomendowana kwota dotycząca realizacji usługi asystencji osobistej.</t>
  </si>
  <si>
    <t>Łącznie rekomendowana kwota dofinansowania.</t>
  </si>
  <si>
    <t>Gmina Maków, 96-124 Maków                         ul. Akcajowa 2 a</t>
  </si>
  <si>
    <t>Gmina Stryków, 95-010 Stryków,                     ul. T.Kościuszki 27</t>
  </si>
  <si>
    <t>Gmina Gidle,  97-540 Gidle,                                ul. Pławińska 22</t>
  </si>
  <si>
    <t>Gmina Ujazd,  97-225 Ujazd,                             Pl. Kościuszki 6</t>
  </si>
  <si>
    <t>Gmina Mokrsko, 98-345 Mokrsko,                Mokrsko 231</t>
  </si>
  <si>
    <t>Gmina Ręczno, 97-510 Ręczno,                                              ul. Piotrkowska 5</t>
  </si>
  <si>
    <t xml:space="preserve">Gmina Osjaków,  98-320 Osjaków,                   ul. Targowa 26 </t>
  </si>
  <si>
    <t>Gmina Lututów, 98-360 Lututów,                   ul. Klonowska 8</t>
  </si>
  <si>
    <t>Gmina Sulejów, 97-330 Sulejów,                      ul. Konecka 42</t>
  </si>
  <si>
    <t>Gmina Drzewica, 26-340 Drzewica,                   ul. S.Staszica 22</t>
  </si>
  <si>
    <t>Gmina Głuchów, 96-130 Głuchów,                  Al. Klonowa 5</t>
  </si>
  <si>
    <t>Powiat Wieluński,  98-300 Wieluń,                   Pl. Kazimierza Wielkiego 2</t>
  </si>
  <si>
    <t>Gmina Miasto Tomaszów                Mazowiecki, 97-200 Tomaszów Mazowiecki, ul. POW 10/16</t>
  </si>
  <si>
    <t>Powiat Łódzki Wschodni,                                                                  Al. J. Piłsudskiego 133 D,                                    92-318 Łódź</t>
  </si>
  <si>
    <t>Gmina Rokiciny, 97-221 Rokiciny-Kolonia, ul. Tomaszowska 9</t>
  </si>
  <si>
    <t>Gmina Warta, 98-290 Warta                                     ul. Rynek im. Wł. St. Reymonta 1</t>
  </si>
  <si>
    <t xml:space="preserve"> Miasto Rawa Mazowiecka,                                  96-200 Rawa Mazowiecka, Plac Marszałka Jożefa Piłsudskiego 5</t>
  </si>
  <si>
    <t>Gmina Błaszki, 98-235 Błaszki,                                 Plac Niepodległości 13</t>
  </si>
  <si>
    <t>Gmina Goszczanów,                                                98-215 Gosczanów, ul. Kaliska 19</t>
  </si>
  <si>
    <t>Miasto i Gmina Biała Rawska,                               96-230 Biała Rawska, ul. Jana Pawła II 57</t>
  </si>
  <si>
    <t>Gmina Miasto Sieradz,  98-200 Sieradz,              Plac Wojewódzki 1</t>
  </si>
  <si>
    <t>Gmina Kiernozia, 99-412 Kiernozia,                  ul. Sobocka 1a</t>
  </si>
  <si>
    <t>Powiat Poddębicki,  99-200 Poddębice,               ul. ul.Łęczycka 16</t>
  </si>
  <si>
    <t>Gmina Kiełczygłów,   98-358 Kiełczygłow,               ul. Tysiąclecia 25</t>
  </si>
  <si>
    <t>Gmina Poświętne, 26-315 Poświetne,               ul. Akacjowa 4</t>
  </si>
  <si>
    <t xml:space="preserve">Gmina Miasto Zgierz, 95-100 Zgierz,                   Plac Jana Pawła II 16 </t>
  </si>
  <si>
    <t>Miasto Radomsko,  97-500 Radomsko,                ul. Tysiąlecia 5</t>
  </si>
  <si>
    <t>Gmina Peczniew,  99-235 Pęczniew,                  ul. Główna 10/12</t>
  </si>
  <si>
    <t>Gmina Miasto Łowicz, 99-400 Łowicz,              ul. Pl. Stary Rynek 1</t>
  </si>
  <si>
    <t>Gmina Czerniewice,  97-216 Czerniewice             ul. Mazowiecka 42</t>
  </si>
  <si>
    <t>Gmina Ksawerów, 95-054 Ksawerów,                    ul.  Kościuszki 3 h</t>
  </si>
  <si>
    <t>Gmina Zgierz, 95-100 Zgierz,                             ul. Łęczycka 4</t>
  </si>
  <si>
    <t>Gmina Zduny, 99-440 Zduny,                          Zduny 1C</t>
  </si>
  <si>
    <t>Miasto Pabianice,   95-200 Pabianice,                    ul. Zamkowa 16</t>
  </si>
  <si>
    <t>Gmina Miasto Głowno, 95-015 Głowno,                    ul. Młynarska 15</t>
  </si>
  <si>
    <t>Gmina Nieborów, 99-416 Nieborów,                            Al. Legionów Polskich 26</t>
  </si>
  <si>
    <t>Gmina Grabica,   97-306 Grabica,                           Grabica 66</t>
  </si>
  <si>
    <t>Miasto Bełchatów,  97-400 Bełchatów,                  ul. Kościuszki 1</t>
  </si>
  <si>
    <t>Gmina Dąbrowice, 99-352 Dabrowice,                    ul. Nowy Rynek 17</t>
  </si>
  <si>
    <t>Miasto Łęczyca, 99-100 Łęczyca,                                        ul. Marii Konopnickiej 14</t>
  </si>
  <si>
    <t>Gmina Dobroń, 95-082 Dobroń,                               ul. 11 Listopada 9</t>
  </si>
  <si>
    <t>Miasto Łodż, 90-926 Łódź,                                   ul. Piotrkowska 104</t>
  </si>
  <si>
    <t>Gmina Widawa, 98-170 Widawa,                          ul. Rynek Kościuszki 10</t>
  </si>
  <si>
    <t>Powiat  Opoczyński,                                                    26-300 Opoczno, ul. Kwiatowa 1a</t>
  </si>
  <si>
    <t>Powiat Zduńskowolski,98-220 Zduńska       Wola, ul. Złotnickiego 25</t>
  </si>
  <si>
    <t>Miasto Kutno, 99-300 Kutno,                                  Pl. Marszałka J. Piłsudskiego 18</t>
  </si>
  <si>
    <t xml:space="preserve">Gmina Cielądż , 96-214 Cielądz, Cielądz 59   </t>
  </si>
  <si>
    <t>Powiat Sieradzki, 98-200 Sieradz,                        Plac Wojewódzki 3</t>
  </si>
  <si>
    <t>Gmina Brójce, 95-006 Brójce,                        Brójce 39</t>
  </si>
  <si>
    <t>Gmina Wieluń, 98-300 Wieluń,                       Plac Kazimierza Wielkiego 1</t>
  </si>
  <si>
    <t>Gmina Konstantynów Łodzki,                                              95-050 Konstantynów Łodzki,                            ul. Zgierska 2</t>
  </si>
  <si>
    <t>Gmina Lubochnia,                                                               97-217 Lubochnia Dworska,                                      ul. Tomaszowska 9</t>
  </si>
  <si>
    <t>Gmina Andrespol,   95-020 Andrespol,                ul. Rokicińska 126</t>
  </si>
  <si>
    <t>Gmina Nowosolna,92-703 Łódź,                               ul. Rynek Nowosolna 1</t>
  </si>
  <si>
    <t>Powiat Łowicki,   99-400 Łowicz,                            ul. Stanisławskiego 30</t>
  </si>
  <si>
    <t xml:space="preserve">Miasto Piotrków Trybunalski,                              97-300 Piotrków Trybunalski,                                      Pasaż Rudowskiego 10    </t>
  </si>
  <si>
    <t>Łódź, 30 grudnia 2022 r.</t>
  </si>
  <si>
    <t>Kwoty przyznanych środków finansowych z Funduszu Solidarnościowego w ramach programu                                                                        MRiPS "Asystent Osobisty Osoby Niepełnosprawnej" po aktualizacji wniosków gmin/powiatów.</t>
  </si>
  <si>
    <t>w z.Wojewody Łódzkiego</t>
  </si>
  <si>
    <t xml:space="preserve">     Karol Młynarczyk</t>
  </si>
  <si>
    <t xml:space="preserve"> I Wicewojewoda Łódzki</t>
  </si>
  <si>
    <t xml:space="preserve">           Akceptuję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</si>
</sst>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7"/>
      <color indexed="8"/>
      <name val="Calibri"/>
      <family val="2"/>
      <charset val="238"/>
    </font>
    <font>
      <sz val="7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Font="1"/>
    <xf numFmtId="0" fontId="2" fillId="0" borderId="0" xfId="1" applyFont="1" applyAlignment="1" applyProtection="1">
      <alignment horizontal="left" vertical="center" wrapText="1"/>
      <protection locked="0"/>
    </xf>
    <xf numFmtId="0" fontId="4" fillId="0" borderId="0" xfId="0" applyFont="1" applyFill="1"/>
    <xf numFmtId="0" fontId="5" fillId="0" borderId="0" xfId="1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4" fontId="10" fillId="0" borderId="3" xfId="1" applyNumberFormat="1" applyFont="1" applyBorder="1" applyAlignment="1" applyProtection="1">
      <alignment vertical="center" wrapText="1"/>
      <protection locked="0"/>
    </xf>
    <xf numFmtId="0" fontId="10" fillId="2" borderId="4" xfId="1" applyFont="1" applyFill="1" applyBorder="1" applyAlignment="1" applyProtection="1">
      <alignment horizontal="left" vertical="center" wrapText="1"/>
      <protection locked="0"/>
    </xf>
    <xf numFmtId="4" fontId="10" fillId="2" borderId="5" xfId="1" applyNumberFormat="1" applyFont="1" applyFill="1" applyBorder="1" applyAlignment="1" applyProtection="1">
      <alignment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4" fontId="10" fillId="0" borderId="7" xfId="1" applyNumberFormat="1" applyFont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 applyProtection="1">
      <alignment horizontal="left" vertical="center" wrapText="1"/>
      <protection locked="0"/>
    </xf>
    <xf numFmtId="4" fontId="10" fillId="0" borderId="5" xfId="1" applyNumberFormat="1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left" vertical="center"/>
    </xf>
    <xf numFmtId="2" fontId="11" fillId="0" borderId="4" xfId="0" applyNumberFormat="1" applyFont="1" applyBorder="1" applyAlignment="1">
      <alignment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4" fontId="10" fillId="2" borderId="4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" fontId="13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13" fillId="0" borderId="7" xfId="1" applyNumberFormat="1" applyFont="1" applyFill="1" applyBorder="1" applyAlignment="1" applyProtection="1">
      <alignment horizontal="right" vertical="center" wrapText="1"/>
      <protection locked="0"/>
    </xf>
    <xf numFmtId="4" fontId="14" fillId="0" borderId="4" xfId="0" applyNumberFormat="1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4" fontId="13" fillId="0" borderId="4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indent="3"/>
    </xf>
    <xf numFmtId="4" fontId="9" fillId="0" borderId="9" xfId="0" applyNumberFormat="1" applyFont="1" applyBorder="1" applyAlignment="1"/>
    <xf numFmtId="4" fontId="9" fillId="0" borderId="19" xfId="0" applyNumberFormat="1" applyFont="1" applyBorder="1" applyAlignment="1"/>
    <xf numFmtId="0" fontId="8" fillId="2" borderId="15" xfId="0" applyFont="1" applyFill="1" applyBorder="1" applyAlignment="1">
      <alignment horizontal="center" wrapText="1"/>
    </xf>
    <xf numFmtId="4" fontId="11" fillId="2" borderId="20" xfId="1" applyNumberFormat="1" applyFont="1" applyFill="1" applyBorder="1" applyAlignment="1">
      <alignment horizontal="center" vertical="center" wrapText="1"/>
    </xf>
    <xf numFmtId="4" fontId="11" fillId="2" borderId="21" xfId="1" applyNumberFormat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" fontId="9" fillId="0" borderId="17" xfId="0" applyNumberFormat="1" applyFont="1" applyBorder="1" applyAlignment="1"/>
    <xf numFmtId="4" fontId="9" fillId="0" borderId="18" xfId="0" applyNumberFormat="1" applyFont="1" applyBorder="1" applyAlignment="1"/>
    <xf numFmtId="0" fontId="5" fillId="0" borderId="0" xfId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9" fillId="2" borderId="11" xfId="0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9" fillId="2" borderId="15" xfId="0" applyFont="1" applyFill="1" applyBorder="1" applyAlignment="1"/>
    <xf numFmtId="0" fontId="9" fillId="2" borderId="16" xfId="0" applyFont="1" applyFill="1" applyBorder="1" applyAlignment="1"/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58" zoomScaleNormal="100" workbookViewId="0">
      <selection activeCell="K84" sqref="K84"/>
    </sheetView>
  </sheetViews>
  <sheetFormatPr defaultRowHeight="15"/>
  <cols>
    <col min="2" max="2" width="4.42578125" customWidth="1"/>
    <col min="3" max="3" width="13.28515625" customWidth="1"/>
    <col min="4" max="4" width="12.42578125" customWidth="1"/>
    <col min="5" max="5" width="23.7109375" customWidth="1"/>
    <col min="6" max="6" width="19.5703125" customWidth="1"/>
    <col min="7" max="7" width="17.5703125" customWidth="1"/>
    <col min="8" max="8" width="20.140625" customWidth="1"/>
    <col min="9" max="9" width="17.7109375" customWidth="1"/>
  </cols>
  <sheetData>
    <row r="1" spans="2:9" s="5" customFormat="1" ht="44.25" customHeight="1" thickBot="1">
      <c r="B1" s="42" t="s">
        <v>150</v>
      </c>
      <c r="C1" s="42"/>
      <c r="D1" s="42"/>
      <c r="E1" s="42"/>
      <c r="F1" s="42"/>
      <c r="G1" s="42"/>
      <c r="H1" s="42"/>
      <c r="I1" s="42"/>
    </row>
    <row r="2" spans="2:9" ht="15" customHeight="1">
      <c r="B2" s="47" t="s">
        <v>0</v>
      </c>
      <c r="C2" s="49" t="s">
        <v>1</v>
      </c>
      <c r="D2" s="49" t="s">
        <v>2</v>
      </c>
      <c r="E2" s="49" t="s">
        <v>3</v>
      </c>
      <c r="F2" s="45" t="s">
        <v>91</v>
      </c>
      <c r="G2" s="45" t="s">
        <v>90</v>
      </c>
      <c r="H2" s="45" t="s">
        <v>89</v>
      </c>
      <c r="I2" s="43" t="s">
        <v>92</v>
      </c>
    </row>
    <row r="3" spans="2:9">
      <c r="B3" s="48"/>
      <c r="C3" s="50"/>
      <c r="D3" s="50"/>
      <c r="E3" s="50"/>
      <c r="F3" s="46"/>
      <c r="G3" s="46"/>
      <c r="H3" s="46"/>
      <c r="I3" s="44"/>
    </row>
    <row r="4" spans="2:9">
      <c r="B4" s="48"/>
      <c r="C4" s="50"/>
      <c r="D4" s="50"/>
      <c r="E4" s="50"/>
      <c r="F4" s="46"/>
      <c r="G4" s="46"/>
      <c r="H4" s="46"/>
      <c r="I4" s="44"/>
    </row>
    <row r="5" spans="2:9" ht="9.75" customHeight="1">
      <c r="B5" s="48"/>
      <c r="C5" s="50"/>
      <c r="D5" s="50"/>
      <c r="E5" s="50"/>
      <c r="F5" s="46"/>
      <c r="G5" s="46"/>
      <c r="H5" s="46"/>
      <c r="I5" s="44"/>
    </row>
    <row r="6" spans="2:9" ht="8.25" customHeight="1">
      <c r="B6" s="48"/>
      <c r="C6" s="50"/>
      <c r="D6" s="50"/>
      <c r="E6" s="50"/>
      <c r="F6" s="46"/>
      <c r="G6" s="46"/>
      <c r="H6" s="46"/>
      <c r="I6" s="44"/>
    </row>
    <row r="7" spans="2:9" ht="12.75" customHeight="1">
      <c r="B7" s="29">
        <v>1</v>
      </c>
      <c r="C7" s="30">
        <v>2</v>
      </c>
      <c r="D7" s="31">
        <v>3</v>
      </c>
      <c r="E7" s="32">
        <v>4</v>
      </c>
      <c r="F7" s="30">
        <v>5</v>
      </c>
      <c r="G7" s="30">
        <v>6</v>
      </c>
      <c r="H7" s="29">
        <v>7</v>
      </c>
      <c r="I7" s="33">
        <v>8</v>
      </c>
    </row>
    <row r="8" spans="2:9" ht="20.100000000000001" customHeight="1">
      <c r="B8" s="10">
        <v>1</v>
      </c>
      <c r="C8" s="11" t="s">
        <v>4</v>
      </c>
      <c r="D8" s="11" t="s">
        <v>5</v>
      </c>
      <c r="E8" s="12" t="s">
        <v>62</v>
      </c>
      <c r="F8" s="34">
        <v>291984</v>
      </c>
      <c r="G8" s="34">
        <v>5839</v>
      </c>
      <c r="H8" s="35">
        <f>F8*0.5%</f>
        <v>1459.92</v>
      </c>
      <c r="I8" s="34">
        <f>F8+G8+H8</f>
        <v>299282.92</v>
      </c>
    </row>
    <row r="9" spans="2:9" ht="20.100000000000001" customHeight="1">
      <c r="B9" s="10">
        <v>2</v>
      </c>
      <c r="C9" s="13" t="s">
        <v>84</v>
      </c>
      <c r="D9" s="13" t="s">
        <v>5</v>
      </c>
      <c r="E9" s="14" t="s">
        <v>131</v>
      </c>
      <c r="F9" s="34">
        <v>359049.6</v>
      </c>
      <c r="G9" s="34">
        <v>7179.2</v>
      </c>
      <c r="H9" s="35">
        <f t="shared" ref="H9:H69" si="0">F9*0.5%</f>
        <v>1795.2479999999998</v>
      </c>
      <c r="I9" s="34">
        <f>F9+G9+H9</f>
        <v>368024.04800000001</v>
      </c>
    </row>
    <row r="10" spans="2:9" ht="20.100000000000001" customHeight="1">
      <c r="B10" s="15">
        <v>3</v>
      </c>
      <c r="C10" s="16" t="s">
        <v>63</v>
      </c>
      <c r="D10" s="17" t="s">
        <v>12</v>
      </c>
      <c r="E10" s="18" t="s">
        <v>77</v>
      </c>
      <c r="F10" s="34">
        <v>86352</v>
      </c>
      <c r="G10" s="34">
        <f t="shared" ref="G10:G69" si="1">F10*2%</f>
        <v>1727.04</v>
      </c>
      <c r="H10" s="35">
        <f t="shared" si="0"/>
        <v>431.76</v>
      </c>
      <c r="I10" s="34">
        <f t="shared" ref="I10:I73" si="2">F10+G10+H10</f>
        <v>88510.799999999988</v>
      </c>
    </row>
    <row r="11" spans="2:9" ht="22.5" customHeight="1">
      <c r="B11" s="15">
        <v>4</v>
      </c>
      <c r="C11" s="17" t="s">
        <v>6</v>
      </c>
      <c r="D11" s="19" t="s">
        <v>5</v>
      </c>
      <c r="E11" s="20" t="s">
        <v>125</v>
      </c>
      <c r="F11" s="34">
        <v>276650</v>
      </c>
      <c r="G11" s="34">
        <f t="shared" si="1"/>
        <v>5533</v>
      </c>
      <c r="H11" s="35">
        <f t="shared" si="0"/>
        <v>1383.25</v>
      </c>
      <c r="I11" s="34">
        <f t="shared" si="2"/>
        <v>283566.25</v>
      </c>
    </row>
    <row r="12" spans="2:9" ht="20.100000000000001" customHeight="1">
      <c r="B12" s="10">
        <v>5</v>
      </c>
      <c r="C12" s="17" t="s">
        <v>8</v>
      </c>
      <c r="D12" s="21" t="s">
        <v>5</v>
      </c>
      <c r="E12" s="22" t="s">
        <v>123</v>
      </c>
      <c r="F12" s="34">
        <v>35700</v>
      </c>
      <c r="G12" s="36">
        <v>714</v>
      </c>
      <c r="H12" s="35">
        <f t="shared" si="0"/>
        <v>178.5</v>
      </c>
      <c r="I12" s="34">
        <f t="shared" si="2"/>
        <v>36592.5</v>
      </c>
    </row>
    <row r="13" spans="2:9" ht="20.100000000000001" customHeight="1">
      <c r="B13" s="15">
        <v>6</v>
      </c>
      <c r="C13" s="13" t="s">
        <v>7</v>
      </c>
      <c r="D13" s="23" t="s">
        <v>22</v>
      </c>
      <c r="E13" s="14" t="s">
        <v>94</v>
      </c>
      <c r="F13" s="34">
        <v>68710</v>
      </c>
      <c r="G13" s="34">
        <v>1374</v>
      </c>
      <c r="H13" s="35">
        <f t="shared" si="0"/>
        <v>343.55</v>
      </c>
      <c r="I13" s="34">
        <f t="shared" si="2"/>
        <v>70427.55</v>
      </c>
    </row>
    <row r="14" spans="2:9" ht="20.100000000000001" customHeight="1">
      <c r="B14" s="15">
        <v>7</v>
      </c>
      <c r="C14" s="13" t="s">
        <v>9</v>
      </c>
      <c r="D14" s="24" t="s">
        <v>5</v>
      </c>
      <c r="E14" s="14" t="s">
        <v>93</v>
      </c>
      <c r="F14" s="34">
        <v>71904</v>
      </c>
      <c r="G14" s="37">
        <v>1438</v>
      </c>
      <c r="H14" s="35">
        <f t="shared" si="0"/>
        <v>359.52</v>
      </c>
      <c r="I14" s="34">
        <f t="shared" si="2"/>
        <v>73701.52</v>
      </c>
    </row>
    <row r="15" spans="2:9" ht="20.100000000000001" customHeight="1">
      <c r="B15" s="10">
        <v>8</v>
      </c>
      <c r="C15" s="17" t="s">
        <v>10</v>
      </c>
      <c r="D15" s="17" t="s">
        <v>5</v>
      </c>
      <c r="E15" s="25" t="s">
        <v>124</v>
      </c>
      <c r="F15" s="34">
        <v>18228</v>
      </c>
      <c r="G15" s="34">
        <f t="shared" si="1"/>
        <v>364.56</v>
      </c>
      <c r="H15" s="35">
        <f t="shared" si="0"/>
        <v>91.14</v>
      </c>
      <c r="I15" s="34">
        <f t="shared" si="2"/>
        <v>18683.7</v>
      </c>
    </row>
    <row r="16" spans="2:9" ht="20.100000000000001" customHeight="1">
      <c r="B16" s="15">
        <v>9</v>
      </c>
      <c r="C16" s="17" t="s">
        <v>11</v>
      </c>
      <c r="D16" s="17" t="s">
        <v>22</v>
      </c>
      <c r="E16" s="18" t="s">
        <v>108</v>
      </c>
      <c r="F16" s="34">
        <v>45360</v>
      </c>
      <c r="G16" s="34">
        <f t="shared" si="1"/>
        <v>907.2</v>
      </c>
      <c r="H16" s="35">
        <f t="shared" si="0"/>
        <v>226.8</v>
      </c>
      <c r="I16" s="34">
        <f t="shared" si="2"/>
        <v>46494</v>
      </c>
    </row>
    <row r="17" spans="2:9" ht="20.100000000000001" customHeight="1">
      <c r="B17" s="15">
        <v>10</v>
      </c>
      <c r="C17" s="17" t="s">
        <v>66</v>
      </c>
      <c r="D17" s="17" t="s">
        <v>5</v>
      </c>
      <c r="E17" s="18" t="s">
        <v>122</v>
      </c>
      <c r="F17" s="34">
        <v>145300</v>
      </c>
      <c r="G17" s="34">
        <f t="shared" si="1"/>
        <v>2906</v>
      </c>
      <c r="H17" s="35">
        <f t="shared" si="0"/>
        <v>726.5</v>
      </c>
      <c r="I17" s="34">
        <f t="shared" si="2"/>
        <v>148932.5</v>
      </c>
    </row>
    <row r="18" spans="2:9" ht="20.100000000000001" customHeight="1">
      <c r="B18" s="10">
        <v>11</v>
      </c>
      <c r="C18" s="17" t="s">
        <v>23</v>
      </c>
      <c r="D18" s="17" t="s">
        <v>24</v>
      </c>
      <c r="E18" s="18" t="s">
        <v>121</v>
      </c>
      <c r="F18" s="34">
        <v>900930</v>
      </c>
      <c r="G18" s="34">
        <f t="shared" si="1"/>
        <v>18018.600000000002</v>
      </c>
      <c r="H18" s="35">
        <f t="shared" si="0"/>
        <v>4504.6500000000005</v>
      </c>
      <c r="I18" s="34">
        <f t="shared" si="2"/>
        <v>923453.25</v>
      </c>
    </row>
    <row r="19" spans="2:9" ht="20.100000000000001" customHeight="1">
      <c r="B19" s="15">
        <v>12</v>
      </c>
      <c r="C19" s="17" t="s">
        <v>15</v>
      </c>
      <c r="D19" s="17" t="s">
        <v>5</v>
      </c>
      <c r="E19" s="18" t="s">
        <v>133</v>
      </c>
      <c r="F19" s="34">
        <v>18228</v>
      </c>
      <c r="G19" s="34">
        <f t="shared" si="1"/>
        <v>364.56</v>
      </c>
      <c r="H19" s="35">
        <f t="shared" si="0"/>
        <v>91.14</v>
      </c>
      <c r="I19" s="34">
        <f t="shared" si="2"/>
        <v>18683.7</v>
      </c>
    </row>
    <row r="20" spans="2:9" ht="20.100000000000001" customHeight="1">
      <c r="B20" s="15">
        <v>13</v>
      </c>
      <c r="C20" s="17" t="s">
        <v>67</v>
      </c>
      <c r="D20" s="17" t="s">
        <v>24</v>
      </c>
      <c r="E20" s="18" t="s">
        <v>132</v>
      </c>
      <c r="F20" s="34">
        <v>164192</v>
      </c>
      <c r="G20" s="34">
        <f t="shared" si="1"/>
        <v>3283.84</v>
      </c>
      <c r="H20" s="35">
        <f t="shared" si="0"/>
        <v>820.96</v>
      </c>
      <c r="I20" s="34">
        <f t="shared" si="2"/>
        <v>168296.8</v>
      </c>
    </row>
    <row r="21" spans="2:9" ht="20.100000000000001" customHeight="1">
      <c r="B21" s="10">
        <v>14</v>
      </c>
      <c r="C21" s="17" t="s">
        <v>13</v>
      </c>
      <c r="D21" s="17" t="s">
        <v>24</v>
      </c>
      <c r="E21" s="18" t="s">
        <v>134</v>
      </c>
      <c r="F21" s="34">
        <v>1948838.49</v>
      </c>
      <c r="G21" s="34">
        <v>38974.76</v>
      </c>
      <c r="H21" s="35">
        <f t="shared" si="0"/>
        <v>9744.1924500000005</v>
      </c>
      <c r="I21" s="34">
        <f t="shared" si="2"/>
        <v>1997557.44245</v>
      </c>
    </row>
    <row r="22" spans="2:9" ht="20.100000000000001" customHeight="1">
      <c r="B22" s="15">
        <v>15</v>
      </c>
      <c r="C22" s="17" t="s">
        <v>14</v>
      </c>
      <c r="D22" s="17" t="s">
        <v>5</v>
      </c>
      <c r="E22" s="18" t="s">
        <v>78</v>
      </c>
      <c r="F22" s="34">
        <v>256840</v>
      </c>
      <c r="G22" s="34">
        <v>5136.8</v>
      </c>
      <c r="H22" s="35">
        <f t="shared" si="0"/>
        <v>1284.2</v>
      </c>
      <c r="I22" s="34">
        <f t="shared" si="2"/>
        <v>263261</v>
      </c>
    </row>
    <row r="23" spans="2:9" ht="20.100000000000001" customHeight="1">
      <c r="B23" s="15">
        <v>16</v>
      </c>
      <c r="C23" s="13" t="s">
        <v>16</v>
      </c>
      <c r="D23" s="13" t="s">
        <v>24</v>
      </c>
      <c r="E23" s="14" t="s">
        <v>126</v>
      </c>
      <c r="F23" s="34">
        <v>325920</v>
      </c>
      <c r="G23" s="34">
        <f t="shared" si="1"/>
        <v>6518.4000000000005</v>
      </c>
      <c r="H23" s="35">
        <f t="shared" si="0"/>
        <v>1629.6000000000001</v>
      </c>
      <c r="I23" s="34">
        <f t="shared" si="2"/>
        <v>334068</v>
      </c>
    </row>
    <row r="24" spans="2:9" ht="20.100000000000001" customHeight="1">
      <c r="B24" s="26">
        <v>17</v>
      </c>
      <c r="C24" s="13" t="s">
        <v>25</v>
      </c>
      <c r="D24" s="13" t="s">
        <v>26</v>
      </c>
      <c r="E24" s="14" t="s">
        <v>104</v>
      </c>
      <c r="F24" s="34">
        <v>863100</v>
      </c>
      <c r="G24" s="34">
        <f t="shared" si="1"/>
        <v>17262</v>
      </c>
      <c r="H24" s="35">
        <f t="shared" si="0"/>
        <v>4315.5</v>
      </c>
      <c r="I24" s="34">
        <f t="shared" si="2"/>
        <v>884677.5</v>
      </c>
    </row>
    <row r="25" spans="2:9" ht="20.100000000000001" customHeight="1">
      <c r="B25" s="27">
        <v>18</v>
      </c>
      <c r="C25" s="13" t="s">
        <v>27</v>
      </c>
      <c r="D25" s="13" t="s">
        <v>5</v>
      </c>
      <c r="E25" s="14" t="s">
        <v>95</v>
      </c>
      <c r="F25" s="34">
        <v>157444</v>
      </c>
      <c r="G25" s="34">
        <v>3148.88</v>
      </c>
      <c r="H25" s="35">
        <f t="shared" si="0"/>
        <v>787.22</v>
      </c>
      <c r="I25" s="34">
        <f t="shared" si="2"/>
        <v>161380.1</v>
      </c>
    </row>
    <row r="26" spans="2:9" ht="20.100000000000001" customHeight="1">
      <c r="B26" s="15">
        <v>19</v>
      </c>
      <c r="C26" s="13" t="s">
        <v>83</v>
      </c>
      <c r="D26" s="13" t="s">
        <v>5</v>
      </c>
      <c r="E26" s="14" t="s">
        <v>87</v>
      </c>
      <c r="F26" s="34">
        <v>26964</v>
      </c>
      <c r="G26" s="34">
        <v>539.28</v>
      </c>
      <c r="H26" s="35">
        <f t="shared" si="0"/>
        <v>134.82</v>
      </c>
      <c r="I26" s="34">
        <f t="shared" si="2"/>
        <v>27638.1</v>
      </c>
    </row>
    <row r="27" spans="2:9" ht="20.100000000000001" customHeight="1">
      <c r="B27" s="10">
        <v>20</v>
      </c>
      <c r="C27" s="17" t="s">
        <v>17</v>
      </c>
      <c r="D27" s="17" t="s">
        <v>5</v>
      </c>
      <c r="E27" s="18" t="s">
        <v>96</v>
      </c>
      <c r="F27" s="34">
        <v>268968</v>
      </c>
      <c r="G27" s="34">
        <f t="shared" si="1"/>
        <v>5379.36</v>
      </c>
      <c r="H27" s="35">
        <f t="shared" si="0"/>
        <v>1344.84</v>
      </c>
      <c r="I27" s="34">
        <f t="shared" si="2"/>
        <v>275692.2</v>
      </c>
    </row>
    <row r="28" spans="2:9" ht="20.100000000000001" customHeight="1">
      <c r="B28" s="15">
        <v>21</v>
      </c>
      <c r="C28" s="17" t="s">
        <v>18</v>
      </c>
      <c r="D28" s="17" t="s">
        <v>5</v>
      </c>
      <c r="E28" s="18" t="s">
        <v>107</v>
      </c>
      <c r="F28" s="34">
        <v>119896</v>
      </c>
      <c r="G28" s="34">
        <f t="shared" si="1"/>
        <v>2397.92</v>
      </c>
      <c r="H28" s="35">
        <f t="shared" si="0"/>
        <v>599.48</v>
      </c>
      <c r="I28" s="34">
        <f t="shared" si="2"/>
        <v>122893.4</v>
      </c>
    </row>
    <row r="29" spans="2:9" ht="20.100000000000001" customHeight="1">
      <c r="B29" s="15">
        <v>22</v>
      </c>
      <c r="C29" s="17" t="s">
        <v>68</v>
      </c>
      <c r="D29" s="17" t="s">
        <v>24</v>
      </c>
      <c r="E29" s="18" t="s">
        <v>127</v>
      </c>
      <c r="F29" s="34">
        <v>211410</v>
      </c>
      <c r="G29" s="34">
        <v>4228</v>
      </c>
      <c r="H29" s="35">
        <v>1056.0899999999999</v>
      </c>
      <c r="I29" s="34">
        <f t="shared" si="2"/>
        <v>216694.09</v>
      </c>
    </row>
    <row r="30" spans="2:9" ht="30" customHeight="1">
      <c r="B30" s="10">
        <v>23</v>
      </c>
      <c r="C30" s="17" t="s">
        <v>19</v>
      </c>
      <c r="D30" s="17" t="s">
        <v>24</v>
      </c>
      <c r="E30" s="18" t="s">
        <v>109</v>
      </c>
      <c r="F30" s="34">
        <v>73836</v>
      </c>
      <c r="G30" s="35">
        <v>1476</v>
      </c>
      <c r="H30" s="35">
        <f t="shared" si="0"/>
        <v>369.18</v>
      </c>
      <c r="I30" s="34">
        <f t="shared" si="2"/>
        <v>75681.179999999993</v>
      </c>
    </row>
    <row r="31" spans="2:9" ht="20.100000000000001" customHeight="1">
      <c r="B31" s="27">
        <v>24</v>
      </c>
      <c r="C31" s="13" t="s">
        <v>82</v>
      </c>
      <c r="D31" s="13" t="s">
        <v>58</v>
      </c>
      <c r="E31" s="14" t="s">
        <v>110</v>
      </c>
      <c r="F31" s="34">
        <v>202132</v>
      </c>
      <c r="G31" s="34">
        <v>3818.64</v>
      </c>
      <c r="H31" s="35">
        <f t="shared" si="0"/>
        <v>1010.66</v>
      </c>
      <c r="I31" s="34">
        <f>F31+G31+H31</f>
        <v>206961.30000000002</v>
      </c>
    </row>
    <row r="32" spans="2:9" ht="31.5" customHeight="1">
      <c r="B32" s="15">
        <v>25</v>
      </c>
      <c r="C32" s="17" t="s">
        <v>20</v>
      </c>
      <c r="D32" s="17" t="s">
        <v>5</v>
      </c>
      <c r="E32" s="18" t="s">
        <v>144</v>
      </c>
      <c r="F32" s="34">
        <v>238784</v>
      </c>
      <c r="G32" s="34">
        <v>1120</v>
      </c>
      <c r="H32" s="35">
        <f t="shared" si="0"/>
        <v>1193.92</v>
      </c>
      <c r="I32" s="34">
        <f>F32+G32+H32</f>
        <v>241097.92</v>
      </c>
    </row>
    <row r="33" spans="2:9" ht="33" customHeight="1">
      <c r="B33" s="10">
        <v>26</v>
      </c>
      <c r="C33" s="13" t="s">
        <v>65</v>
      </c>
      <c r="D33" s="17" t="s">
        <v>21</v>
      </c>
      <c r="E33" s="22" t="s">
        <v>106</v>
      </c>
      <c r="F33" s="34">
        <v>165312</v>
      </c>
      <c r="G33" s="34">
        <f>F33*2%</f>
        <v>3306.2400000000002</v>
      </c>
      <c r="H33" s="35">
        <f t="shared" si="0"/>
        <v>826.56000000000006</v>
      </c>
      <c r="I33" s="34">
        <f>F33+G33+H33</f>
        <v>169444.8</v>
      </c>
    </row>
    <row r="34" spans="2:9" ht="20.100000000000001" customHeight="1">
      <c r="B34" s="15">
        <v>27</v>
      </c>
      <c r="C34" s="17" t="s">
        <v>28</v>
      </c>
      <c r="D34" s="17" t="s">
        <v>5</v>
      </c>
      <c r="E34" s="18" t="s">
        <v>97</v>
      </c>
      <c r="F34" s="34">
        <v>255276</v>
      </c>
      <c r="G34" s="34">
        <f t="shared" si="1"/>
        <v>5105.5200000000004</v>
      </c>
      <c r="H34" s="35">
        <f t="shared" si="0"/>
        <v>1276.3800000000001</v>
      </c>
      <c r="I34" s="34">
        <f t="shared" si="2"/>
        <v>261657.9</v>
      </c>
    </row>
    <row r="35" spans="2:9" ht="20.100000000000001" customHeight="1">
      <c r="B35" s="27">
        <v>28</v>
      </c>
      <c r="C35" s="13" t="s">
        <v>29</v>
      </c>
      <c r="D35" s="13" t="s">
        <v>5</v>
      </c>
      <c r="E35" s="14" t="s">
        <v>111</v>
      </c>
      <c r="F35" s="34">
        <v>80700</v>
      </c>
      <c r="G35" s="34">
        <v>1568</v>
      </c>
      <c r="H35" s="35">
        <v>404.46</v>
      </c>
      <c r="I35" s="34">
        <f t="shared" si="2"/>
        <v>82672.460000000006</v>
      </c>
    </row>
    <row r="36" spans="2:9" ht="20.100000000000001" customHeight="1">
      <c r="B36" s="26">
        <v>29</v>
      </c>
      <c r="C36" s="13" t="s">
        <v>30</v>
      </c>
      <c r="D36" s="13" t="s">
        <v>5</v>
      </c>
      <c r="E36" s="14" t="s">
        <v>31</v>
      </c>
      <c r="F36" s="34">
        <v>30492</v>
      </c>
      <c r="G36" s="34">
        <f t="shared" si="1"/>
        <v>609.84</v>
      </c>
      <c r="H36" s="35">
        <f t="shared" si="0"/>
        <v>152.46</v>
      </c>
      <c r="I36" s="34">
        <f t="shared" si="2"/>
        <v>31254.3</v>
      </c>
    </row>
    <row r="37" spans="2:9" ht="20.100000000000001" customHeight="1">
      <c r="B37" s="27">
        <v>30</v>
      </c>
      <c r="C37" s="13" t="s">
        <v>69</v>
      </c>
      <c r="D37" s="13" t="s">
        <v>32</v>
      </c>
      <c r="E37" s="14" t="s">
        <v>136</v>
      </c>
      <c r="F37" s="34">
        <v>906948</v>
      </c>
      <c r="G37" s="38">
        <v>18138.400000000001</v>
      </c>
      <c r="H37" s="35">
        <f t="shared" si="0"/>
        <v>4534.74</v>
      </c>
      <c r="I37" s="38">
        <f t="shared" si="2"/>
        <v>929621.14</v>
      </c>
    </row>
    <row r="38" spans="2:9" ht="20.100000000000001" customHeight="1">
      <c r="B38" s="27">
        <v>31</v>
      </c>
      <c r="C38" s="13" t="s">
        <v>33</v>
      </c>
      <c r="D38" s="13" t="s">
        <v>5</v>
      </c>
      <c r="E38" s="14" t="s">
        <v>135</v>
      </c>
      <c r="F38" s="34">
        <v>212940</v>
      </c>
      <c r="G38" s="34">
        <f t="shared" si="1"/>
        <v>4258.8</v>
      </c>
      <c r="H38" s="35">
        <f t="shared" si="0"/>
        <v>1064.7</v>
      </c>
      <c r="I38" s="34">
        <f t="shared" si="2"/>
        <v>218263.5</v>
      </c>
    </row>
    <row r="39" spans="2:9" ht="20.100000000000001" customHeight="1">
      <c r="B39" s="26">
        <v>32</v>
      </c>
      <c r="C39" s="13" t="s">
        <v>34</v>
      </c>
      <c r="D39" s="13" t="s">
        <v>32</v>
      </c>
      <c r="E39" s="14" t="s">
        <v>137</v>
      </c>
      <c r="F39" s="34">
        <v>83076</v>
      </c>
      <c r="G39" s="34">
        <f t="shared" si="1"/>
        <v>1661.52</v>
      </c>
      <c r="H39" s="35">
        <f t="shared" si="0"/>
        <v>415.38</v>
      </c>
      <c r="I39" s="34">
        <f t="shared" si="2"/>
        <v>85152.900000000009</v>
      </c>
    </row>
    <row r="40" spans="2:9" ht="26.25" customHeight="1">
      <c r="B40" s="27">
        <v>33</v>
      </c>
      <c r="C40" s="13" t="s">
        <v>70</v>
      </c>
      <c r="D40" s="13" t="s">
        <v>24</v>
      </c>
      <c r="E40" s="14" t="s">
        <v>143</v>
      </c>
      <c r="F40" s="34">
        <v>100800</v>
      </c>
      <c r="G40" s="38">
        <f t="shared" si="1"/>
        <v>2016</v>
      </c>
      <c r="H40" s="35">
        <f t="shared" si="0"/>
        <v>504</v>
      </c>
      <c r="I40" s="34">
        <f t="shared" si="2"/>
        <v>103320</v>
      </c>
    </row>
    <row r="41" spans="2:9" ht="20.100000000000001" customHeight="1">
      <c r="B41" s="27">
        <v>34</v>
      </c>
      <c r="C41" s="13" t="s">
        <v>35</v>
      </c>
      <c r="D41" s="13" t="s">
        <v>24</v>
      </c>
      <c r="E41" s="14" t="s">
        <v>138</v>
      </c>
      <c r="F41" s="34">
        <v>930900</v>
      </c>
      <c r="G41" s="38">
        <f t="shared" si="1"/>
        <v>18618</v>
      </c>
      <c r="H41" s="35">
        <f t="shared" si="0"/>
        <v>4654.5</v>
      </c>
      <c r="I41" s="34">
        <f t="shared" si="2"/>
        <v>954172.5</v>
      </c>
    </row>
    <row r="42" spans="2:9" ht="20.100000000000001" customHeight="1">
      <c r="B42" s="26">
        <v>35</v>
      </c>
      <c r="C42" s="13" t="s">
        <v>36</v>
      </c>
      <c r="D42" s="13" t="s">
        <v>5</v>
      </c>
      <c r="E42" s="14" t="s">
        <v>139</v>
      </c>
      <c r="F42" s="34">
        <v>67535.98</v>
      </c>
      <c r="G42" s="34">
        <f t="shared" si="1"/>
        <v>1350.7195999999999</v>
      </c>
      <c r="H42" s="35">
        <f t="shared" si="0"/>
        <v>337.67989999999998</v>
      </c>
      <c r="I42" s="34">
        <f t="shared" si="2"/>
        <v>69224.379499999995</v>
      </c>
    </row>
    <row r="43" spans="2:9" ht="20.100000000000001" customHeight="1">
      <c r="B43" s="27">
        <v>36</v>
      </c>
      <c r="C43" s="13" t="s">
        <v>38</v>
      </c>
      <c r="D43" s="13" t="s">
        <v>32</v>
      </c>
      <c r="E43" s="14" t="s">
        <v>140</v>
      </c>
      <c r="F43" s="34">
        <v>460600</v>
      </c>
      <c r="G43" s="34">
        <f t="shared" si="1"/>
        <v>9212</v>
      </c>
      <c r="H43" s="35">
        <f t="shared" si="0"/>
        <v>2303</v>
      </c>
      <c r="I43" s="34">
        <f t="shared" si="2"/>
        <v>472115</v>
      </c>
    </row>
    <row r="44" spans="2:9" ht="20.100000000000001" customHeight="1">
      <c r="B44" s="15">
        <v>37</v>
      </c>
      <c r="C44" s="17" t="s">
        <v>37</v>
      </c>
      <c r="D44" s="17" t="s">
        <v>5</v>
      </c>
      <c r="E44" s="18" t="s">
        <v>141</v>
      </c>
      <c r="F44" s="34">
        <v>113904</v>
      </c>
      <c r="G44" s="34">
        <v>2278.08</v>
      </c>
      <c r="H44" s="35">
        <v>569.52</v>
      </c>
      <c r="I44" s="34">
        <f t="shared" si="2"/>
        <v>116751.6</v>
      </c>
    </row>
    <row r="45" spans="2:9" ht="20.100000000000001" customHeight="1">
      <c r="B45" s="10">
        <v>38</v>
      </c>
      <c r="C45" s="17" t="s">
        <v>71</v>
      </c>
      <c r="D45" s="17" t="s">
        <v>22</v>
      </c>
      <c r="E45" s="18" t="s">
        <v>142</v>
      </c>
      <c r="F45" s="34">
        <v>741972</v>
      </c>
      <c r="G45" s="34">
        <f t="shared" si="1"/>
        <v>14839.44</v>
      </c>
      <c r="H45" s="35">
        <f t="shared" si="0"/>
        <v>3709.86</v>
      </c>
      <c r="I45" s="34">
        <f t="shared" si="2"/>
        <v>760521.29999999993</v>
      </c>
    </row>
    <row r="46" spans="2:9" ht="20.100000000000001" customHeight="1">
      <c r="B46" s="15">
        <v>39</v>
      </c>
      <c r="C46" s="17" t="s">
        <v>39</v>
      </c>
      <c r="D46" s="17" t="s">
        <v>5</v>
      </c>
      <c r="E46" s="18" t="s">
        <v>128</v>
      </c>
      <c r="F46" s="34">
        <v>323943.13</v>
      </c>
      <c r="G46" s="34">
        <v>6478.64</v>
      </c>
      <c r="H46" s="35">
        <f t="shared" si="0"/>
        <v>1619.7156500000001</v>
      </c>
      <c r="I46" s="34">
        <f t="shared" si="2"/>
        <v>332041.48565000005</v>
      </c>
    </row>
    <row r="47" spans="2:9" ht="20.100000000000001" customHeight="1">
      <c r="B47" s="15">
        <v>40</v>
      </c>
      <c r="C47" s="17" t="s">
        <v>40</v>
      </c>
      <c r="D47" s="17" t="s">
        <v>5</v>
      </c>
      <c r="E47" s="18" t="s">
        <v>98</v>
      </c>
      <c r="F47" s="34">
        <v>64848</v>
      </c>
      <c r="G47" s="34">
        <f t="shared" si="1"/>
        <v>1296.96</v>
      </c>
      <c r="H47" s="35">
        <f t="shared" si="0"/>
        <v>324.24</v>
      </c>
      <c r="I47" s="34">
        <f t="shared" si="2"/>
        <v>66469.200000000012</v>
      </c>
    </row>
    <row r="48" spans="2:9" ht="20.100000000000001" customHeight="1">
      <c r="B48" s="10">
        <v>41</v>
      </c>
      <c r="C48" s="13" t="s">
        <v>72</v>
      </c>
      <c r="D48" s="13" t="s">
        <v>22</v>
      </c>
      <c r="E48" s="14" t="s">
        <v>112</v>
      </c>
      <c r="F48" s="34">
        <v>122850</v>
      </c>
      <c r="G48" s="34">
        <f t="shared" si="1"/>
        <v>2457</v>
      </c>
      <c r="H48" s="35">
        <f t="shared" si="0"/>
        <v>614.25</v>
      </c>
      <c r="I48" s="34">
        <f t="shared" si="2"/>
        <v>125921.25</v>
      </c>
    </row>
    <row r="49" spans="2:9" ht="20.100000000000001" customHeight="1">
      <c r="B49" s="15">
        <v>42</v>
      </c>
      <c r="C49" s="13" t="s">
        <v>41</v>
      </c>
      <c r="D49" s="13" t="s">
        <v>5</v>
      </c>
      <c r="E49" s="14" t="s">
        <v>120</v>
      </c>
      <c r="F49" s="34">
        <v>13350</v>
      </c>
      <c r="G49" s="38">
        <f t="shared" si="1"/>
        <v>267</v>
      </c>
      <c r="H49" s="35">
        <f t="shared" si="0"/>
        <v>66.75</v>
      </c>
      <c r="I49" s="38">
        <f t="shared" si="2"/>
        <v>13683.75</v>
      </c>
    </row>
    <row r="50" spans="2:9" ht="20.100000000000001" customHeight="1">
      <c r="B50" s="10">
        <v>43</v>
      </c>
      <c r="C50" s="28" t="s">
        <v>42</v>
      </c>
      <c r="D50" s="28" t="s">
        <v>5</v>
      </c>
      <c r="E50" s="14" t="s">
        <v>54</v>
      </c>
      <c r="F50" s="34">
        <v>28392</v>
      </c>
      <c r="G50" s="34">
        <f t="shared" si="1"/>
        <v>567.84</v>
      </c>
      <c r="H50" s="35">
        <f t="shared" si="0"/>
        <v>141.96</v>
      </c>
      <c r="I50" s="34">
        <f t="shared" si="2"/>
        <v>29101.8</v>
      </c>
    </row>
    <row r="51" spans="2:9" ht="20.100000000000001" customHeight="1">
      <c r="B51" s="15">
        <v>44</v>
      </c>
      <c r="C51" s="17" t="s">
        <v>43</v>
      </c>
      <c r="D51" s="17" t="s">
        <v>24</v>
      </c>
      <c r="E51" s="18" t="s">
        <v>119</v>
      </c>
      <c r="F51" s="34">
        <v>605066</v>
      </c>
      <c r="G51" s="34">
        <v>12101.32</v>
      </c>
      <c r="H51" s="35">
        <f t="shared" si="0"/>
        <v>3025.33</v>
      </c>
      <c r="I51" s="34">
        <f t="shared" si="2"/>
        <v>620192.64999999991</v>
      </c>
    </row>
    <row r="52" spans="2:9" ht="29.25" customHeight="1">
      <c r="B52" s="15">
        <v>45</v>
      </c>
      <c r="C52" s="13" t="s">
        <v>73</v>
      </c>
      <c r="D52" s="13" t="s">
        <v>24</v>
      </c>
      <c r="E52" s="14" t="s">
        <v>105</v>
      </c>
      <c r="F52" s="34">
        <v>27048</v>
      </c>
      <c r="G52" s="34">
        <v>540</v>
      </c>
      <c r="H52" s="35">
        <f t="shared" si="0"/>
        <v>135.24</v>
      </c>
      <c r="I52" s="34">
        <f t="shared" si="2"/>
        <v>27723.24</v>
      </c>
    </row>
    <row r="53" spans="2:9" ht="20.100000000000001" customHeight="1">
      <c r="B53" s="10">
        <v>46</v>
      </c>
      <c r="C53" s="13" t="s">
        <v>74</v>
      </c>
      <c r="D53" s="13" t="s">
        <v>24</v>
      </c>
      <c r="E53" s="14" t="s">
        <v>113</v>
      </c>
      <c r="F53" s="34">
        <v>129360</v>
      </c>
      <c r="G53" s="34">
        <f t="shared" si="1"/>
        <v>2587.2000000000003</v>
      </c>
      <c r="H53" s="35">
        <f t="shared" si="0"/>
        <v>646.80000000000007</v>
      </c>
      <c r="I53" s="34">
        <f t="shared" si="2"/>
        <v>132594</v>
      </c>
    </row>
    <row r="54" spans="2:9" ht="20.100000000000001" customHeight="1">
      <c r="B54" s="15">
        <v>47</v>
      </c>
      <c r="C54" s="13" t="s">
        <v>75</v>
      </c>
      <c r="D54" s="13" t="s">
        <v>5</v>
      </c>
      <c r="E54" s="14" t="s">
        <v>129</v>
      </c>
      <c r="F54" s="34">
        <v>12852</v>
      </c>
      <c r="G54" s="34">
        <f t="shared" si="1"/>
        <v>257.04000000000002</v>
      </c>
      <c r="H54" s="35">
        <f t="shared" si="0"/>
        <v>64.260000000000005</v>
      </c>
      <c r="I54" s="34">
        <f t="shared" si="2"/>
        <v>13173.300000000001</v>
      </c>
    </row>
    <row r="55" spans="2:9" ht="20.100000000000001" customHeight="1">
      <c r="B55" s="15">
        <v>48</v>
      </c>
      <c r="C55" s="13" t="s">
        <v>44</v>
      </c>
      <c r="D55" s="13" t="s">
        <v>5</v>
      </c>
      <c r="E55" s="14" t="s">
        <v>99</v>
      </c>
      <c r="F55" s="34">
        <v>35952</v>
      </c>
      <c r="G55" s="34">
        <f t="shared" si="1"/>
        <v>719.04</v>
      </c>
      <c r="H55" s="35">
        <f t="shared" si="0"/>
        <v>179.76</v>
      </c>
      <c r="I55" s="34">
        <f t="shared" si="2"/>
        <v>36850.800000000003</v>
      </c>
    </row>
    <row r="56" spans="2:9" ht="20.100000000000001" customHeight="1">
      <c r="B56" s="10">
        <v>49</v>
      </c>
      <c r="C56" s="13" t="s">
        <v>45</v>
      </c>
      <c r="D56" s="13" t="s">
        <v>5</v>
      </c>
      <c r="E56" s="14" t="s">
        <v>145</v>
      </c>
      <c r="F56" s="34">
        <v>244440</v>
      </c>
      <c r="G56" s="34">
        <f t="shared" si="1"/>
        <v>4888.8</v>
      </c>
      <c r="H56" s="35">
        <f t="shared" si="0"/>
        <v>1222.2</v>
      </c>
      <c r="I56" s="34">
        <f t="shared" si="2"/>
        <v>250551</v>
      </c>
    </row>
    <row r="57" spans="2:9" ht="20.100000000000001" customHeight="1">
      <c r="B57" s="15">
        <v>50</v>
      </c>
      <c r="C57" s="17" t="s">
        <v>46</v>
      </c>
      <c r="D57" s="17" t="s">
        <v>5</v>
      </c>
      <c r="E57" s="18" t="s">
        <v>85</v>
      </c>
      <c r="F57" s="34">
        <v>39144</v>
      </c>
      <c r="G57" s="34">
        <f t="shared" si="1"/>
        <v>782.88</v>
      </c>
      <c r="H57" s="35">
        <f t="shared" si="0"/>
        <v>195.72</v>
      </c>
      <c r="I57" s="34">
        <f t="shared" si="2"/>
        <v>40122.6</v>
      </c>
    </row>
    <row r="58" spans="2:9" ht="20.100000000000001" customHeight="1">
      <c r="B58" s="15">
        <v>51</v>
      </c>
      <c r="C58" s="17" t="s">
        <v>47</v>
      </c>
      <c r="D58" s="17" t="s">
        <v>5</v>
      </c>
      <c r="E58" s="18" t="s">
        <v>114</v>
      </c>
      <c r="F58" s="34">
        <v>91500</v>
      </c>
      <c r="G58" s="34">
        <v>1830</v>
      </c>
      <c r="H58" s="35">
        <f t="shared" si="0"/>
        <v>457.5</v>
      </c>
      <c r="I58" s="34">
        <f t="shared" si="2"/>
        <v>93787.5</v>
      </c>
    </row>
    <row r="59" spans="2:9" ht="20.100000000000001" customHeight="1">
      <c r="B59" s="10">
        <v>52</v>
      </c>
      <c r="C59" s="13" t="s">
        <v>80</v>
      </c>
      <c r="D59" s="13" t="s">
        <v>24</v>
      </c>
      <c r="E59" s="14" t="s">
        <v>86</v>
      </c>
      <c r="F59" s="34">
        <v>71036</v>
      </c>
      <c r="G59" s="34">
        <f t="shared" si="1"/>
        <v>1420.72</v>
      </c>
      <c r="H59" s="35">
        <f t="shared" si="0"/>
        <v>355.18</v>
      </c>
      <c r="I59" s="34">
        <f t="shared" si="2"/>
        <v>72811.899999999994</v>
      </c>
    </row>
    <row r="60" spans="2:9" ht="20.100000000000001" customHeight="1">
      <c r="B60" s="15">
        <v>53</v>
      </c>
      <c r="C60" s="13" t="s">
        <v>81</v>
      </c>
      <c r="D60" s="13" t="s">
        <v>5</v>
      </c>
      <c r="E60" s="14" t="s">
        <v>146</v>
      </c>
      <c r="F60" s="34">
        <v>25200</v>
      </c>
      <c r="G60" s="34">
        <v>504</v>
      </c>
      <c r="H60" s="35">
        <f t="shared" si="0"/>
        <v>126</v>
      </c>
      <c r="I60" s="34">
        <f t="shared" si="2"/>
        <v>25830</v>
      </c>
    </row>
    <row r="61" spans="2:9" ht="20.100000000000001" customHeight="1">
      <c r="B61" s="15">
        <v>54</v>
      </c>
      <c r="C61" s="17" t="s">
        <v>48</v>
      </c>
      <c r="D61" s="17" t="s">
        <v>32</v>
      </c>
      <c r="E61" s="18" t="s">
        <v>115</v>
      </c>
      <c r="F61" s="34">
        <v>96150</v>
      </c>
      <c r="G61" s="34">
        <f t="shared" si="1"/>
        <v>1923</v>
      </c>
      <c r="H61" s="35">
        <f t="shared" si="0"/>
        <v>480.75</v>
      </c>
      <c r="I61" s="34">
        <f t="shared" si="2"/>
        <v>98553.75</v>
      </c>
    </row>
    <row r="62" spans="2:9" ht="20.100000000000001" customHeight="1">
      <c r="B62" s="15">
        <v>55</v>
      </c>
      <c r="C62" s="17" t="s">
        <v>49</v>
      </c>
      <c r="D62" s="17" t="s">
        <v>24</v>
      </c>
      <c r="E62" s="18" t="s">
        <v>130</v>
      </c>
      <c r="F62" s="34">
        <v>61896.800000000003</v>
      </c>
      <c r="G62" s="34">
        <v>1237.5999999999999</v>
      </c>
      <c r="H62" s="35">
        <f t="shared" si="0"/>
        <v>309.48400000000004</v>
      </c>
      <c r="I62" s="34">
        <f t="shared" si="2"/>
        <v>63443.883999999998</v>
      </c>
    </row>
    <row r="63" spans="2:9" ht="20.100000000000001" customHeight="1">
      <c r="B63" s="15">
        <v>56</v>
      </c>
      <c r="C63" s="17" t="s">
        <v>50</v>
      </c>
      <c r="D63" s="17" t="s">
        <v>5</v>
      </c>
      <c r="E63" s="18" t="s">
        <v>51</v>
      </c>
      <c r="F63" s="34">
        <v>34356</v>
      </c>
      <c r="G63" s="34">
        <f t="shared" si="1"/>
        <v>687.12</v>
      </c>
      <c r="H63" s="35">
        <f t="shared" si="0"/>
        <v>171.78</v>
      </c>
      <c r="I63" s="34">
        <f t="shared" si="2"/>
        <v>35214.9</v>
      </c>
    </row>
    <row r="64" spans="2:9" ht="20.100000000000001" customHeight="1">
      <c r="B64" s="10">
        <v>57</v>
      </c>
      <c r="C64" s="17" t="s">
        <v>52</v>
      </c>
      <c r="D64" s="17" t="s">
        <v>32</v>
      </c>
      <c r="E64" s="18" t="s">
        <v>147</v>
      </c>
      <c r="F64" s="34">
        <v>525600</v>
      </c>
      <c r="G64" s="34">
        <f t="shared" si="1"/>
        <v>10512</v>
      </c>
      <c r="H64" s="35">
        <f t="shared" si="0"/>
        <v>2628</v>
      </c>
      <c r="I64" s="34">
        <f t="shared" si="2"/>
        <v>538740</v>
      </c>
    </row>
    <row r="65" spans="1:13" ht="20.100000000000001" customHeight="1">
      <c r="B65" s="15">
        <v>58</v>
      </c>
      <c r="C65" s="17" t="s">
        <v>53</v>
      </c>
      <c r="D65" s="17" t="s">
        <v>5</v>
      </c>
      <c r="E65" s="18" t="s">
        <v>116</v>
      </c>
      <c r="F65" s="34">
        <v>25844</v>
      </c>
      <c r="G65" s="34">
        <f t="shared" si="1"/>
        <v>516.88</v>
      </c>
      <c r="H65" s="35">
        <f t="shared" si="0"/>
        <v>129.22</v>
      </c>
      <c r="I65" s="34">
        <f t="shared" si="2"/>
        <v>26490.100000000002</v>
      </c>
    </row>
    <row r="66" spans="1:13" ht="20.100000000000001" customHeight="1">
      <c r="B66" s="15">
        <v>59</v>
      </c>
      <c r="C66" s="17" t="s">
        <v>55</v>
      </c>
      <c r="D66" s="17" t="s">
        <v>5</v>
      </c>
      <c r="E66" s="18" t="s">
        <v>117</v>
      </c>
      <c r="F66" s="34">
        <v>44436</v>
      </c>
      <c r="G66" s="38">
        <f t="shared" si="1"/>
        <v>888.72</v>
      </c>
      <c r="H66" s="35">
        <f t="shared" si="0"/>
        <v>222.18</v>
      </c>
      <c r="I66" s="34">
        <f t="shared" si="2"/>
        <v>45546.9</v>
      </c>
    </row>
    <row r="67" spans="1:13" ht="27.75" customHeight="1">
      <c r="B67" s="10">
        <v>60</v>
      </c>
      <c r="C67" s="17" t="s">
        <v>56</v>
      </c>
      <c r="D67" s="17" t="s">
        <v>24</v>
      </c>
      <c r="E67" s="18" t="s">
        <v>148</v>
      </c>
      <c r="F67" s="34">
        <v>367836</v>
      </c>
      <c r="G67" s="34">
        <f t="shared" si="1"/>
        <v>7356.72</v>
      </c>
      <c r="H67" s="35">
        <f t="shared" si="0"/>
        <v>1839.18</v>
      </c>
      <c r="I67" s="34">
        <f t="shared" si="2"/>
        <v>377031.89999999997</v>
      </c>
    </row>
    <row r="68" spans="1:13" ht="20.100000000000001" customHeight="1">
      <c r="B68" s="15">
        <v>61</v>
      </c>
      <c r="C68" s="17" t="s">
        <v>57</v>
      </c>
      <c r="D68" s="17" t="s">
        <v>22</v>
      </c>
      <c r="E68" s="18" t="s">
        <v>100</v>
      </c>
      <c r="F68" s="34">
        <v>58150</v>
      </c>
      <c r="G68" s="34">
        <f t="shared" si="1"/>
        <v>1163</v>
      </c>
      <c r="H68" s="35">
        <f t="shared" si="0"/>
        <v>290.75</v>
      </c>
      <c r="I68" s="34">
        <f t="shared" si="2"/>
        <v>59603.75</v>
      </c>
    </row>
    <row r="69" spans="1:13" ht="20.100000000000001" customHeight="1">
      <c r="B69" s="15">
        <v>62</v>
      </c>
      <c r="C69" s="17" t="s">
        <v>59</v>
      </c>
      <c r="D69" s="17" t="s">
        <v>22</v>
      </c>
      <c r="E69" s="18" t="s">
        <v>101</v>
      </c>
      <c r="F69" s="34">
        <v>108450</v>
      </c>
      <c r="G69" s="34">
        <f t="shared" si="1"/>
        <v>2169</v>
      </c>
      <c r="H69" s="35">
        <f t="shared" si="0"/>
        <v>542.25</v>
      </c>
      <c r="I69" s="34">
        <f t="shared" si="2"/>
        <v>111161.25</v>
      </c>
    </row>
    <row r="70" spans="1:13" ht="20.100000000000001" customHeight="1">
      <c r="B70" s="15">
        <v>63</v>
      </c>
      <c r="C70" s="17" t="s">
        <v>60</v>
      </c>
      <c r="D70" s="17" t="s">
        <v>22</v>
      </c>
      <c r="E70" s="18" t="s">
        <v>102</v>
      </c>
      <c r="F70" s="34">
        <v>44436</v>
      </c>
      <c r="G70" s="34">
        <f>F70*2%</f>
        <v>888.72</v>
      </c>
      <c r="H70" s="35">
        <f>F70*0.5%</f>
        <v>222.18</v>
      </c>
      <c r="I70" s="34">
        <f t="shared" si="2"/>
        <v>45546.9</v>
      </c>
    </row>
    <row r="71" spans="1:13" ht="20.100000000000001" customHeight="1">
      <c r="B71" s="15">
        <v>64</v>
      </c>
      <c r="C71" s="17" t="s">
        <v>61</v>
      </c>
      <c r="D71" s="17" t="s">
        <v>5</v>
      </c>
      <c r="E71" s="18" t="s">
        <v>103</v>
      </c>
      <c r="F71" s="34">
        <v>43764</v>
      </c>
      <c r="G71" s="34">
        <f>F71*2%</f>
        <v>875.28</v>
      </c>
      <c r="H71" s="35">
        <f>F71*0.5%</f>
        <v>218.82</v>
      </c>
      <c r="I71" s="34">
        <f t="shared" si="2"/>
        <v>44858.1</v>
      </c>
    </row>
    <row r="72" spans="1:13" ht="20.100000000000001" customHeight="1">
      <c r="B72" s="10">
        <v>65</v>
      </c>
      <c r="C72" s="17" t="s">
        <v>76</v>
      </c>
      <c r="D72" s="17" t="s">
        <v>24</v>
      </c>
      <c r="E72" s="18" t="s">
        <v>118</v>
      </c>
      <c r="F72" s="34">
        <v>855456</v>
      </c>
      <c r="G72" s="34">
        <f>F72*2%</f>
        <v>17109.12</v>
      </c>
      <c r="H72" s="35">
        <f>F72*0.5%</f>
        <v>4277.28</v>
      </c>
      <c r="I72" s="34">
        <f t="shared" si="2"/>
        <v>876842.4</v>
      </c>
    </row>
    <row r="73" spans="1:13" ht="20.100000000000001" customHeight="1">
      <c r="B73" s="15">
        <v>66</v>
      </c>
      <c r="C73" s="17" t="s">
        <v>79</v>
      </c>
      <c r="D73" s="17" t="s">
        <v>5</v>
      </c>
      <c r="E73" s="18" t="s">
        <v>64</v>
      </c>
      <c r="F73" s="34">
        <v>30744</v>
      </c>
      <c r="G73" s="34">
        <f>F73*2%</f>
        <v>614.88</v>
      </c>
      <c r="H73" s="35">
        <f>F73*0.5%</f>
        <v>153.72</v>
      </c>
      <c r="I73" s="34">
        <f t="shared" si="2"/>
        <v>31512.600000000002</v>
      </c>
    </row>
    <row r="74" spans="1:13" ht="20.100000000000001" customHeight="1">
      <c r="B74" s="56" t="s">
        <v>88</v>
      </c>
      <c r="C74" s="57"/>
      <c r="D74" s="57"/>
      <c r="E74" s="58"/>
      <c r="F74" s="51">
        <f>SUM(F8:F73)</f>
        <v>15459276.000000002</v>
      </c>
      <c r="G74" s="51">
        <f>SUM(G8:G73)</f>
        <v>305252.07959999994</v>
      </c>
      <c r="H74" s="51">
        <f>SUM(H8:H73)</f>
        <v>77296.379999999961</v>
      </c>
      <c r="I74" s="40">
        <f>SUM(I8:I73)</f>
        <v>15841824.459600002</v>
      </c>
    </row>
    <row r="75" spans="1:13" ht="20.100000000000001" customHeight="1" thickBot="1">
      <c r="B75" s="59"/>
      <c r="C75" s="60"/>
      <c r="D75" s="60"/>
      <c r="E75" s="61"/>
      <c r="F75" s="52"/>
      <c r="G75" s="52"/>
      <c r="H75" s="52"/>
      <c r="I75" s="41"/>
    </row>
    <row r="76" spans="1:13">
      <c r="B76" s="7" t="s">
        <v>149</v>
      </c>
      <c r="C76" s="7"/>
      <c r="D76" s="6"/>
      <c r="E76" s="6"/>
      <c r="F76" s="6"/>
      <c r="G76" s="6"/>
      <c r="H76" s="6"/>
      <c r="I76" s="6"/>
    </row>
    <row r="77" spans="1:13">
      <c r="A77" s="1"/>
      <c r="B77" s="6"/>
      <c r="C77" s="6"/>
      <c r="D77" s="6"/>
      <c r="E77" s="6"/>
      <c r="F77" s="2"/>
      <c r="G77" s="2"/>
      <c r="H77" s="8"/>
      <c r="I77" s="2"/>
    </row>
    <row r="78" spans="1:13">
      <c r="A78" s="1"/>
      <c r="B78" s="6"/>
      <c r="C78" s="6"/>
      <c r="D78" s="6"/>
      <c r="E78" s="6"/>
      <c r="F78" s="2"/>
      <c r="G78" s="2"/>
      <c r="H78" s="9"/>
      <c r="I78" s="2"/>
    </row>
    <row r="79" spans="1:13" ht="15.75">
      <c r="A79" s="3"/>
      <c r="B79" s="53"/>
      <c r="C79" s="54"/>
      <c r="D79" s="54"/>
      <c r="E79" s="54"/>
      <c r="F79" s="4"/>
      <c r="G79" s="1"/>
      <c r="H79" s="39" t="s">
        <v>154</v>
      </c>
      <c r="I79" s="1"/>
      <c r="J79" s="1"/>
      <c r="K79" s="1"/>
      <c r="L79" s="1"/>
      <c r="M79" s="1"/>
    </row>
    <row r="80" spans="1:13" ht="15.75">
      <c r="A80" s="55"/>
      <c r="B80" s="55"/>
      <c r="C80" s="55"/>
      <c r="D80" s="55"/>
      <c r="E80" s="55"/>
      <c r="F80" s="55"/>
      <c r="G80" s="1"/>
      <c r="H80" s="39" t="s">
        <v>151</v>
      </c>
      <c r="I80" s="1"/>
      <c r="J80" s="1"/>
      <c r="K80" s="1"/>
      <c r="L80" s="1"/>
      <c r="M80" s="1"/>
    </row>
    <row r="81" spans="8:8" ht="15.75">
      <c r="H81" s="39" t="s">
        <v>152</v>
      </c>
    </row>
    <row r="82" spans="8:8" ht="15.75">
      <c r="H82" s="39" t="s">
        <v>153</v>
      </c>
    </row>
  </sheetData>
  <mergeCells count="16">
    <mergeCell ref="B79:E79"/>
    <mergeCell ref="A80:F80"/>
    <mergeCell ref="G2:G6"/>
    <mergeCell ref="B74:E75"/>
    <mergeCell ref="F74:F75"/>
    <mergeCell ref="G74:G75"/>
    <mergeCell ref="I74:I75"/>
    <mergeCell ref="B1:I1"/>
    <mergeCell ref="I2:I6"/>
    <mergeCell ref="F2:F6"/>
    <mergeCell ref="B2:B6"/>
    <mergeCell ref="C2:C6"/>
    <mergeCell ref="D2:D6"/>
    <mergeCell ref="E2:E6"/>
    <mergeCell ref="H2:H6"/>
    <mergeCell ref="H74:H75"/>
  </mergeCells>
  <phoneticPr fontId="2" type="noConversion"/>
  <pageMargins left="0" right="0" top="0" bottom="0" header="0.70866141732283472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Na stronę BIP</vt:lpstr>
      <vt:lpstr>'Na stronę BIP'!Obszar_wydruku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Żurawska</dc:creator>
  <cp:lastModifiedBy>nwoz</cp:lastModifiedBy>
  <cp:lastPrinted>2022-12-15T09:59:02Z</cp:lastPrinted>
  <dcterms:created xsi:type="dcterms:W3CDTF">2022-08-31T12:15:59Z</dcterms:created>
  <dcterms:modified xsi:type="dcterms:W3CDTF">2022-12-30T07:27:20Z</dcterms:modified>
</cp:coreProperties>
</file>