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koros\AppData\Local\Temp\ezdpuw\20230323143902512\"/>
    </mc:Choice>
  </mc:AlternateContent>
  <bookViews>
    <workbookView xWindow="-105" yWindow="-105" windowWidth="33120" windowHeight="18120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K29" i="1" l="1"/>
  <c r="K30" i="1" s="1"/>
  <c r="G4" i="1"/>
  <c r="H29" i="1"/>
  <c r="G29" i="1"/>
  <c r="J4" i="1"/>
  <c r="J30" i="1" s="1"/>
  <c r="H4" i="1"/>
  <c r="G30" i="1" l="1"/>
  <c r="H30" i="1"/>
</calcChain>
</file>

<file path=xl/sharedStrings.xml><?xml version="1.0" encoding="utf-8"?>
<sst xmlns="http://schemas.openxmlformats.org/spreadsheetml/2006/main" count="143" uniqueCount="75">
  <si>
    <t>Numer wniosku</t>
  </si>
  <si>
    <t>Województwo</t>
  </si>
  <si>
    <t>Powiat</t>
  </si>
  <si>
    <t>Moduł</t>
  </si>
  <si>
    <t>Placówka</t>
  </si>
  <si>
    <t>Profil JST</t>
  </si>
  <si>
    <t>Wnioskowana kwota dotacji</t>
  </si>
  <si>
    <t>Wynik oceny merytorycznej - pkt</t>
  </si>
  <si>
    <t>Planowana liczba miejsc</t>
  </si>
  <si>
    <t>Liczba miejsc w placówce</t>
  </si>
  <si>
    <t>5-2/2023/Senior+</t>
  </si>
  <si>
    <t>WARMIŃSKO-MAZURSKIE</t>
  </si>
  <si>
    <t>olsztyński</t>
  </si>
  <si>
    <t>dziennydom</t>
  </si>
  <si>
    <t>Olsztynek (gmina miejsko-wiejska)</t>
  </si>
  <si>
    <t>24-2/2023/Senior+</t>
  </si>
  <si>
    <t>działdowski</t>
  </si>
  <si>
    <t>Działdowo (gmina miejska)</t>
  </si>
  <si>
    <t>52-2/2023/Senior+</t>
  </si>
  <si>
    <t>bartoszycki</t>
  </si>
  <si>
    <t>klub</t>
  </si>
  <si>
    <t>Górowo Iławeckie (gmina wiejska)</t>
  </si>
  <si>
    <t>115-2/2023/Senior+</t>
  </si>
  <si>
    <t>Bartoszyce (gmina miejska)</t>
  </si>
  <si>
    <t>150-2/2023/Senior+</t>
  </si>
  <si>
    <t>nowomiejski</t>
  </si>
  <si>
    <t>Biskupiec (gmina wiejska)</t>
  </si>
  <si>
    <t>235-2/2023/Senior+</t>
  </si>
  <si>
    <t>olecki</t>
  </si>
  <si>
    <t>Kowale Oleckie (gmina wiejska)</t>
  </si>
  <si>
    <t>450-2/2023/Senior+</t>
  </si>
  <si>
    <t>478-2/2023/Senior+</t>
  </si>
  <si>
    <t>Elbląg</t>
  </si>
  <si>
    <t>Elbląg (miasto na prawach powiatu)</t>
  </si>
  <si>
    <t>500-2/2023/Senior+</t>
  </si>
  <si>
    <t>Lidzbark (gmina miejsko-wiejska)</t>
  </si>
  <si>
    <t>554-2/2023/Senior+</t>
  </si>
  <si>
    <t>Olsztyn</t>
  </si>
  <si>
    <t>Olsztyn (miasto na prawach powiatu)</t>
  </si>
  <si>
    <t>570-2/2023/Senior+</t>
  </si>
  <si>
    <t>571-2/2023/Senior+</t>
  </si>
  <si>
    <t>703-2/2023/Senior+</t>
  </si>
  <si>
    <t>ostródzki</t>
  </si>
  <si>
    <t>Ostróda (gmina miejska)</t>
  </si>
  <si>
    <t>708-2/2023/Senior+</t>
  </si>
  <si>
    <t>Olecko (gmina miejsko-wiejska)</t>
  </si>
  <si>
    <t>710-2/2023/Senior+</t>
  </si>
  <si>
    <t>750-2/2023/Senior+</t>
  </si>
  <si>
    <t>787-2/2023/Senior+</t>
  </si>
  <si>
    <t>Grunwald (gmina wiejska)</t>
  </si>
  <si>
    <t>809-2/2023/Senior+</t>
  </si>
  <si>
    <t>927-2/2023/Senior+</t>
  </si>
  <si>
    <t>nidzicki</t>
  </si>
  <si>
    <t>Nidzica (gmina miejsko-wiejska)</t>
  </si>
  <si>
    <t>939-2/2023/Senior+</t>
  </si>
  <si>
    <t>Dobre Miasto (gmina miejsko-wiejska)</t>
  </si>
  <si>
    <t>1032-2/2023/Senior+</t>
  </si>
  <si>
    <t>ełcki</t>
  </si>
  <si>
    <t>Ełk (gmina miejska)</t>
  </si>
  <si>
    <t>1055-2/2023/Senior+</t>
  </si>
  <si>
    <t>Bartoszyce (gmina wiejska)</t>
  </si>
  <si>
    <t>1065-2/2023/Senior+</t>
  </si>
  <si>
    <t>elbląski</t>
  </si>
  <si>
    <t>Młynary (gmina miejsko-wiejska)</t>
  </si>
  <si>
    <t>1108-2/2023/Senior+</t>
  </si>
  <si>
    <t>iławski</t>
  </si>
  <si>
    <t>Lubawa (gmina miejska)</t>
  </si>
  <si>
    <t>1151-2/2023/Senior+</t>
  </si>
  <si>
    <t>Górowo Iławeckie (gmina miejska)</t>
  </si>
  <si>
    <t>RAZEM MODUŁ 1</t>
  </si>
  <si>
    <t>RAZEM MODUŁ 2</t>
  </si>
  <si>
    <t>RAZEM MODUL 1  i 2</t>
  </si>
  <si>
    <t>x</t>
  </si>
  <si>
    <t>Przyznana kwota dotacji</t>
  </si>
  <si>
    <t>WYNIKI KONKURSU Program wieloletni "SENIOR+" na lata 2021-2025, edycja 2023 - województwo warmińsko-mazurskie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</si>
</sst>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#,##0.00\ &quot;zł&quot;;[Red]\-#,##0.00\ &quot;zł&quot;"/>
  </numFmts>
  <fonts count="2" x14ac:knownFonts="1">
    <font>
      <sz val="11"/>
      <name val="Calibri"/>
      <family val="2"/>
    </font>
    <font>
      <b/>
      <sz val="11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/>
    <xf numFmtId="2" fontId="0" fillId="0" borderId="1" xfId="0" applyNumberFormat="1" applyBorder="1"/>
    <xf numFmtId="0" fontId="0" fillId="2" borderId="1" xfId="0" applyFill="1" applyBorder="1"/>
    <xf numFmtId="0" fontId="1" fillId="0" borderId="1" xfId="0" applyFont="1" applyBorder="1"/>
    <xf numFmtId="0" fontId="0" fillId="3" borderId="1" xfId="0" applyFill="1" applyBorder="1"/>
    <xf numFmtId="2" fontId="0" fillId="2" borderId="1" xfId="0" applyNumberFormat="1" applyFill="1" applyBorder="1"/>
    <xf numFmtId="0" fontId="1" fillId="3" borderId="1" xfId="0" applyFont="1" applyFill="1" applyBorder="1"/>
    <xf numFmtId="2" fontId="1" fillId="3" borderId="1" xfId="0" applyNumberFormat="1" applyFont="1" applyFill="1" applyBorder="1"/>
    <xf numFmtId="4" fontId="0" fillId="0" borderId="1" xfId="0" applyNumberFormat="1" applyBorder="1"/>
    <xf numFmtId="4" fontId="0" fillId="2" borderId="1" xfId="0" applyNumberFormat="1" applyFill="1" applyBorder="1"/>
    <xf numFmtId="4" fontId="1" fillId="3" borderId="1" xfId="0" applyNumberFormat="1" applyFont="1" applyFill="1" applyBorder="1"/>
    <xf numFmtId="4" fontId="1" fillId="4" borderId="1" xfId="0" applyNumberFormat="1" applyFont="1" applyFill="1" applyBorder="1"/>
    <xf numFmtId="0" fontId="1" fillId="4" borderId="1" xfId="0" applyFont="1" applyFill="1" applyBorder="1"/>
    <xf numFmtId="0" fontId="1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/>
    <xf numFmtId="4" fontId="0" fillId="5" borderId="1" xfId="0" applyNumberFormat="1" applyFill="1" applyBorder="1"/>
    <xf numFmtId="8" fontId="0" fillId="5" borderId="1" xfId="0" applyNumberFormat="1" applyFill="1" applyBorder="1"/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1" fillId="0" borderId="5" xfId="0" applyFont="1" applyBorder="1" applyAlignment="1">
      <alignment horizontal="center" vertical="center"/>
    </xf>
  </cellXfs>
  <cellStyles count="1">
    <cellStyle name="Normalny" xfId="0" builtinId="0"/>
  </cellStyles>
  <dxfs count="1">
    <dxf>
      <fill>
        <patternFill patternType="none">
          <fgColor indexed="64"/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0"/>
  <sheetViews>
    <sheetView tabSelected="1" workbookViewId="0">
      <selection activeCell="N12" sqref="N12"/>
    </sheetView>
  </sheetViews>
  <sheetFormatPr defaultRowHeight="15" x14ac:dyDescent="0.25"/>
  <cols>
    <col min="1" max="1" width="20"/>
    <col min="2" max="2" width="25.42578125" customWidth="1"/>
    <col min="3" max="3" width="19.7109375" customWidth="1"/>
    <col min="4" max="4" width="8.7109375" customWidth="1"/>
    <col min="5" max="5" width="15.28515625" customWidth="1"/>
    <col min="6" max="6" width="37"/>
    <col min="7" max="7" width="26"/>
    <col min="8" max="8" width="28"/>
    <col min="9" max="9" width="19.140625" customWidth="1"/>
    <col min="10" max="10" width="11.28515625" customWidth="1"/>
    <col min="11" max="11" width="11.85546875" customWidth="1"/>
  </cols>
  <sheetData>
    <row r="1" spans="1:11" ht="82.35" customHeight="1" x14ac:dyDescent="0.25">
      <c r="A1" s="25" t="s">
        <v>74</v>
      </c>
      <c r="B1" s="25"/>
      <c r="C1" s="25"/>
      <c r="D1" s="25"/>
      <c r="E1" s="25"/>
      <c r="F1" s="25"/>
      <c r="G1" s="25"/>
      <c r="H1" s="25"/>
      <c r="I1" s="25"/>
      <c r="J1" s="25"/>
      <c r="K1" s="25"/>
    </row>
    <row r="2" spans="1:11" ht="47.65" customHeight="1" x14ac:dyDescent="0.25">
      <c r="A2" s="14" t="s">
        <v>0</v>
      </c>
      <c r="B2" s="14" t="s">
        <v>1</v>
      </c>
      <c r="C2" s="14" t="s">
        <v>2</v>
      </c>
      <c r="D2" s="14" t="s">
        <v>3</v>
      </c>
      <c r="E2" s="14" t="s">
        <v>4</v>
      </c>
      <c r="F2" s="14" t="s">
        <v>5</v>
      </c>
      <c r="G2" s="14" t="s">
        <v>6</v>
      </c>
      <c r="H2" s="14" t="s">
        <v>73</v>
      </c>
      <c r="I2" s="15" t="s">
        <v>7</v>
      </c>
      <c r="J2" s="15" t="s">
        <v>8</v>
      </c>
      <c r="K2" s="15" t="s">
        <v>9</v>
      </c>
    </row>
    <row r="3" spans="1:11" x14ac:dyDescent="0.25">
      <c r="A3" s="3" t="s">
        <v>64</v>
      </c>
      <c r="B3" s="3" t="s">
        <v>11</v>
      </c>
      <c r="C3" s="3" t="s">
        <v>65</v>
      </c>
      <c r="D3" s="3">
        <v>1</v>
      </c>
      <c r="E3" s="3" t="s">
        <v>20</v>
      </c>
      <c r="F3" s="16" t="s">
        <v>66</v>
      </c>
      <c r="G3" s="10">
        <v>97981</v>
      </c>
      <c r="H3" s="18">
        <v>87203</v>
      </c>
      <c r="I3" s="6">
        <v>12</v>
      </c>
      <c r="J3" s="3">
        <v>16</v>
      </c>
      <c r="K3" s="3"/>
    </row>
    <row r="4" spans="1:11" x14ac:dyDescent="0.25">
      <c r="A4" s="19" t="s">
        <v>69</v>
      </c>
      <c r="B4" s="20"/>
      <c r="C4" s="20"/>
      <c r="D4" s="20"/>
      <c r="E4" s="20"/>
      <c r="F4" s="21"/>
      <c r="G4" s="11">
        <f>G3</f>
        <v>97981</v>
      </c>
      <c r="H4" s="11">
        <f>H3</f>
        <v>87203</v>
      </c>
      <c r="I4" s="8" t="s">
        <v>72</v>
      </c>
      <c r="J4" s="7">
        <f>J3</f>
        <v>16</v>
      </c>
      <c r="K4" s="5">
        <v>0</v>
      </c>
    </row>
    <row r="5" spans="1:11" x14ac:dyDescent="0.25">
      <c r="A5" s="1" t="s">
        <v>10</v>
      </c>
      <c r="B5" s="1" t="s">
        <v>11</v>
      </c>
      <c r="C5" s="1" t="s">
        <v>12</v>
      </c>
      <c r="D5" s="1">
        <v>2</v>
      </c>
      <c r="E5" s="1" t="s">
        <v>13</v>
      </c>
      <c r="F5" s="4" t="s">
        <v>14</v>
      </c>
      <c r="G5" s="9">
        <v>120000</v>
      </c>
      <c r="H5" s="17">
        <v>102000</v>
      </c>
      <c r="I5" s="2">
        <v>14</v>
      </c>
      <c r="J5" s="1"/>
      <c r="K5" s="1">
        <v>25</v>
      </c>
    </row>
    <row r="6" spans="1:11" x14ac:dyDescent="0.25">
      <c r="A6" s="1" t="s">
        <v>15</v>
      </c>
      <c r="B6" s="1" t="s">
        <v>11</v>
      </c>
      <c r="C6" s="1" t="s">
        <v>16</v>
      </c>
      <c r="D6" s="1">
        <v>2</v>
      </c>
      <c r="E6" s="1" t="s">
        <v>13</v>
      </c>
      <c r="F6" s="4" t="s">
        <v>17</v>
      </c>
      <c r="G6" s="9">
        <v>105600</v>
      </c>
      <c r="H6" s="17">
        <v>89760</v>
      </c>
      <c r="I6" s="2">
        <v>14</v>
      </c>
      <c r="J6" s="1"/>
      <c r="K6" s="1">
        <v>22</v>
      </c>
    </row>
    <row r="7" spans="1:11" x14ac:dyDescent="0.25">
      <c r="A7" s="1" t="s">
        <v>18</v>
      </c>
      <c r="B7" s="1" t="s">
        <v>11</v>
      </c>
      <c r="C7" s="1" t="s">
        <v>19</v>
      </c>
      <c r="D7" s="1">
        <v>2</v>
      </c>
      <c r="E7" s="1" t="s">
        <v>20</v>
      </c>
      <c r="F7" s="4" t="s">
        <v>21</v>
      </c>
      <c r="G7" s="9">
        <v>36000</v>
      </c>
      <c r="H7" s="17">
        <v>30600</v>
      </c>
      <c r="I7" s="2">
        <v>14</v>
      </c>
      <c r="J7" s="1"/>
      <c r="K7" s="1">
        <v>15</v>
      </c>
    </row>
    <row r="8" spans="1:11" x14ac:dyDescent="0.25">
      <c r="A8" s="1" t="s">
        <v>22</v>
      </c>
      <c r="B8" s="1" t="s">
        <v>11</v>
      </c>
      <c r="C8" s="1" t="s">
        <v>19</v>
      </c>
      <c r="D8" s="1">
        <v>2</v>
      </c>
      <c r="E8" s="1" t="s">
        <v>13</v>
      </c>
      <c r="F8" s="4" t="s">
        <v>23</v>
      </c>
      <c r="G8" s="9">
        <v>120000</v>
      </c>
      <c r="H8" s="17">
        <v>102000</v>
      </c>
      <c r="I8" s="2">
        <v>14</v>
      </c>
      <c r="J8" s="1"/>
      <c r="K8" s="1">
        <v>25</v>
      </c>
    </row>
    <row r="9" spans="1:11" x14ac:dyDescent="0.25">
      <c r="A9" s="1" t="s">
        <v>24</v>
      </c>
      <c r="B9" s="1" t="s">
        <v>11</v>
      </c>
      <c r="C9" s="1" t="s">
        <v>25</v>
      </c>
      <c r="D9" s="1">
        <v>2</v>
      </c>
      <c r="E9" s="1" t="s">
        <v>20</v>
      </c>
      <c r="F9" s="4" t="s">
        <v>26</v>
      </c>
      <c r="G9" s="9">
        <v>95800</v>
      </c>
      <c r="H9" s="17">
        <v>81430</v>
      </c>
      <c r="I9" s="2">
        <v>14</v>
      </c>
      <c r="J9" s="1"/>
      <c r="K9" s="1">
        <v>40</v>
      </c>
    </row>
    <row r="10" spans="1:11" x14ac:dyDescent="0.25">
      <c r="A10" s="1" t="s">
        <v>27</v>
      </c>
      <c r="B10" s="1" t="s">
        <v>11</v>
      </c>
      <c r="C10" s="1" t="s">
        <v>28</v>
      </c>
      <c r="D10" s="1">
        <v>2</v>
      </c>
      <c r="E10" s="1" t="s">
        <v>20</v>
      </c>
      <c r="F10" s="4" t="s">
        <v>29</v>
      </c>
      <c r="G10" s="9">
        <v>57030</v>
      </c>
      <c r="H10" s="17">
        <v>48476</v>
      </c>
      <c r="I10" s="2">
        <v>14</v>
      </c>
      <c r="J10" s="1"/>
      <c r="K10" s="1">
        <v>25</v>
      </c>
    </row>
    <row r="11" spans="1:11" x14ac:dyDescent="0.25">
      <c r="A11" s="1" t="s">
        <v>30</v>
      </c>
      <c r="B11" s="1" t="s">
        <v>11</v>
      </c>
      <c r="C11" s="1" t="s">
        <v>16</v>
      </c>
      <c r="D11" s="1">
        <v>2</v>
      </c>
      <c r="E11" s="1" t="s">
        <v>20</v>
      </c>
      <c r="F11" s="4" t="s">
        <v>17</v>
      </c>
      <c r="G11" s="9">
        <v>72000</v>
      </c>
      <c r="H11" s="17">
        <v>61200</v>
      </c>
      <c r="I11" s="2">
        <v>14</v>
      </c>
      <c r="J11" s="1"/>
      <c r="K11" s="1">
        <v>30</v>
      </c>
    </row>
    <row r="12" spans="1:11" x14ac:dyDescent="0.25">
      <c r="A12" s="1" t="s">
        <v>31</v>
      </c>
      <c r="B12" s="1" t="s">
        <v>11</v>
      </c>
      <c r="C12" s="1" t="s">
        <v>32</v>
      </c>
      <c r="D12" s="1">
        <v>2</v>
      </c>
      <c r="E12" s="1" t="s">
        <v>13</v>
      </c>
      <c r="F12" s="4" t="s">
        <v>33</v>
      </c>
      <c r="G12" s="9">
        <v>336000</v>
      </c>
      <c r="H12" s="17">
        <v>285600</v>
      </c>
      <c r="I12" s="2">
        <v>14</v>
      </c>
      <c r="J12" s="1"/>
      <c r="K12" s="1">
        <v>70</v>
      </c>
    </row>
    <row r="13" spans="1:11" x14ac:dyDescent="0.25">
      <c r="A13" s="1" t="s">
        <v>34</v>
      </c>
      <c r="B13" s="1" t="s">
        <v>11</v>
      </c>
      <c r="C13" s="1" t="s">
        <v>16</v>
      </c>
      <c r="D13" s="1">
        <v>2</v>
      </c>
      <c r="E13" s="1" t="s">
        <v>13</v>
      </c>
      <c r="F13" s="4" t="s">
        <v>35</v>
      </c>
      <c r="G13" s="9">
        <v>144000</v>
      </c>
      <c r="H13" s="17">
        <v>108000</v>
      </c>
      <c r="I13" s="2">
        <v>12</v>
      </c>
      <c r="J13" s="1"/>
      <c r="K13" s="1">
        <v>30</v>
      </c>
    </row>
    <row r="14" spans="1:11" x14ac:dyDescent="0.25">
      <c r="A14" s="1" t="s">
        <v>36</v>
      </c>
      <c r="B14" s="1" t="s">
        <v>11</v>
      </c>
      <c r="C14" s="1" t="s">
        <v>37</v>
      </c>
      <c r="D14" s="1">
        <v>2</v>
      </c>
      <c r="E14" s="1" t="s">
        <v>20</v>
      </c>
      <c r="F14" s="4" t="s">
        <v>38</v>
      </c>
      <c r="G14" s="9">
        <v>72000</v>
      </c>
      <c r="H14" s="17">
        <v>64800</v>
      </c>
      <c r="I14" s="2">
        <v>15</v>
      </c>
      <c r="J14" s="1"/>
      <c r="K14" s="1">
        <v>30</v>
      </c>
    </row>
    <row r="15" spans="1:11" x14ac:dyDescent="0.25">
      <c r="A15" s="1" t="s">
        <v>39</v>
      </c>
      <c r="B15" s="1" t="s">
        <v>11</v>
      </c>
      <c r="C15" s="1" t="s">
        <v>37</v>
      </c>
      <c r="D15" s="1">
        <v>2</v>
      </c>
      <c r="E15" s="1" t="s">
        <v>13</v>
      </c>
      <c r="F15" s="4" t="s">
        <v>38</v>
      </c>
      <c r="G15" s="9">
        <v>192000</v>
      </c>
      <c r="H15" s="17">
        <v>172800</v>
      </c>
      <c r="I15" s="2">
        <v>15</v>
      </c>
      <c r="J15" s="1"/>
      <c r="K15" s="1">
        <v>40</v>
      </c>
    </row>
    <row r="16" spans="1:11" x14ac:dyDescent="0.25">
      <c r="A16" s="1" t="s">
        <v>40</v>
      </c>
      <c r="B16" s="1" t="s">
        <v>11</v>
      </c>
      <c r="C16" s="1" t="s">
        <v>37</v>
      </c>
      <c r="D16" s="1">
        <v>2</v>
      </c>
      <c r="E16" s="1" t="s">
        <v>13</v>
      </c>
      <c r="F16" s="4" t="s">
        <v>38</v>
      </c>
      <c r="G16" s="9">
        <v>384000</v>
      </c>
      <c r="H16" s="17">
        <v>345600</v>
      </c>
      <c r="I16" s="2">
        <v>15</v>
      </c>
      <c r="J16" s="1"/>
      <c r="K16" s="1">
        <v>80</v>
      </c>
    </row>
    <row r="17" spans="1:11" x14ac:dyDescent="0.25">
      <c r="A17" s="1" t="s">
        <v>41</v>
      </c>
      <c r="B17" s="1" t="s">
        <v>11</v>
      </c>
      <c r="C17" s="1" t="s">
        <v>42</v>
      </c>
      <c r="D17" s="1">
        <v>2</v>
      </c>
      <c r="E17" s="1" t="s">
        <v>20</v>
      </c>
      <c r="F17" s="4" t="s">
        <v>43</v>
      </c>
      <c r="G17" s="9">
        <v>48000</v>
      </c>
      <c r="H17" s="17">
        <v>40800</v>
      </c>
      <c r="I17" s="2">
        <v>14</v>
      </c>
      <c r="J17" s="1"/>
      <c r="K17" s="1">
        <v>20</v>
      </c>
    </row>
    <row r="18" spans="1:11" x14ac:dyDescent="0.25">
      <c r="A18" s="1" t="s">
        <v>44</v>
      </c>
      <c r="B18" s="1" t="s">
        <v>11</v>
      </c>
      <c r="C18" s="1" t="s">
        <v>28</v>
      </c>
      <c r="D18" s="1">
        <v>2</v>
      </c>
      <c r="E18" s="1" t="s">
        <v>13</v>
      </c>
      <c r="F18" s="4" t="s">
        <v>45</v>
      </c>
      <c r="G18" s="9">
        <v>76800</v>
      </c>
      <c r="H18" s="17">
        <v>57600</v>
      </c>
      <c r="I18" s="2">
        <v>12</v>
      </c>
      <c r="J18" s="1"/>
      <c r="K18" s="1">
        <v>16</v>
      </c>
    </row>
    <row r="19" spans="1:11" x14ac:dyDescent="0.25">
      <c r="A19" s="1" t="s">
        <v>46</v>
      </c>
      <c r="B19" s="1" t="s">
        <v>11</v>
      </c>
      <c r="C19" s="1" t="s">
        <v>28</v>
      </c>
      <c r="D19" s="1">
        <v>2</v>
      </c>
      <c r="E19" s="1" t="s">
        <v>20</v>
      </c>
      <c r="F19" s="4" t="s">
        <v>45</v>
      </c>
      <c r="G19" s="9">
        <v>33600</v>
      </c>
      <c r="H19" s="17">
        <v>26880</v>
      </c>
      <c r="I19" s="2">
        <v>13</v>
      </c>
      <c r="J19" s="1"/>
      <c r="K19" s="1">
        <v>14</v>
      </c>
    </row>
    <row r="20" spans="1:11" x14ac:dyDescent="0.25">
      <c r="A20" s="1" t="s">
        <v>47</v>
      </c>
      <c r="B20" s="1" t="s">
        <v>11</v>
      </c>
      <c r="C20" s="1" t="s">
        <v>42</v>
      </c>
      <c r="D20" s="1">
        <v>2</v>
      </c>
      <c r="E20" s="1" t="s">
        <v>13</v>
      </c>
      <c r="F20" s="4" t="s">
        <v>43</v>
      </c>
      <c r="G20" s="9">
        <v>96000</v>
      </c>
      <c r="H20" s="17">
        <v>81600</v>
      </c>
      <c r="I20" s="2">
        <v>14</v>
      </c>
      <c r="J20" s="1"/>
      <c r="K20" s="1">
        <v>20</v>
      </c>
    </row>
    <row r="21" spans="1:11" x14ac:dyDescent="0.25">
      <c r="A21" s="1" t="s">
        <v>48</v>
      </c>
      <c r="B21" s="1" t="s">
        <v>11</v>
      </c>
      <c r="C21" s="1" t="s">
        <v>42</v>
      </c>
      <c r="D21" s="1">
        <v>2</v>
      </c>
      <c r="E21" s="1" t="s">
        <v>13</v>
      </c>
      <c r="F21" s="4" t="s">
        <v>49</v>
      </c>
      <c r="G21" s="9">
        <v>72000</v>
      </c>
      <c r="H21" s="17">
        <v>61200</v>
      </c>
      <c r="I21" s="2">
        <v>14</v>
      </c>
      <c r="J21" s="1"/>
      <c r="K21" s="1">
        <v>15</v>
      </c>
    </row>
    <row r="22" spans="1:11" x14ac:dyDescent="0.25">
      <c r="A22" s="1" t="s">
        <v>50</v>
      </c>
      <c r="B22" s="1" t="s">
        <v>11</v>
      </c>
      <c r="C22" s="1" t="s">
        <v>42</v>
      </c>
      <c r="D22" s="1">
        <v>2</v>
      </c>
      <c r="E22" s="1" t="s">
        <v>20</v>
      </c>
      <c r="F22" s="4" t="s">
        <v>49</v>
      </c>
      <c r="G22" s="9">
        <v>71755</v>
      </c>
      <c r="H22" s="17">
        <v>60992</v>
      </c>
      <c r="I22" s="2">
        <v>14</v>
      </c>
      <c r="J22" s="1"/>
      <c r="K22" s="1">
        <v>30</v>
      </c>
    </row>
    <row r="23" spans="1:11" x14ac:dyDescent="0.25">
      <c r="A23" s="1" t="s">
        <v>51</v>
      </c>
      <c r="B23" s="1" t="s">
        <v>11</v>
      </c>
      <c r="C23" s="1" t="s">
        <v>52</v>
      </c>
      <c r="D23" s="1">
        <v>2</v>
      </c>
      <c r="E23" s="1" t="s">
        <v>20</v>
      </c>
      <c r="F23" s="4" t="s">
        <v>53</v>
      </c>
      <c r="G23" s="9">
        <v>40800</v>
      </c>
      <c r="H23" s="17">
        <v>34680</v>
      </c>
      <c r="I23" s="2">
        <v>14</v>
      </c>
      <c r="J23" s="1"/>
      <c r="K23" s="1">
        <v>17</v>
      </c>
    </row>
    <row r="24" spans="1:11" x14ac:dyDescent="0.25">
      <c r="A24" s="1" t="s">
        <v>54</v>
      </c>
      <c r="B24" s="1" t="s">
        <v>11</v>
      </c>
      <c r="C24" s="1" t="s">
        <v>12</v>
      </c>
      <c r="D24" s="1">
        <v>2</v>
      </c>
      <c r="E24" s="1" t="s">
        <v>13</v>
      </c>
      <c r="F24" s="4" t="s">
        <v>55</v>
      </c>
      <c r="G24" s="9">
        <v>72000</v>
      </c>
      <c r="H24" s="17">
        <v>61200</v>
      </c>
      <c r="I24" s="2">
        <v>14</v>
      </c>
      <c r="J24" s="1"/>
      <c r="K24" s="1">
        <v>15</v>
      </c>
    </row>
    <row r="25" spans="1:11" x14ac:dyDescent="0.25">
      <c r="A25" s="1" t="s">
        <v>56</v>
      </c>
      <c r="B25" s="1" t="s">
        <v>11</v>
      </c>
      <c r="C25" s="1" t="s">
        <v>57</v>
      </c>
      <c r="D25" s="1">
        <v>2</v>
      </c>
      <c r="E25" s="1" t="s">
        <v>20</v>
      </c>
      <c r="F25" s="4" t="s">
        <v>58</v>
      </c>
      <c r="G25" s="9">
        <v>36000</v>
      </c>
      <c r="H25" s="17">
        <v>30600</v>
      </c>
      <c r="I25" s="2">
        <v>14</v>
      </c>
      <c r="J25" s="1"/>
      <c r="K25" s="1">
        <v>15</v>
      </c>
    </row>
    <row r="26" spans="1:11" x14ac:dyDescent="0.25">
      <c r="A26" s="1" t="s">
        <v>59</v>
      </c>
      <c r="B26" s="1" t="s">
        <v>11</v>
      </c>
      <c r="C26" s="1" t="s">
        <v>19</v>
      </c>
      <c r="D26" s="1">
        <v>2</v>
      </c>
      <c r="E26" s="1" t="s">
        <v>20</v>
      </c>
      <c r="F26" s="4" t="s">
        <v>60</v>
      </c>
      <c r="G26" s="9">
        <v>28800</v>
      </c>
      <c r="H26" s="17">
        <v>24480</v>
      </c>
      <c r="I26" s="2">
        <v>14</v>
      </c>
      <c r="J26" s="1"/>
      <c r="K26" s="1">
        <v>12</v>
      </c>
    </row>
    <row r="27" spans="1:11" x14ac:dyDescent="0.25">
      <c r="A27" s="1" t="s">
        <v>61</v>
      </c>
      <c r="B27" s="1" t="s">
        <v>11</v>
      </c>
      <c r="C27" s="1" t="s">
        <v>62</v>
      </c>
      <c r="D27" s="1">
        <v>2</v>
      </c>
      <c r="E27" s="1" t="s">
        <v>20</v>
      </c>
      <c r="F27" s="4" t="s">
        <v>63</v>
      </c>
      <c r="G27" s="9">
        <v>48000</v>
      </c>
      <c r="H27" s="17">
        <v>40800</v>
      </c>
      <c r="I27" s="2">
        <v>14</v>
      </c>
      <c r="J27" s="1"/>
      <c r="K27" s="1">
        <v>20</v>
      </c>
    </row>
    <row r="28" spans="1:11" x14ac:dyDescent="0.25">
      <c r="A28" s="3" t="s">
        <v>67</v>
      </c>
      <c r="B28" s="1" t="s">
        <v>11</v>
      </c>
      <c r="C28" s="1" t="s">
        <v>19</v>
      </c>
      <c r="D28" s="1">
        <v>2</v>
      </c>
      <c r="E28" s="1" t="s">
        <v>20</v>
      </c>
      <c r="F28" s="4" t="s">
        <v>68</v>
      </c>
      <c r="G28" s="9">
        <v>35616</v>
      </c>
      <c r="H28" s="17">
        <v>30274</v>
      </c>
      <c r="I28" s="2">
        <v>14</v>
      </c>
      <c r="J28" s="1"/>
      <c r="K28" s="1">
        <v>15</v>
      </c>
    </row>
    <row r="29" spans="1:11" x14ac:dyDescent="0.25">
      <c r="A29" s="19" t="s">
        <v>70</v>
      </c>
      <c r="B29" s="20"/>
      <c r="C29" s="20"/>
      <c r="D29" s="20"/>
      <c r="E29" s="20"/>
      <c r="F29" s="21"/>
      <c r="G29" s="11">
        <f>SUM(G5:G28)</f>
        <v>2393801</v>
      </c>
      <c r="H29" s="11">
        <f>SUM(H5:H28)</f>
        <v>2043372</v>
      </c>
      <c r="I29" s="5" t="s">
        <v>72</v>
      </c>
      <c r="J29" s="7">
        <v>0</v>
      </c>
      <c r="K29" s="7">
        <f>SUM(K5:K28)</f>
        <v>641</v>
      </c>
    </row>
    <row r="30" spans="1:11" x14ac:dyDescent="0.25">
      <c r="A30" s="22" t="s">
        <v>71</v>
      </c>
      <c r="B30" s="23"/>
      <c r="C30" s="23"/>
      <c r="D30" s="23"/>
      <c r="E30" s="23"/>
      <c r="F30" s="24"/>
      <c r="G30" s="12">
        <f>G29+G4</f>
        <v>2491782</v>
      </c>
      <c r="H30" s="12">
        <f>H29+H4</f>
        <v>2130575</v>
      </c>
      <c r="I30" s="13" t="s">
        <v>72</v>
      </c>
      <c r="J30" s="13">
        <f>J4</f>
        <v>16</v>
      </c>
      <c r="K30" s="13">
        <f>K29+K4</f>
        <v>641</v>
      </c>
    </row>
  </sheetData>
  <sortState ref="A2:A28">
    <sortCondition sortBy="cellColor" ref="A2:A28" dxfId="0"/>
  </sortState>
  <mergeCells count="4">
    <mergeCell ref="A4:F4"/>
    <mergeCell ref="A29:F29"/>
    <mergeCell ref="A30:F30"/>
    <mergeCell ref="A1:K1"/>
  </mergeCells>
  <pageMargins left="0.7" right="0.7" top="0.75" bottom="0.75" header="0.3" footer="0.3"/>
  <pageSetup paperSize="9" scale="5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Beata Głowacka-Rypińska</dc:creator>
  <cp:lastModifiedBy>Anna Koroś-Czubak</cp:lastModifiedBy>
  <cp:revision>1</cp:revision>
  <cp:lastPrinted>2023-03-17T09:36:52Z</cp:lastPrinted>
  <dcterms:created xsi:type="dcterms:W3CDTF">2023-02-10T08:18:26Z</dcterms:created>
  <dcterms:modified xsi:type="dcterms:W3CDTF">2023-03-23T14:02:16Z</dcterms:modified>
  <dc:language>en-US</dc:language>
</cp:coreProperties>
</file>