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4505" yWindow="105" windowWidth="14310" windowHeight="12435" tabRatio="961"/>
  </bookViews>
  <sheets>
    <sheet name="Arkusz1" sheetId="75" r:id="rId1"/>
    <sheet name="HZ og 2004 - 2016wst" sheetId="56" r:id="rId2"/>
    <sheet name="CN2 OG_2016ost" sheetId="57" r:id="rId3"/>
    <sheet name="CN4 OG_2016ost" sheetId="76" r:id="rId4"/>
    <sheet name="Niemcy_2016ost" sheetId="60" r:id="rId5"/>
    <sheet name="UE_28_2016ost" sheetId="59" r:id="rId6"/>
    <sheet name="Rosja_2016ost" sheetId="74" r:id="rId7"/>
    <sheet name="Produkty_EXP" sheetId="62" r:id="rId8"/>
    <sheet name="KRAJE_EXP" sheetId="63" r:id="rId9"/>
    <sheet name="Mce Ogołem" sheetId="64" r:id="rId10"/>
    <sheet name="Ugrup 2016wst" sheetId="77" r:id="rId11"/>
    <sheet name="Kraje wg Ugrup" sheetId="78" r:id="rId12"/>
    <sheet name="Kraje pozostałe" sheetId="79" r:id="rId13"/>
    <sheet name="cn4 Glowne EXP" sheetId="70" r:id="rId14"/>
    <sheet name="cn4 Glowne IMP" sheetId="71" r:id="rId15"/>
  </sheets>
  <definedNames>
    <definedName name="_xlnm._FilterDatabase" localSheetId="2" hidden="1">'CN2 OG_2016ost'!$A$20:$L$174</definedName>
    <definedName name="_xlnm._FilterDatabase" localSheetId="13" hidden="1">'cn4 Glowne EXP'!$A$7:$G$161</definedName>
    <definedName name="_xlnm._FilterDatabase" localSheetId="14" hidden="1">'cn4 Glowne IMP'!$A$7:$G$151</definedName>
    <definedName name="_xlnm._FilterDatabase" localSheetId="3" hidden="1">'CN4 OG_2016ost'!$A$6:$L$108</definedName>
    <definedName name="_xlnm._FilterDatabase" localSheetId="12" hidden="1">'Kraje pozostałe'!$A$7:$D$115</definedName>
    <definedName name="_xlnm._FilterDatabase" localSheetId="11" hidden="1">'Kraje wg Ugrup'!$A$7:$J$162</definedName>
    <definedName name="_xlnm._FilterDatabase" localSheetId="4" hidden="1">Niemcy_2016ost!$A$6:$L$37</definedName>
    <definedName name="_xlnm._FilterDatabase" localSheetId="6" hidden="1">Rosja_2016ost!$A$5:$L$159</definedName>
    <definedName name="_xlnm._FilterDatabase" localSheetId="10" hidden="1">'Ugrup 2016wst'!$A$7:$L$161</definedName>
    <definedName name="_xlnm.Print_Titles" localSheetId="2">'CN2 OG_2016ost'!$2:$4</definedName>
    <definedName name="_xlnm.Print_Titles" localSheetId="13">'cn4 Glowne EXP'!$3:$5</definedName>
    <definedName name="_xlnm.Print_Titles" localSheetId="14">'cn4 Glowne IMP'!$3:$5</definedName>
    <definedName name="_xlnm.Print_Titles" localSheetId="3">'CN4 OG_2016ost'!$2:$4</definedName>
    <definedName name="_xlnm.Print_Titles" localSheetId="11">'Kraje wg Ugrup'!$3:$5</definedName>
    <definedName name="_xlnm.Print_Titles" localSheetId="9">'Mce Ogołem'!$2:$4</definedName>
    <definedName name="_xlnm.Print_Titles" localSheetId="4">Niemcy_2016ost!$2:$4</definedName>
    <definedName name="_xlnm.Print_Titles" localSheetId="6">Rosja_2016ost!$2:$4</definedName>
    <definedName name="_xlnm.Print_Titles" localSheetId="5">UE_28_2016ost!$2:$4</definedName>
    <definedName name="_xlnm.Print_Titles" localSheetId="10">'Ugrup 2016wst'!$3:$5</definedName>
  </definedNames>
  <calcPr calcId="145621"/>
</workbook>
</file>

<file path=xl/calcChain.xml><?xml version="1.0" encoding="utf-8"?>
<calcChain xmlns="http://schemas.openxmlformats.org/spreadsheetml/2006/main">
  <c r="D63" i="79" l="1"/>
  <c r="D62" i="79"/>
  <c r="D61" i="79"/>
  <c r="D60" i="79"/>
  <c r="D59" i="79"/>
  <c r="D58" i="79"/>
  <c r="D57" i="79"/>
  <c r="D56" i="79"/>
  <c r="D55" i="79"/>
  <c r="D54" i="79"/>
  <c r="D53" i="79"/>
  <c r="D52" i="79"/>
  <c r="D51" i="79"/>
  <c r="D50" i="79"/>
  <c r="D49" i="79"/>
  <c r="D48" i="79"/>
  <c r="D47" i="79"/>
  <c r="D46" i="79"/>
  <c r="D45" i="79"/>
  <c r="C44" i="79"/>
  <c r="B44" i="79"/>
  <c r="D36" i="79"/>
  <c r="D35" i="79"/>
  <c r="D34" i="79"/>
  <c r="D33" i="79"/>
  <c r="D32" i="79"/>
  <c r="D31" i="79"/>
  <c r="D30" i="79"/>
  <c r="D29" i="79"/>
  <c r="D28" i="79"/>
  <c r="D27" i="79"/>
  <c r="D26" i="79"/>
  <c r="D25" i="79"/>
  <c r="D24" i="79"/>
  <c r="C23" i="79"/>
  <c r="B23" i="79"/>
  <c r="D15" i="79"/>
  <c r="D14" i="79"/>
  <c r="D13" i="79"/>
  <c r="D12" i="79"/>
  <c r="D11" i="79"/>
  <c r="D10" i="79"/>
  <c r="D9" i="79"/>
  <c r="D8" i="79"/>
  <c r="D7" i="79"/>
  <c r="C6" i="79"/>
  <c r="B6" i="79"/>
  <c r="I62" i="78"/>
  <c r="H62" i="78"/>
  <c r="G62" i="78"/>
  <c r="D62" i="78"/>
  <c r="G61" i="78"/>
  <c r="D61" i="78"/>
  <c r="G60" i="78"/>
  <c r="D60" i="78"/>
  <c r="G59" i="78"/>
  <c r="D59" i="78"/>
  <c r="G58" i="78"/>
  <c r="D58" i="78"/>
  <c r="G57" i="78"/>
  <c r="D57" i="78"/>
  <c r="G56" i="78"/>
  <c r="D56" i="78"/>
  <c r="G55" i="78"/>
  <c r="D55" i="78"/>
  <c r="G54" i="78"/>
  <c r="D54" i="78"/>
  <c r="G53" i="78"/>
  <c r="D53" i="78"/>
  <c r="G52" i="78"/>
  <c r="D52" i="78"/>
  <c r="G51" i="78"/>
  <c r="D51" i="78"/>
  <c r="G50" i="78"/>
  <c r="D50" i="78"/>
  <c r="G49" i="78"/>
  <c r="D49" i="78"/>
  <c r="G48" i="78"/>
  <c r="D48" i="78"/>
  <c r="G47" i="78"/>
  <c r="D47" i="78"/>
  <c r="G46" i="78"/>
  <c r="D46" i="78"/>
  <c r="D45" i="78"/>
  <c r="D44" i="78"/>
  <c r="G43" i="78"/>
  <c r="D43" i="78"/>
  <c r="G42" i="78"/>
  <c r="D42" i="78"/>
  <c r="G41" i="78"/>
  <c r="D41" i="78"/>
  <c r="G40" i="78"/>
  <c r="D40" i="78"/>
  <c r="G39" i="78"/>
  <c r="D39" i="78"/>
  <c r="G38" i="78"/>
  <c r="D38" i="78"/>
  <c r="G37" i="78"/>
  <c r="D37" i="78"/>
  <c r="G36" i="78"/>
  <c r="D36" i="78"/>
  <c r="I35" i="78"/>
  <c r="H35" i="78"/>
  <c r="G35" i="78"/>
  <c r="D35" i="78"/>
  <c r="G34" i="78"/>
  <c r="D34" i="78"/>
  <c r="G33" i="78"/>
  <c r="D33" i="78"/>
  <c r="G32" i="78"/>
  <c r="D32" i="78"/>
  <c r="G31" i="78"/>
  <c r="D31" i="78"/>
  <c r="G30" i="78"/>
  <c r="D30" i="78"/>
  <c r="G29" i="78"/>
  <c r="D29" i="78"/>
  <c r="G28" i="78"/>
  <c r="D28" i="78"/>
  <c r="G27" i="78"/>
  <c r="D27" i="78"/>
  <c r="G26" i="78"/>
  <c r="D26" i="78"/>
  <c r="G25" i="78"/>
  <c r="D25" i="78"/>
  <c r="G24" i="78"/>
  <c r="D24" i="78"/>
  <c r="G23" i="78"/>
  <c r="D23" i="78"/>
  <c r="G22" i="78"/>
  <c r="D22" i="78"/>
  <c r="G21" i="78"/>
  <c r="D21" i="78"/>
  <c r="G20" i="78"/>
  <c r="D20" i="78"/>
  <c r="G19" i="78"/>
  <c r="D19" i="78"/>
  <c r="G18" i="78"/>
  <c r="D18" i="78"/>
  <c r="G17" i="78"/>
  <c r="D17" i="78"/>
  <c r="G16" i="78"/>
  <c r="D16" i="78"/>
  <c r="G15" i="78"/>
  <c r="D15" i="78"/>
  <c r="G14" i="78"/>
  <c r="D14" i="78"/>
  <c r="G13" i="78"/>
  <c r="D13" i="78"/>
  <c r="G12" i="78"/>
  <c r="D12" i="78"/>
  <c r="G11" i="78"/>
  <c r="D11" i="78"/>
  <c r="G10" i="78"/>
  <c r="D10" i="78"/>
  <c r="G9" i="78"/>
  <c r="D9" i="78"/>
  <c r="G8" i="78"/>
  <c r="D8" i="78"/>
  <c r="I7" i="78"/>
  <c r="H7" i="78"/>
  <c r="G7" i="78"/>
  <c r="D7" i="78"/>
  <c r="G6" i="78"/>
  <c r="D6" i="78"/>
  <c r="D40" i="77"/>
  <c r="D39" i="77"/>
  <c r="D38" i="77"/>
  <c r="D37" i="77"/>
  <c r="D36" i="77"/>
  <c r="D35" i="77"/>
  <c r="D34" i="77"/>
  <c r="D33" i="77"/>
  <c r="D32" i="77"/>
  <c r="F27" i="77"/>
  <c r="E27" i="77"/>
  <c r="D27" i="77"/>
  <c r="F26" i="77"/>
  <c r="E26" i="77"/>
  <c r="D26" i="77"/>
  <c r="F25" i="77"/>
  <c r="E25" i="77"/>
  <c r="D25" i="77"/>
  <c r="F24" i="77"/>
  <c r="E24" i="77"/>
  <c r="D24" i="77"/>
  <c r="F23" i="77"/>
  <c r="E23" i="77"/>
  <c r="D23" i="77"/>
  <c r="F22" i="77"/>
  <c r="E22" i="77"/>
  <c r="D22" i="77"/>
  <c r="F21" i="77"/>
  <c r="E21" i="77"/>
  <c r="D21" i="77"/>
  <c r="F20" i="77"/>
  <c r="E20" i="77"/>
  <c r="D20" i="77"/>
  <c r="F19" i="77"/>
  <c r="E19" i="77"/>
  <c r="D19" i="77"/>
  <c r="F14" i="77"/>
  <c r="E14" i="77"/>
  <c r="D14" i="77"/>
  <c r="F13" i="77"/>
  <c r="E13" i="77"/>
  <c r="D13" i="77"/>
  <c r="F12" i="77"/>
  <c r="E12" i="77"/>
  <c r="D12" i="77"/>
  <c r="F11" i="77"/>
  <c r="E11" i="77"/>
  <c r="D11" i="77"/>
  <c r="F10" i="77"/>
  <c r="E10" i="77"/>
  <c r="D10" i="77"/>
  <c r="F9" i="77"/>
  <c r="E9" i="77"/>
  <c r="D9" i="77"/>
  <c r="F8" i="77"/>
  <c r="E8" i="77"/>
  <c r="D8" i="77"/>
  <c r="F7" i="77"/>
  <c r="E7" i="77"/>
  <c r="D7" i="77"/>
  <c r="F6" i="77"/>
  <c r="E6" i="77"/>
  <c r="D6" i="77"/>
  <c r="D6" i="79" l="1"/>
  <c r="D23" i="79"/>
  <c r="D44" i="79"/>
  <c r="E6" i="70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N12" i="56"/>
  <c r="N13" i="56"/>
  <c r="N47" i="56" l="1"/>
  <c r="E6" i="71" l="1"/>
  <c r="E7" i="71"/>
  <c r="H7" i="71"/>
  <c r="I7" i="71"/>
  <c r="J7" i="71"/>
  <c r="K7" i="71" s="1"/>
  <c r="E8" i="71"/>
  <c r="H8" i="71"/>
  <c r="I8" i="71"/>
  <c r="J8" i="71"/>
  <c r="K8" i="71" s="1"/>
  <c r="E9" i="71"/>
  <c r="H9" i="71"/>
  <c r="I9" i="71"/>
  <c r="J9" i="71"/>
  <c r="K9" i="71" s="1"/>
  <c r="E10" i="71"/>
  <c r="H10" i="71"/>
  <c r="I10" i="71"/>
  <c r="J10" i="71"/>
  <c r="E11" i="71"/>
  <c r="H11" i="71"/>
  <c r="I11" i="71"/>
  <c r="J11" i="71"/>
  <c r="E12" i="71"/>
  <c r="H12" i="71"/>
  <c r="I12" i="71"/>
  <c r="J12" i="71"/>
  <c r="E13" i="71"/>
  <c r="H13" i="71"/>
  <c r="I13" i="71"/>
  <c r="J13" i="71"/>
  <c r="E14" i="71"/>
  <c r="H14" i="71"/>
  <c r="I14" i="71"/>
  <c r="J14" i="71"/>
  <c r="K14" i="71" s="1"/>
  <c r="E15" i="71"/>
  <c r="H15" i="71"/>
  <c r="I15" i="71"/>
  <c r="J15" i="71"/>
  <c r="K15" i="71" s="1"/>
  <c r="E16" i="71"/>
  <c r="H16" i="71"/>
  <c r="I16" i="71"/>
  <c r="J16" i="71"/>
  <c r="E17" i="71"/>
  <c r="H17" i="71"/>
  <c r="I17" i="71"/>
  <c r="J17" i="71"/>
  <c r="K17" i="71" s="1"/>
  <c r="E18" i="71"/>
  <c r="H18" i="71"/>
  <c r="I18" i="71"/>
  <c r="J18" i="71"/>
  <c r="E19" i="71"/>
  <c r="H19" i="71"/>
  <c r="I19" i="71"/>
  <c r="J19" i="71"/>
  <c r="E20" i="71"/>
  <c r="H20" i="71"/>
  <c r="I20" i="71"/>
  <c r="J20" i="71"/>
  <c r="E21" i="71"/>
  <c r="H21" i="71"/>
  <c r="I21" i="71"/>
  <c r="J21" i="71"/>
  <c r="E22" i="71"/>
  <c r="H22" i="71"/>
  <c r="I22" i="71"/>
  <c r="J22" i="71"/>
  <c r="E23" i="71"/>
  <c r="H23" i="71"/>
  <c r="I23" i="71"/>
  <c r="J23" i="71"/>
  <c r="E24" i="71"/>
  <c r="H24" i="71"/>
  <c r="I24" i="71"/>
  <c r="J24" i="71"/>
  <c r="E25" i="71"/>
  <c r="H25" i="71"/>
  <c r="I25" i="71"/>
  <c r="J25" i="71"/>
  <c r="E26" i="71"/>
  <c r="H26" i="71"/>
  <c r="I26" i="71"/>
  <c r="J26" i="71"/>
  <c r="E27" i="71"/>
  <c r="H27" i="71"/>
  <c r="I27" i="71"/>
  <c r="J27" i="71"/>
  <c r="E28" i="71"/>
  <c r="H28" i="71"/>
  <c r="I28" i="71"/>
  <c r="J28" i="71"/>
  <c r="E29" i="71"/>
  <c r="H29" i="71"/>
  <c r="I29" i="71"/>
  <c r="J29" i="71"/>
  <c r="E30" i="71"/>
  <c r="H30" i="71"/>
  <c r="I30" i="71"/>
  <c r="J30" i="71"/>
  <c r="E31" i="71"/>
  <c r="H31" i="71"/>
  <c r="I31" i="71"/>
  <c r="J31" i="71"/>
  <c r="E32" i="71"/>
  <c r="H32" i="71"/>
  <c r="I32" i="71"/>
  <c r="J32" i="71"/>
  <c r="E33" i="71"/>
  <c r="H33" i="71"/>
  <c r="I33" i="71"/>
  <c r="J33" i="71"/>
  <c r="E34" i="71"/>
  <c r="H34" i="71"/>
  <c r="I34" i="71"/>
  <c r="J34" i="71"/>
  <c r="E35" i="71"/>
  <c r="H35" i="71"/>
  <c r="I35" i="71"/>
  <c r="J35" i="71"/>
  <c r="E36" i="71"/>
  <c r="H36" i="71"/>
  <c r="I36" i="71"/>
  <c r="J36" i="71"/>
  <c r="E37" i="71"/>
  <c r="H37" i="71"/>
  <c r="I37" i="71"/>
  <c r="J37" i="71"/>
  <c r="K37" i="71" s="1"/>
  <c r="H7" i="70"/>
  <c r="I7" i="70"/>
  <c r="J7" i="70"/>
  <c r="H8" i="70"/>
  <c r="I8" i="70"/>
  <c r="J8" i="70"/>
  <c r="H9" i="70"/>
  <c r="I9" i="70"/>
  <c r="J9" i="70"/>
  <c r="H10" i="70"/>
  <c r="I10" i="70"/>
  <c r="J10" i="70"/>
  <c r="H11" i="70"/>
  <c r="I11" i="70"/>
  <c r="J11" i="70"/>
  <c r="H12" i="70"/>
  <c r="I12" i="70"/>
  <c r="J12" i="70"/>
  <c r="H13" i="70"/>
  <c r="I13" i="70"/>
  <c r="J13" i="70"/>
  <c r="H14" i="70"/>
  <c r="I14" i="70"/>
  <c r="J14" i="70"/>
  <c r="H15" i="70"/>
  <c r="I15" i="70"/>
  <c r="J15" i="70"/>
  <c r="H16" i="70"/>
  <c r="I16" i="70"/>
  <c r="J16" i="70"/>
  <c r="H17" i="70"/>
  <c r="I17" i="70"/>
  <c r="J17" i="70"/>
  <c r="H18" i="70"/>
  <c r="I18" i="70"/>
  <c r="J18" i="70"/>
  <c r="H19" i="70"/>
  <c r="I19" i="70"/>
  <c r="J19" i="70"/>
  <c r="H20" i="70"/>
  <c r="I20" i="70"/>
  <c r="J20" i="70"/>
  <c r="H21" i="70"/>
  <c r="I21" i="70"/>
  <c r="J21" i="70"/>
  <c r="H22" i="70"/>
  <c r="I22" i="70"/>
  <c r="J22" i="70"/>
  <c r="H23" i="70"/>
  <c r="I23" i="70"/>
  <c r="J23" i="70"/>
  <c r="H24" i="70"/>
  <c r="I24" i="70"/>
  <c r="J24" i="70"/>
  <c r="H25" i="70"/>
  <c r="I25" i="70"/>
  <c r="J25" i="70"/>
  <c r="H26" i="70"/>
  <c r="I26" i="70"/>
  <c r="J26" i="70"/>
  <c r="H27" i="70"/>
  <c r="I27" i="70"/>
  <c r="J27" i="70"/>
  <c r="H28" i="70"/>
  <c r="I28" i="70"/>
  <c r="J28" i="70"/>
  <c r="H29" i="70"/>
  <c r="I29" i="70"/>
  <c r="J29" i="70"/>
  <c r="H30" i="70"/>
  <c r="I30" i="70"/>
  <c r="J30" i="70"/>
  <c r="H31" i="70"/>
  <c r="I31" i="70"/>
  <c r="J31" i="70"/>
  <c r="H32" i="70"/>
  <c r="I32" i="70"/>
  <c r="J32" i="70"/>
  <c r="H33" i="70"/>
  <c r="I33" i="70"/>
  <c r="J33" i="70"/>
  <c r="H34" i="70"/>
  <c r="I34" i="70"/>
  <c r="J34" i="70"/>
  <c r="H35" i="70"/>
  <c r="I35" i="70"/>
  <c r="J35" i="70"/>
  <c r="H36" i="70"/>
  <c r="I36" i="70"/>
  <c r="J36" i="70"/>
  <c r="H37" i="70"/>
  <c r="I37" i="70"/>
  <c r="J37" i="70"/>
  <c r="B17" i="64"/>
  <c r="C17" i="64"/>
  <c r="D17" i="64"/>
  <c r="E17" i="64"/>
  <c r="F17" i="64"/>
  <c r="G17" i="64"/>
  <c r="H17" i="64"/>
  <c r="I17" i="64"/>
  <c r="J17" i="64"/>
  <c r="K17" i="64"/>
  <c r="L17" i="64"/>
  <c r="M17" i="64"/>
  <c r="C12" i="56"/>
  <c r="D12" i="56"/>
  <c r="E12" i="56"/>
  <c r="F12" i="56"/>
  <c r="G12" i="56"/>
  <c r="H12" i="56"/>
  <c r="I12" i="56"/>
  <c r="J12" i="56"/>
  <c r="K12" i="56"/>
  <c r="L12" i="56"/>
  <c r="M12" i="56"/>
  <c r="C13" i="56"/>
  <c r="D13" i="56"/>
  <c r="E13" i="56"/>
  <c r="F13" i="56"/>
  <c r="G13" i="56"/>
  <c r="H13" i="56"/>
  <c r="I13" i="56"/>
  <c r="J13" i="56"/>
  <c r="K13" i="56"/>
  <c r="L13" i="56"/>
  <c r="M13" i="56"/>
  <c r="B47" i="56"/>
  <c r="C47" i="56"/>
  <c r="D47" i="56"/>
  <c r="E47" i="56"/>
  <c r="F47" i="56"/>
  <c r="G47" i="56"/>
  <c r="H47" i="56"/>
  <c r="I47" i="56"/>
  <c r="J47" i="56"/>
  <c r="K47" i="56"/>
  <c r="L47" i="56"/>
  <c r="M47" i="56"/>
  <c r="B48" i="56"/>
  <c r="C48" i="56"/>
  <c r="D48" i="56"/>
  <c r="E48" i="56"/>
  <c r="F48" i="56"/>
  <c r="G48" i="56"/>
  <c r="H48" i="56"/>
  <c r="I48" i="56"/>
  <c r="J48" i="56"/>
  <c r="K48" i="56"/>
  <c r="L48" i="56"/>
  <c r="M48" i="56"/>
  <c r="N48" i="56"/>
  <c r="K27" i="70" l="1"/>
  <c r="K25" i="70"/>
  <c r="K17" i="70"/>
  <c r="K15" i="70"/>
  <c r="K13" i="70"/>
  <c r="K11" i="70"/>
  <c r="K9" i="70"/>
  <c r="K7" i="70"/>
  <c r="K29" i="71"/>
  <c r="K23" i="71"/>
  <c r="K21" i="71"/>
  <c r="K13" i="71"/>
  <c r="K24" i="70"/>
  <c r="K16" i="70"/>
  <c r="K12" i="70"/>
  <c r="K10" i="70"/>
  <c r="K8" i="70"/>
  <c r="K33" i="71"/>
  <c r="K31" i="71"/>
  <c r="K30" i="71"/>
  <c r="K25" i="71"/>
  <c r="K22" i="71"/>
  <c r="K12" i="71"/>
  <c r="K35" i="71"/>
  <c r="K34" i="71"/>
  <c r="K27" i="71"/>
  <c r="K26" i="71"/>
  <c r="K19" i="71"/>
  <c r="K18" i="71"/>
  <c r="K11" i="71"/>
  <c r="K10" i="71"/>
  <c r="K36" i="71"/>
  <c r="K32" i="71"/>
  <c r="K28" i="71"/>
  <c r="K24" i="71"/>
  <c r="K20" i="71"/>
  <c r="K16" i="71"/>
  <c r="K31" i="70"/>
  <c r="K23" i="70"/>
  <c r="K35" i="70"/>
  <c r="K33" i="70"/>
  <c r="K32" i="70"/>
  <c r="K19" i="70"/>
  <c r="K37" i="70"/>
  <c r="K36" i="70"/>
  <c r="K29" i="70"/>
  <c r="K28" i="70"/>
  <c r="K21" i="70"/>
  <c r="K20" i="70"/>
  <c r="K34" i="70"/>
  <c r="K30" i="70"/>
  <c r="K26" i="70"/>
  <c r="K22" i="70"/>
  <c r="K18" i="70"/>
  <c r="K14" i="70"/>
</calcChain>
</file>

<file path=xl/sharedStrings.xml><?xml version="1.0" encoding="utf-8"?>
<sst xmlns="http://schemas.openxmlformats.org/spreadsheetml/2006/main" count="2612" uniqueCount="647">
  <si>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</si>
  <si>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</si>
  <si>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</si>
  <si>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</si>
  <si>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</si>
  <si>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</si>
  <si>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</si>
  <si>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0101</t>
  </si>
  <si>
    <t>Konie żywe</t>
  </si>
  <si>
    <t>0102</t>
  </si>
  <si>
    <t>Bydło żywe</t>
  </si>
  <si>
    <t>0103</t>
  </si>
  <si>
    <t>Trzoda chlewna żywa</t>
  </si>
  <si>
    <t>0104</t>
  </si>
  <si>
    <t>Owce i kozy żywe</t>
  </si>
  <si>
    <t>0105</t>
  </si>
  <si>
    <t>Drób domowy żywy</t>
  </si>
  <si>
    <t>0106</t>
  </si>
  <si>
    <t>Pozostałe zwierzęta żywe</t>
  </si>
  <si>
    <t>0201</t>
  </si>
  <si>
    <t>Mięso wołowe świeże lub chłodzone</t>
  </si>
  <si>
    <t>0202</t>
  </si>
  <si>
    <t>Mięso wołowe mrożone</t>
  </si>
  <si>
    <t>0203</t>
  </si>
  <si>
    <t>Mięso wieprzowe świeże, chłodzone lub mrożone</t>
  </si>
  <si>
    <t>0204</t>
  </si>
  <si>
    <t>Mięso baranie i kozie - świeże, chłodzone l. mrożone</t>
  </si>
  <si>
    <t>0205</t>
  </si>
  <si>
    <t>Mięso końskie</t>
  </si>
  <si>
    <t>0206</t>
  </si>
  <si>
    <t>Jadalne podroby wołowe, wieprzowe, baranie, kozie,</t>
  </si>
  <si>
    <t>0207</t>
  </si>
  <si>
    <t>Mięso i jadalne podroby z drobiu z pozycji nr 0105,</t>
  </si>
  <si>
    <t>0208</t>
  </si>
  <si>
    <t>Pozostałe mięso i podroby jadalne, świeże, chłodzone</t>
  </si>
  <si>
    <t>0209</t>
  </si>
  <si>
    <t>Tłuszcz wieprzowy, drobiowy</t>
  </si>
  <si>
    <t>0210</t>
  </si>
  <si>
    <t>Mięso i podroby jadalne, solone, w solance, suszone</t>
  </si>
  <si>
    <t>0301</t>
  </si>
  <si>
    <t>Ryby żywe</t>
  </si>
  <si>
    <t>0302</t>
  </si>
  <si>
    <t>Ryby świeże lub chłodzone, z wyjątkiem filetów</t>
  </si>
  <si>
    <t>0303</t>
  </si>
  <si>
    <t>Ryby mrożone, z wyłączeniem filetów rybnych</t>
  </si>
  <si>
    <t>0304</t>
  </si>
  <si>
    <t>Filety rybne i inne mięso rybie (rozdrobnione)</t>
  </si>
  <si>
    <t>0305</t>
  </si>
  <si>
    <t>Ryby suszone, solone lub w solance; ryby wędzone</t>
  </si>
  <si>
    <t>0306</t>
  </si>
  <si>
    <t>Skorupiaki w skorupach lub bez, żywe, świeże,</t>
  </si>
  <si>
    <t>0307</t>
  </si>
  <si>
    <t>Mięczaki w skorupach lub bez, żywe, świeże,</t>
  </si>
  <si>
    <t>0401</t>
  </si>
  <si>
    <t xml:space="preserve">Mleko i śmietana, nie zagęszczone 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</si>
  <si>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</si>
  <si>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</si>
  <si>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</si>
  <si>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</si>
  <si>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</si>
  <si>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</si>
  <si>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</si>
  <si>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</si>
  <si>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</si>
  <si>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</si>
  <si>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0407</t>
  </si>
  <si>
    <t>Jaja ptasie w skorupkach</t>
  </si>
  <si>
    <t>0408</t>
  </si>
  <si>
    <t>Jaja ptasie bez skorupek i żółtka jaj, świeże,</t>
  </si>
  <si>
    <t>0409</t>
  </si>
  <si>
    <t>Miód naturalny</t>
  </si>
  <si>
    <t>0410</t>
  </si>
  <si>
    <t>Jadalne prod. poch. zwierzęcego gdzie indziej nie wym.</t>
  </si>
  <si>
    <t>0502</t>
  </si>
  <si>
    <t xml:space="preserve">Szczecina i sierść świń lub dzików; sierść borsuka </t>
  </si>
  <si>
    <t>0504</t>
  </si>
  <si>
    <t>Jelita, pęcherze i żołądki zwierzęce (oprócz rybich),</t>
  </si>
  <si>
    <t>0505</t>
  </si>
  <si>
    <t>Skóry i inne części ptaków z ich piórami lub puchem,</t>
  </si>
  <si>
    <t>0506</t>
  </si>
  <si>
    <t>Kości i rdzenie rogów, nie obrobione, odtłuszczone,</t>
  </si>
  <si>
    <t>0508</t>
  </si>
  <si>
    <t>Koral i podobne materiały</t>
  </si>
  <si>
    <t>0510</t>
  </si>
  <si>
    <t>Ambra sz.,str.bobr.,cib.i piżmo;musz.hiszp.,żółć;grucz.</t>
  </si>
  <si>
    <t>0511</t>
  </si>
  <si>
    <t>Produkty pochodzenia zwierzęcego, gdzie indziej nie wym.</t>
  </si>
  <si>
    <t>0601</t>
  </si>
  <si>
    <t>Bulwy, korzenie bulwiaste, cebulki, łodygi podziemne</t>
  </si>
  <si>
    <t>0602</t>
  </si>
  <si>
    <t>Pozostałe rośliny żywe (łącznie z ich korzeniami),</t>
  </si>
  <si>
    <t>0603</t>
  </si>
  <si>
    <t xml:space="preserve">Kwiaty cięte i pąki kwiatowe </t>
  </si>
  <si>
    <t>0604</t>
  </si>
  <si>
    <t>Liście, gałęzie i inne części roślin, bez kwiatów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</si>
  <si>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</si>
  <si>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</si>
  <si>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</si>
  <si>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</si>
  <si>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</si>
  <si>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</si>
  <si>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</si>
  <si>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</si>
  <si>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</si>
  <si>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</si>
  <si>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</si>
  <si>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</si>
  <si>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</si>
  <si>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</si>
  <si>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</si>
  <si>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</si>
  <si>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</si>
  <si>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</si>
  <si>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</si>
  <si>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</si>
  <si>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</si>
  <si>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</si>
  <si>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</si>
  <si>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</si>
  <si>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</si>
  <si>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</si>
  <si>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</si>
  <si>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</si>
  <si>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</si>
  <si>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</si>
  <si>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</si>
  <si>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</si>
  <si>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0803</t>
  </si>
  <si>
    <t>Banany</t>
  </si>
  <si>
    <t>0804</t>
  </si>
  <si>
    <t xml:space="preserve">Daktyle, figi, ananasy, avokado, guawa, mango 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</si>
  <si>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</si>
  <si>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</si>
  <si>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</si>
  <si>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</si>
  <si>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</si>
  <si>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</si>
  <si>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</si>
  <si>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</si>
  <si>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</si>
  <si>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</si>
  <si>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0810</t>
  </si>
  <si>
    <t>Pozostałe owoce, świeże</t>
  </si>
  <si>
    <t>0811</t>
  </si>
  <si>
    <t>Owoce i orzechy, niegotowane lub gotowane na parze, zamrożone</t>
  </si>
  <si>
    <t>0812</t>
  </si>
  <si>
    <t xml:space="preserve">Owoce i orzechy zakonserwowane tymczasowo </t>
  </si>
  <si>
    <t>0813</t>
  </si>
  <si>
    <t>Owoce suszone, inne niż z pozycji od nr 0801 do 0812</t>
  </si>
  <si>
    <t>0814</t>
  </si>
  <si>
    <t xml:space="preserve">Skórki owoców cytrusowych i melonów </t>
  </si>
  <si>
    <t>0901</t>
  </si>
  <si>
    <t>Kawa, nawet palona lub bezkofeinowa; łupinki i łuski</t>
  </si>
  <si>
    <t>0902</t>
  </si>
  <si>
    <t>Herbata, nawet aromatyzowana</t>
  </si>
  <si>
    <t>0903</t>
  </si>
  <si>
    <t>Herbata paragwajska</t>
  </si>
  <si>
    <t>0904</t>
  </si>
  <si>
    <t xml:space="preserve">Pieprz z rodzaju Piper; suszone lub rozgniatane </t>
  </si>
  <si>
    <t>0905</t>
  </si>
  <si>
    <t>Wanilia</t>
  </si>
  <si>
    <t>0906</t>
  </si>
  <si>
    <t>Cynamon i kwiaty cynamonowca</t>
  </si>
  <si>
    <t>0907</t>
  </si>
  <si>
    <t>Goździki (całe owoce, kwiaty i szypułki)</t>
  </si>
  <si>
    <t>0908</t>
  </si>
  <si>
    <t>Gałka muszkatołowa, kwiat muszkatołowy i kardamony</t>
  </si>
  <si>
    <t>0909</t>
  </si>
  <si>
    <t xml:space="preserve">Nasiona anyżku, badianu, kopru, kolendry, kminu </t>
  </si>
  <si>
    <t>0910</t>
  </si>
  <si>
    <t>Imbir, szafran, kurkuma, tymianek, liście laurowe,</t>
  </si>
  <si>
    <t>1001</t>
  </si>
  <si>
    <t>Pszenica i meslin</t>
  </si>
  <si>
    <t>1002</t>
  </si>
  <si>
    <t>Żyto</t>
  </si>
  <si>
    <t>1003</t>
  </si>
  <si>
    <t>Jęczmień</t>
  </si>
  <si>
    <t>1004</t>
  </si>
  <si>
    <t>Owies</t>
  </si>
  <si>
    <t>1005</t>
  </si>
  <si>
    <t>Kukurydza (ziarna)</t>
  </si>
  <si>
    <t>1006</t>
  </si>
  <si>
    <t>Ryż</t>
  </si>
  <si>
    <t>1007</t>
  </si>
  <si>
    <t>Sorgo</t>
  </si>
  <si>
    <t>1008</t>
  </si>
  <si>
    <t>Nasiona gryki, prosa i mozgi kanaryjskiej; pozostałe</t>
  </si>
  <si>
    <t>1101</t>
  </si>
  <si>
    <t>Mąka pszenna i żytnio-pszenna</t>
  </si>
  <si>
    <t>1102</t>
  </si>
  <si>
    <t>Mąka ze zbóż innych niż pszenica i mieszanka żyta  z pszenicą</t>
  </si>
  <si>
    <t>1103</t>
  </si>
  <si>
    <t>Kasze, grysiki i granulki zbożowe</t>
  </si>
  <si>
    <t>1104</t>
  </si>
  <si>
    <t>Ziarna zbóż obrobione w inny sposób</t>
  </si>
  <si>
    <t>1105</t>
  </si>
  <si>
    <t>Mąka, grysik, płatki, grudki i granulki</t>
  </si>
  <si>
    <t>1106</t>
  </si>
  <si>
    <t>Mąka i grysik z suszonych roślin strączkowych</t>
  </si>
  <si>
    <t>1107</t>
  </si>
  <si>
    <t>Słód palony lub nie</t>
  </si>
  <si>
    <t>1108</t>
  </si>
  <si>
    <t>Skrobie; inulina</t>
  </si>
  <si>
    <t>1109</t>
  </si>
  <si>
    <t>Gluten pszenny, suszony lub nie</t>
  </si>
  <si>
    <t>1201</t>
  </si>
  <si>
    <t>Soja - nasiona</t>
  </si>
  <si>
    <t>1202</t>
  </si>
  <si>
    <t>Orzeszki ziemne, nie palone ani nie przygotowane</t>
  </si>
  <si>
    <t>1204</t>
  </si>
  <si>
    <t>Nasiona lnu</t>
  </si>
  <si>
    <t>1205</t>
  </si>
  <si>
    <t>Nasiona rzepaku lub rzepiku</t>
  </si>
  <si>
    <t>1206</t>
  </si>
  <si>
    <t>Nasiona słonecznika</t>
  </si>
  <si>
    <t>1207</t>
  </si>
  <si>
    <t>Inne nasiona i owoce oleiste, nawet łamane</t>
  </si>
  <si>
    <t>1208</t>
  </si>
  <si>
    <t>Mąka i grysiki z nasion lub owoców oleistych, inne niż z gorczycy</t>
  </si>
  <si>
    <t>1209</t>
  </si>
  <si>
    <t>Nasiona, owoce i zarodniki, siewne</t>
  </si>
  <si>
    <t>1210</t>
  </si>
  <si>
    <t>Szyszki chmielowe, świeże lub suszone</t>
  </si>
  <si>
    <t>1211</t>
  </si>
  <si>
    <t>Rośliny i ich części (łącznie z nasionami i owocami)</t>
  </si>
  <si>
    <t>1212</t>
  </si>
  <si>
    <t>Chleb świętojański, wodorosty morskie i inne algi,</t>
  </si>
  <si>
    <t>1213</t>
  </si>
  <si>
    <t>Słoma i plewy zbóż</t>
  </si>
  <si>
    <t>1214</t>
  </si>
  <si>
    <t>Brukiew, buraki pastewne, korzenie pastewne, siano,</t>
  </si>
  <si>
    <t>1301</t>
  </si>
  <si>
    <t xml:space="preserve">Szelak; gumy naturalne, żywice, gumożywice </t>
  </si>
  <si>
    <t>1302</t>
  </si>
  <si>
    <t>Soki i ekstrakty roślinne; substancje pektynowe,</t>
  </si>
  <si>
    <t>1401</t>
  </si>
  <si>
    <t xml:space="preserve">Materiały roślinne używane głównie do wyplatania </t>
  </si>
  <si>
    <t>1404</t>
  </si>
  <si>
    <t xml:space="preserve">Produkty roślinne gdzie indziej nie wymienione </t>
  </si>
  <si>
    <t>1501</t>
  </si>
  <si>
    <t>Smalec</t>
  </si>
  <si>
    <t>1502</t>
  </si>
  <si>
    <t>Tłuszcze wołowe</t>
  </si>
  <si>
    <t>1503</t>
  </si>
  <si>
    <t>Stearyna smalcowa</t>
  </si>
  <si>
    <t>1504</t>
  </si>
  <si>
    <t>Tłuszcze i oleje i ich frakcje, z ryb lub ze ssaków</t>
  </si>
  <si>
    <t>1505</t>
  </si>
  <si>
    <t xml:space="preserve">Tłuszcz z wełny oraz substancje tłuszczowe </t>
  </si>
  <si>
    <t>1506</t>
  </si>
  <si>
    <t>Pozostałe tłuszcze i oleje zwierzęce oraz ich frakcje</t>
  </si>
  <si>
    <t>1507</t>
  </si>
  <si>
    <t>Olej sojowy i jego frakcje, rafinowane lub nie</t>
  </si>
  <si>
    <t>1508</t>
  </si>
  <si>
    <t>Olej z orzeszków ziemnych i jego frakcje, rafinowane</t>
  </si>
  <si>
    <t>1509</t>
  </si>
  <si>
    <t>Oliwa i jej frakcje, rafinowane lub nie</t>
  </si>
  <si>
    <t>1510</t>
  </si>
  <si>
    <t>Pozostałe oleje i ich frakcje</t>
  </si>
  <si>
    <t>1511</t>
  </si>
  <si>
    <t>Olej palmowy i jego frakcje, rafinowany lub nie</t>
  </si>
  <si>
    <t>1512</t>
  </si>
  <si>
    <t xml:space="preserve">Olej słonecznikowy, szafranowy i bawełniany </t>
  </si>
  <si>
    <t>1513</t>
  </si>
  <si>
    <t>Olej kokosowy, olej z ziaren palmowych, olej babassu</t>
  </si>
  <si>
    <t>1514</t>
  </si>
  <si>
    <t xml:space="preserve">Olej rzepakowy, rzepikowy i gorczycowy </t>
  </si>
  <si>
    <t>1515</t>
  </si>
  <si>
    <t>Pozostałe nielotne tłuszcze i oleje roślinne</t>
  </si>
  <si>
    <t>1516</t>
  </si>
  <si>
    <t xml:space="preserve">Tłuszcze i oleje zwierzęce lub roślinne </t>
  </si>
  <si>
    <t>1517</t>
  </si>
  <si>
    <t>Margaryna; jadalne mieszaniny lub wyroby z tłuszczów</t>
  </si>
  <si>
    <t>1518</t>
  </si>
  <si>
    <t xml:space="preserve">Tłuszcze i oleje zwierzęce lub roślinne i ich frakcje gotowane, </t>
  </si>
  <si>
    <t>1520</t>
  </si>
  <si>
    <t>Gliceryna, również zanieczyszczona; wody glicerynowe</t>
  </si>
  <si>
    <t>1521</t>
  </si>
  <si>
    <t>Woski roślinne (oprócz trójglicerydów), wosk</t>
  </si>
  <si>
    <t>1522</t>
  </si>
  <si>
    <t>Degras</t>
  </si>
  <si>
    <t>1601</t>
  </si>
  <si>
    <t>Kiełbasy i podobne produkty z mięsa</t>
  </si>
  <si>
    <t>1602</t>
  </si>
  <si>
    <t>Pozostałe przetworzone lub konserwowane mięso,</t>
  </si>
  <si>
    <t>1603</t>
  </si>
  <si>
    <t>Ekstrakty i soki z mięsa, ryb lub skorupiaków</t>
  </si>
  <si>
    <t>1604</t>
  </si>
  <si>
    <t>Przetworzone i konserwowane ryby; kawior i namiastki</t>
  </si>
  <si>
    <t>1605</t>
  </si>
  <si>
    <t>Skorupiaki, mięczaki i inne bezkręgowce wodne,</t>
  </si>
  <si>
    <t>1701</t>
  </si>
  <si>
    <t>Cukier trzcinowy lub buraczany i chem. czysta sacharoza w p.stałej</t>
  </si>
  <si>
    <t>1702</t>
  </si>
  <si>
    <t>Pozostałe cukry łącznie z chem. czyst. lakt.,malt.,gluk.i frukt.</t>
  </si>
  <si>
    <t>1703</t>
  </si>
  <si>
    <t>Melasy powstałe z ekstrakcji lub rafinacji cukru</t>
  </si>
  <si>
    <t>1704</t>
  </si>
  <si>
    <t>Wyroby cukiernicze (łącznie z białą czekoladą)</t>
  </si>
  <si>
    <t>1801</t>
  </si>
  <si>
    <t>Ziarna kakaowe, całe lub łamane, surowe lub palone</t>
  </si>
  <si>
    <t>1802</t>
  </si>
  <si>
    <t>Kakaowe łuski, łupiny, osłonki i inne odpady z kakao</t>
  </si>
  <si>
    <t>1803</t>
  </si>
  <si>
    <t>Pasta kakaowa, nawet odtłuszczona</t>
  </si>
  <si>
    <t>1804</t>
  </si>
  <si>
    <t>Kakaowe masło, tłuszcz i olej</t>
  </si>
  <si>
    <t>1805</t>
  </si>
  <si>
    <t>Proszek kakaowy nie zawierający dodatku cukru</t>
  </si>
  <si>
    <t>1806</t>
  </si>
  <si>
    <t>Czekolada i inne przetwory spożywcze zawierające kakao</t>
  </si>
  <si>
    <t>1901</t>
  </si>
  <si>
    <t>Ekstrakt słodowy; przetwory spożywcze z mąki,</t>
  </si>
  <si>
    <t>1902</t>
  </si>
  <si>
    <t xml:space="preserve">Ciasto, również gotowane lub nadziewane </t>
  </si>
  <si>
    <t>1903</t>
  </si>
  <si>
    <t>Tapioka i jej namiastki przygotowane ze skrobi l.przygot. inaczej</t>
  </si>
  <si>
    <t>1904</t>
  </si>
  <si>
    <t xml:space="preserve">Przetwory spożywcze otrzymane przez spęcznianie </t>
  </si>
  <si>
    <t>1905</t>
  </si>
  <si>
    <t>Chleb, pieczywo cukiernicze, ciasta i ciastka,</t>
  </si>
  <si>
    <t>2001</t>
  </si>
  <si>
    <t>Warzywa, owoce, orzechy i inne jadal. części rośl. przetw. l.zakons.</t>
  </si>
  <si>
    <t>2002</t>
  </si>
  <si>
    <t>Pomidory przetworzone lub zakons. inaczej niż kw. octow.</t>
  </si>
  <si>
    <t>2003</t>
  </si>
  <si>
    <t>Grzyby i trufle, przetworzone lub zakonserwowane</t>
  </si>
  <si>
    <t>2004</t>
  </si>
  <si>
    <t>Pozostałe warzywa przetworzone lub zakonserwowane, mrożone</t>
  </si>
  <si>
    <t>2005</t>
  </si>
  <si>
    <t>Pozostałe warzywa przetworzone lub zakonserwowane, nie mrożone</t>
  </si>
  <si>
    <t>2006</t>
  </si>
  <si>
    <t>Owoce,orzechy,skórki owoc,części rośl,zakons.cukr.</t>
  </si>
  <si>
    <t>2007</t>
  </si>
  <si>
    <t xml:space="preserve">Dżemy, galaretki owocowe, marmolady, przeciery </t>
  </si>
  <si>
    <t>2008</t>
  </si>
  <si>
    <t>Owoce, orzechy i inne jadalne części roślin</t>
  </si>
  <si>
    <t>2009</t>
  </si>
  <si>
    <t xml:space="preserve">Soki owocowe (łącznie z moszczem winogronowym) </t>
  </si>
  <si>
    <t>2101</t>
  </si>
  <si>
    <t xml:space="preserve">Ekstrakty, esencje i koncentraty kawy, herbaty </t>
  </si>
  <si>
    <t>2102</t>
  </si>
  <si>
    <t>Drożdże (aktywne lub nieaktywne); inne</t>
  </si>
  <si>
    <t>2103</t>
  </si>
  <si>
    <t xml:space="preserve">Sosy i przetwory z nich; zmieszane przyprawy </t>
  </si>
  <si>
    <t>2104</t>
  </si>
  <si>
    <t>Zupy i buliony i przetwory z nich; złożone przetwory</t>
  </si>
  <si>
    <t>2105</t>
  </si>
  <si>
    <t>Lody śmietankowe</t>
  </si>
  <si>
    <t>2106</t>
  </si>
  <si>
    <t>Przetwory spożywcze gdzie indziej nie wymienione</t>
  </si>
  <si>
    <t>2201</t>
  </si>
  <si>
    <t xml:space="preserve">Wody, w tym naturalne lub sztuczne wody mineralne </t>
  </si>
  <si>
    <t>2202</t>
  </si>
  <si>
    <t>Wody, w tym wody mineralne i wody gazowane,</t>
  </si>
  <si>
    <t>2203</t>
  </si>
  <si>
    <t>Piwo otrzymywane ze słodu</t>
  </si>
  <si>
    <t>2204</t>
  </si>
  <si>
    <t>Wino ze świeżych winogron łącznie z winami</t>
  </si>
  <si>
    <t>2205</t>
  </si>
  <si>
    <t>Wermut i inne wina ze świeżych winogron przyprawione</t>
  </si>
  <si>
    <t>2206</t>
  </si>
  <si>
    <t>Pozostałe napoje fermentowane</t>
  </si>
  <si>
    <t>2207</t>
  </si>
  <si>
    <t xml:space="preserve">Alkohol etylowy nieskażony </t>
  </si>
  <si>
    <t>2208</t>
  </si>
  <si>
    <t>Alkohol etylowy nieskażony o objętościowej mocy alkoh.&lt;80% obj.</t>
  </si>
  <si>
    <t>2209</t>
  </si>
  <si>
    <t>Ocet i namiastki octu</t>
  </si>
  <si>
    <t>2301</t>
  </si>
  <si>
    <t>Mąki, grysiki i granulki z mięsa i podrobów, ryb</t>
  </si>
  <si>
    <t>2302</t>
  </si>
  <si>
    <t>Otręby, śruta i inne pozostałości odsiewu, przemiału</t>
  </si>
  <si>
    <t>2303</t>
  </si>
  <si>
    <t>Pozostałości z produkcji skrobi i podobne pozostałości</t>
  </si>
  <si>
    <t>2304</t>
  </si>
  <si>
    <t>Makuchy i inne pozostałości stałe,  z ekstrakcji oleju sojowego</t>
  </si>
  <si>
    <t>2306</t>
  </si>
  <si>
    <t xml:space="preserve">Makuchy i inne pozostałości stałe, nawet mielone </t>
  </si>
  <si>
    <t>2308</t>
  </si>
  <si>
    <t>Roślinne materiały, odpady, pozostałości i produkty uboczne</t>
  </si>
  <si>
    <t>2309</t>
  </si>
  <si>
    <t>Produkty używane do karmienia zwierząt</t>
  </si>
  <si>
    <t>2401</t>
  </si>
  <si>
    <t>Tytoń nie przetworzony; odpady tytoniowe</t>
  </si>
  <si>
    <t>2402</t>
  </si>
  <si>
    <t>2403</t>
  </si>
  <si>
    <t>Pozostały przetworzony tytoń i przetworzone namiastki tytoniu</t>
  </si>
  <si>
    <r>
      <t xml:space="preserve">RAZEM  </t>
    </r>
    <r>
      <rPr>
        <b/>
        <i/>
        <sz val="10"/>
        <rFont val="Times New Roman CE"/>
      </rPr>
      <t>(poz. HS - 0101 do 2403)</t>
    </r>
  </si>
  <si>
    <t>SAD + INTRASTAT</t>
  </si>
  <si>
    <t>Zakres danych: CN 01-24</t>
  </si>
  <si>
    <t>Źródło danych: Ministerstwo Finansów.</t>
  </si>
  <si>
    <t>Cygara, również z obciętymi końcami, cygaretki i papierosy</t>
  </si>
  <si>
    <t>[EUR]</t>
  </si>
  <si>
    <t>0308</t>
  </si>
  <si>
    <t>Bezkręgowce wodne, inne niż skorupiaki i mięczaki,</t>
  </si>
  <si>
    <t>Wartość [mln EUR]</t>
  </si>
  <si>
    <t>* - dane wstępne</t>
  </si>
  <si>
    <t>OGÓŁEM</t>
  </si>
  <si>
    <t>Niemcy</t>
  </si>
  <si>
    <t>Białoruś</t>
  </si>
  <si>
    <t>Wielka Brytania</t>
  </si>
  <si>
    <t>Republika Czeska</t>
  </si>
  <si>
    <t>Francja</t>
  </si>
  <si>
    <t>Węgry</t>
  </si>
  <si>
    <t>Włochy</t>
  </si>
  <si>
    <t>Ukraina</t>
  </si>
  <si>
    <t>Słowacja</t>
  </si>
  <si>
    <t>Hiszpania</t>
  </si>
  <si>
    <t>Rosja</t>
  </si>
  <si>
    <t>Bułgaria</t>
  </si>
  <si>
    <t>Austria</t>
  </si>
  <si>
    <t>Litwa</t>
  </si>
  <si>
    <t>Belgia</t>
  </si>
  <si>
    <t>Szwecja</t>
  </si>
  <si>
    <t>Dania</t>
  </si>
  <si>
    <t>Rumunia</t>
  </si>
  <si>
    <t>UGRUPOWANIE</t>
  </si>
  <si>
    <t>Zmiana</t>
  </si>
  <si>
    <t>Struktura [%]</t>
  </si>
  <si>
    <t>[%]</t>
  </si>
  <si>
    <t>UE-15</t>
  </si>
  <si>
    <t>WNP</t>
  </si>
  <si>
    <t>EFTA</t>
  </si>
  <si>
    <t>NAFTA</t>
  </si>
  <si>
    <t>MERCOSUR</t>
  </si>
  <si>
    <t>Pozostałe</t>
  </si>
  <si>
    <t>Suma końcowa</t>
  </si>
  <si>
    <t>Cypr</t>
  </si>
  <si>
    <t>Estonia</t>
  </si>
  <si>
    <t>Finlandia</t>
  </si>
  <si>
    <t>Grecja</t>
  </si>
  <si>
    <t>Irlandia</t>
  </si>
  <si>
    <t>Luksemburg</t>
  </si>
  <si>
    <t>Łotwa</t>
  </si>
  <si>
    <t>Malta</t>
  </si>
  <si>
    <t>Portugalia</t>
  </si>
  <si>
    <t>Słowenia</t>
  </si>
  <si>
    <t>Pozost.teryt.UE</t>
  </si>
  <si>
    <t>Armenia</t>
  </si>
  <si>
    <t>Azerbejdżan</t>
  </si>
  <si>
    <t>Kazachstan</t>
  </si>
  <si>
    <t>Kirgistan</t>
  </si>
  <si>
    <t>Mołdowa</t>
  </si>
  <si>
    <t>Tadżykistan</t>
  </si>
  <si>
    <t>--</t>
  </si>
  <si>
    <t>Turkmenistan</t>
  </si>
  <si>
    <t>Uzbekistan</t>
  </si>
  <si>
    <t>Islandia</t>
  </si>
  <si>
    <t>Liechtenstein</t>
  </si>
  <si>
    <t>Norwegia</t>
  </si>
  <si>
    <t>Szwajcaria</t>
  </si>
  <si>
    <t>Kanada</t>
  </si>
  <si>
    <t>Meksyk</t>
  </si>
  <si>
    <t>USA</t>
  </si>
  <si>
    <t>Argentyna</t>
  </si>
  <si>
    <t>Brazylia</t>
  </si>
  <si>
    <t>Paragwaj</t>
  </si>
  <si>
    <t>Urugwaj</t>
  </si>
  <si>
    <t>POZOSTAŁE</t>
  </si>
  <si>
    <t>0507</t>
  </si>
  <si>
    <t>Kość słoniowa, skorupy żółwiowe, fiszbiny i frędzle,</t>
  </si>
  <si>
    <t>UE-28</t>
  </si>
  <si>
    <t>NMS-13</t>
  </si>
  <si>
    <t>Chorwacja</t>
  </si>
  <si>
    <t>1203</t>
  </si>
  <si>
    <t>Kopra</t>
  </si>
  <si>
    <t>2307</t>
  </si>
  <si>
    <t>Szlam i kamień winny</t>
  </si>
  <si>
    <t>0501</t>
  </si>
  <si>
    <t>Włosy ludzkie nieobrob. odtłusz.; odpadki ludz. włosów</t>
  </si>
  <si>
    <t>Wyniki obrotów towarami rolno-spożywczymi</t>
  </si>
  <si>
    <t>2004r.</t>
  </si>
  <si>
    <t>2005r.</t>
  </si>
  <si>
    <t>2006r.</t>
  </si>
  <si>
    <t>2007r.</t>
  </si>
  <si>
    <t>2008r.</t>
  </si>
  <si>
    <t>2009r.</t>
  </si>
  <si>
    <t>2010r.</t>
  </si>
  <si>
    <t>2011r.</t>
  </si>
  <si>
    <t>2012r.</t>
  </si>
  <si>
    <t>2013r.</t>
  </si>
  <si>
    <t>2014r.</t>
  </si>
  <si>
    <t>2015r.</t>
  </si>
  <si>
    <t>Eksport</t>
  </si>
  <si>
    <t>Import</t>
  </si>
  <si>
    <t>Saldo</t>
  </si>
  <si>
    <t>Źródło: MF/CIHZ</t>
  </si>
  <si>
    <t>Zmiana [%] w stosunku do roku poprzedniego</t>
  </si>
  <si>
    <t>-</t>
  </si>
  <si>
    <t>GUS - Polski handel OGÓŁEM [mld EUR]</t>
  </si>
  <si>
    <t>Udział handlu rolno-spożywczego w handlu OGÓŁEM [%]</t>
  </si>
  <si>
    <t>2003r.</t>
  </si>
  <si>
    <t>Wolumen [tys. ton]</t>
  </si>
  <si>
    <t>RAZEM  (poz. HS - 0101 do 2403)</t>
  </si>
  <si>
    <t>01</t>
  </si>
  <si>
    <t>Zwierzęta żywe</t>
  </si>
  <si>
    <t>02</t>
  </si>
  <si>
    <t>Mięso i podroby jadalne</t>
  </si>
  <si>
    <t>03</t>
  </si>
  <si>
    <t>Ryby i "owoce morza"</t>
  </si>
  <si>
    <t>04</t>
  </si>
  <si>
    <t>Produkty mleczarskie, jaja, miód</t>
  </si>
  <si>
    <t>05</t>
  </si>
  <si>
    <t>Pozostałe produkty pochodzenia zwierzęcego</t>
  </si>
  <si>
    <t>06</t>
  </si>
  <si>
    <t>Żywe rośliny, kwiaty cięte, liście ozdobne</t>
  </si>
  <si>
    <t>07</t>
  </si>
  <si>
    <t>Warzywa</t>
  </si>
  <si>
    <t>08</t>
  </si>
  <si>
    <t>Owoce i orzechy jadalne</t>
  </si>
  <si>
    <t>09</t>
  </si>
  <si>
    <t>Kawa, herbata, przyprawy</t>
  </si>
  <si>
    <t>10</t>
  </si>
  <si>
    <t>Zboża</t>
  </si>
  <si>
    <t>11</t>
  </si>
  <si>
    <t>Prod. przem. młyn., słód, skrobie, inulina, gluten pszenny</t>
  </si>
  <si>
    <t>12</t>
  </si>
  <si>
    <t>Nasiona i owoce oleiste, rośl. przemysłowe</t>
  </si>
  <si>
    <t>13</t>
  </si>
  <si>
    <t>Szelak, gumy, żywice, soki i ekstrakty roślinne</t>
  </si>
  <si>
    <t>14</t>
  </si>
  <si>
    <t>Materiały roślinne do wyplatania</t>
  </si>
  <si>
    <t>15</t>
  </si>
  <si>
    <t>Tł. rośl. i zwierz., prod. ich rozkładu, woski</t>
  </si>
  <si>
    <t>16</t>
  </si>
  <si>
    <t>Przetwory z mięsa, ryb i "owoców morza"</t>
  </si>
  <si>
    <t>17</t>
  </si>
  <si>
    <t>Cukry i wyroby cukiernicze</t>
  </si>
  <si>
    <t>18</t>
  </si>
  <si>
    <t>Kakao i przetwory z kakao</t>
  </si>
  <si>
    <t>19</t>
  </si>
  <si>
    <t>Przetw. ze zbóż, mąki, skrobii lub mleka, piecz. cukiern.</t>
  </si>
  <si>
    <t>20</t>
  </si>
  <si>
    <t>Przetw. z warzyw, owoców lub orzechów</t>
  </si>
  <si>
    <t>21</t>
  </si>
  <si>
    <t>Różne przetwory spożywcze</t>
  </si>
  <si>
    <t>22</t>
  </si>
  <si>
    <t>Napoje bezalkoholowe, alkoholowe i ocet</t>
  </si>
  <si>
    <t>23</t>
  </si>
  <si>
    <t>Pozostałości przem. spożywczego, pasze</t>
  </si>
  <si>
    <t>24</t>
  </si>
  <si>
    <t>Tytoń i namiastki tytoniu</t>
  </si>
  <si>
    <t xml:space="preserve">Mięso i podroby jadalne z drobiu </t>
  </si>
  <si>
    <t>świeże, schłodzone lub zamrożone (CN 0207)</t>
  </si>
  <si>
    <t>Mięso ze świń, świeże, schłodzone lub zamrożone (CN 0203)</t>
  </si>
  <si>
    <t>ważniejsze kraje</t>
  </si>
  <si>
    <t>EKSPORT</t>
  </si>
  <si>
    <t>Kraj</t>
  </si>
  <si>
    <t>Wolumen   [tys. ton]</t>
  </si>
  <si>
    <t>Hongkong</t>
  </si>
  <si>
    <t>Benin</t>
  </si>
  <si>
    <t>Mięso wołowe świeże, chłodzone lub zamrożone (CN 0201, 0202)</t>
  </si>
  <si>
    <t>Produkty mleczarskie (CN 0401 - 0406)</t>
  </si>
  <si>
    <t>Algieria</t>
  </si>
  <si>
    <t>Izrael</t>
  </si>
  <si>
    <t>Chiny</t>
  </si>
  <si>
    <t>Wietnam</t>
  </si>
  <si>
    <t>Jabłka (CN 080810)</t>
  </si>
  <si>
    <t>Pszenica (CN 1001)</t>
  </si>
  <si>
    <t>Egipt</t>
  </si>
  <si>
    <t>Arabia Saudyjska</t>
  </si>
  <si>
    <t>Maroko</t>
  </si>
  <si>
    <t>Kenia</t>
  </si>
  <si>
    <t>Nigeria</t>
  </si>
  <si>
    <t>Sudan</t>
  </si>
  <si>
    <t>Tanzania</t>
  </si>
  <si>
    <t>Mozambik</t>
  </si>
  <si>
    <t>Uganda</t>
  </si>
  <si>
    <t>NIEMCY</t>
  </si>
  <si>
    <t>ważniejsze towary</t>
  </si>
  <si>
    <t>WIELKA BRYTANIA</t>
  </si>
  <si>
    <t>REPUBLIKA CZESKA</t>
  </si>
  <si>
    <t>WŁOCHY</t>
  </si>
  <si>
    <t>FRANCJA</t>
  </si>
  <si>
    <t>SŁOWACJA</t>
  </si>
  <si>
    <t>IMPORT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</si>
  <si>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</si>
  <si>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</si>
  <si>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</si>
  <si>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</si>
  <si>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</si>
  <si>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</si>
  <si>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</si>
  <si>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</si>
  <si>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</si>
  <si>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</si>
  <si>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</si>
  <si>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</si>
  <si>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</si>
  <si>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</si>
  <si>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Państwa BLISKIEGO WSCHODU</t>
  </si>
  <si>
    <t>(ważniejsze)</t>
  </si>
  <si>
    <t>Państwo</t>
  </si>
  <si>
    <t>Zmiana [%]</t>
  </si>
  <si>
    <t>Turcja</t>
  </si>
  <si>
    <t>Zjedn.Emiraty Arabskie</t>
  </si>
  <si>
    <t>Irak</t>
  </si>
  <si>
    <t>Jordania</t>
  </si>
  <si>
    <t>Kuwejt</t>
  </si>
  <si>
    <t>Liban</t>
  </si>
  <si>
    <t>Syria</t>
  </si>
  <si>
    <t>PAŃSTWA  AZJI</t>
  </si>
  <si>
    <t>Republika Korei</t>
  </si>
  <si>
    <t>Japonia</t>
  </si>
  <si>
    <t>Indonezja</t>
  </si>
  <si>
    <t>Tajwan</t>
  </si>
  <si>
    <t>Malezja</t>
  </si>
  <si>
    <t>Tajlandia</t>
  </si>
  <si>
    <t>Mongolia</t>
  </si>
  <si>
    <t>Filipiny</t>
  </si>
  <si>
    <t>Singapur</t>
  </si>
  <si>
    <t>India</t>
  </si>
  <si>
    <t>PAŃSTWA  AFRYKI</t>
  </si>
  <si>
    <t>Republika Południowej Afryki</t>
  </si>
  <si>
    <t>Senegal</t>
  </si>
  <si>
    <t>Libia</t>
  </si>
  <si>
    <t>Gwinea</t>
  </si>
  <si>
    <t>Ghana</t>
  </si>
  <si>
    <t>Kongo</t>
  </si>
  <si>
    <t>Liberia</t>
  </si>
  <si>
    <t>Zimbabwe</t>
  </si>
  <si>
    <t>Mauretania</t>
  </si>
  <si>
    <t>Togo</t>
  </si>
  <si>
    <t>Cena [EUR/kg]</t>
  </si>
  <si>
    <t>Serbia</t>
  </si>
  <si>
    <t>Kuba</t>
  </si>
  <si>
    <t>Holandia</t>
  </si>
  <si>
    <t>HOLANDIA</t>
  </si>
  <si>
    <t>WĘGRY</t>
  </si>
  <si>
    <t>RPA</t>
  </si>
  <si>
    <r>
      <t>Handel zagraniczny towarami rolno-spożywczymi w 2016 roku  -</t>
    </r>
    <r>
      <rPr>
        <b/>
        <sz val="16"/>
        <color indexed="12"/>
        <rFont val="Arial CE"/>
        <charset val="238"/>
      </rPr>
      <t xml:space="preserve"> DANE OSATECZNE!</t>
    </r>
  </si>
  <si>
    <t>2016r.</t>
  </si>
  <si>
    <t>0503</t>
  </si>
  <si>
    <t>Włosie końskie i odpadki z niego</t>
  </si>
  <si>
    <t>0509</t>
  </si>
  <si>
    <t>Gąbki naturalne pochodzenia zwierzęcego</t>
  </si>
  <si>
    <t>1402</t>
  </si>
  <si>
    <t>Materiały roślinne używane głównie do wyściełania i wypychania</t>
  </si>
  <si>
    <t>1403</t>
  </si>
  <si>
    <t>Materiały roślinne używane głównie do produkcji szczotek i mioteł</t>
  </si>
  <si>
    <t>1519</t>
  </si>
  <si>
    <t>Przemysłowe jednokarboksylowe kwasy tłuszczowe;</t>
  </si>
  <si>
    <t>2305</t>
  </si>
  <si>
    <t>Makuchy  pozostałe z ekstrakcji oleju z orzeszków ziemnych</t>
  </si>
  <si>
    <t xml:space="preserve">                 w latach 2004 - 2016  [mld EUR]</t>
  </si>
  <si>
    <t>Przygotował: Departament Rynków Rolnych - MRiRW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</si>
</sst>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\ ###\ ##0"/>
    <numFmt numFmtId="165" formatCode="0.0"/>
    <numFmt numFmtId="166" formatCode="#,##0.0"/>
    <numFmt numFmtId="167" formatCode="#,###,##0"/>
    <numFmt numFmtId="168" formatCode="#.#\ ##0"/>
    <numFmt numFmtId="169" formatCode="#,###,##0.0"/>
    <numFmt numFmtId="170" formatCode="#,###,##0.00"/>
    <numFmt numFmtId="171" formatCode="[$-415]d\ mmmm\ yyyy;@"/>
    <numFmt numFmtId="172" formatCode="#,##0.00;[Red]#,##0.00"/>
  </numFmts>
  <fonts count="80" x14ac:knownFonts="1">
    <font>
      <sz val="10"/>
      <name val="Arial CE"/>
    </font>
    <font>
      <b/>
      <sz val="10"/>
      <name val="Arial CE"/>
    </font>
    <font>
      <sz val="10"/>
      <name val="Arial CE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10"/>
      <name val="Times New Roman CE"/>
    </font>
    <font>
      <b/>
      <sz val="10"/>
      <name val="Times New Roman CE"/>
    </font>
    <font>
      <sz val="10"/>
      <name val="Times New Roman CE"/>
    </font>
    <font>
      <sz val="14"/>
      <color indexed="10"/>
      <name val="Times New Roman"/>
      <family val="1"/>
      <charset val="238"/>
    </font>
    <font>
      <i/>
      <sz val="10"/>
      <name val="Arial CE"/>
      <charset val="238"/>
    </font>
    <font>
      <b/>
      <i/>
      <sz val="10"/>
      <color indexed="10"/>
      <name val="Arial CE"/>
      <charset val="238"/>
    </font>
    <font>
      <b/>
      <sz val="16"/>
      <name val="Arial CE"/>
      <charset val="238"/>
    </font>
    <font>
      <b/>
      <sz val="12"/>
      <name val="Times New Roman"/>
      <family val="1"/>
      <charset val="238"/>
    </font>
    <font>
      <sz val="18"/>
      <color indexed="12"/>
      <name val="Times New Roman"/>
      <family val="1"/>
      <charset val="238"/>
    </font>
    <font>
      <sz val="16"/>
      <color indexed="12"/>
      <name val="Times New Roman"/>
      <family val="1"/>
      <charset val="238"/>
    </font>
    <font>
      <b/>
      <sz val="16"/>
      <color indexed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8"/>
      <color indexed="12"/>
      <name val="Arial CE"/>
      <charset val="238"/>
    </font>
    <font>
      <i/>
      <sz val="12"/>
      <name val="Times New Roman"/>
      <family val="1"/>
      <charset val="238"/>
    </font>
    <font>
      <sz val="10"/>
      <name val="Arial CE"/>
      <charset val="238"/>
    </font>
    <font>
      <sz val="12"/>
      <color indexed="10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b/>
      <sz val="12"/>
      <name val="Times New Roman CE"/>
    </font>
    <font>
      <b/>
      <sz val="11"/>
      <name val="Times New Roman CE"/>
    </font>
    <font>
      <sz val="11"/>
      <name val="Times New Roman CE"/>
    </font>
    <font>
      <b/>
      <i/>
      <sz val="11"/>
      <name val="Times New Roman CE"/>
      <family val="1"/>
      <charset val="238"/>
    </font>
    <font>
      <i/>
      <sz val="12"/>
      <name val="Times New Roman CE"/>
      <charset val="238"/>
    </font>
    <font>
      <b/>
      <i/>
      <sz val="11"/>
      <name val="Times New Roman CE"/>
      <charset val="238"/>
    </font>
    <font>
      <sz val="18"/>
      <color indexed="10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</font>
    <font>
      <b/>
      <sz val="11"/>
      <name val="Times New Roman CE"/>
      <charset val="238"/>
    </font>
    <font>
      <sz val="11"/>
      <name val="Times New Roman CE"/>
      <charset val="238"/>
    </font>
    <font>
      <i/>
      <sz val="11"/>
      <name val="Times New Roman CE"/>
    </font>
    <font>
      <b/>
      <i/>
      <sz val="12"/>
      <name val="Times New Roman CE"/>
      <charset val="238"/>
    </font>
    <font>
      <i/>
      <sz val="10"/>
      <color indexed="10"/>
      <name val="Arial CE"/>
      <charset val="238"/>
    </font>
    <font>
      <b/>
      <sz val="16"/>
      <color indexed="12"/>
      <name val="Arial CE"/>
      <charset val="238"/>
    </font>
    <font>
      <sz val="14"/>
      <name val="Times New Roman CE"/>
      <family val="1"/>
      <charset val="238"/>
    </font>
    <font>
      <i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i/>
      <sz val="10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sz val="18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Arial CE"/>
    </font>
    <font>
      <sz val="16"/>
      <name val="Arial CE"/>
      <charset val="238"/>
    </font>
    <font>
      <sz val="16"/>
      <name val="Times New Roman CE"/>
      <family val="1"/>
      <charset val="238"/>
    </font>
    <font>
      <sz val="12"/>
      <name val="Arial CE"/>
    </font>
    <font>
      <sz val="12"/>
      <name val="Arial"/>
      <family val="2"/>
      <charset val="238"/>
    </font>
    <font>
      <b/>
      <sz val="20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2"/>
      <name val="Times New Roman CE"/>
    </font>
    <font>
      <i/>
      <sz val="10"/>
      <name val="Times New Roman CE"/>
      <charset val="238"/>
    </font>
    <font>
      <b/>
      <sz val="18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Arial CE"/>
      <family val="2"/>
      <charset val="238"/>
    </font>
    <font>
      <b/>
      <sz val="20"/>
      <color indexed="12"/>
      <name val="Times New Roman"/>
      <family val="1"/>
      <charset val="238"/>
    </font>
    <font>
      <b/>
      <sz val="16"/>
      <color indexed="12"/>
      <name val="Times New Roman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</font>
    <font>
      <b/>
      <i/>
      <sz val="14"/>
      <name val="Times New Roman CE"/>
    </font>
    <font>
      <sz val="14"/>
      <name val="Times New Roman CE"/>
    </font>
    <font>
      <i/>
      <sz val="14"/>
      <name val="Times New Roman CE"/>
    </font>
    <font>
      <b/>
      <sz val="14"/>
      <color indexed="12"/>
      <name val="Times New Roman CE"/>
      <family val="1"/>
      <charset val="238"/>
    </font>
    <font>
      <b/>
      <sz val="10"/>
      <color indexed="12"/>
      <name val="Times New Roman CE"/>
      <family val="1"/>
      <charset val="238"/>
    </font>
    <font>
      <b/>
      <i/>
      <sz val="12"/>
      <color indexed="12"/>
      <name val="Times New Roman CE"/>
      <family val="1"/>
      <charset val="238"/>
    </font>
    <font>
      <b/>
      <i/>
      <sz val="12"/>
      <color indexed="12"/>
      <name val="Times New Roman CE"/>
      <charset val="238"/>
    </font>
    <font>
      <i/>
      <sz val="12"/>
      <color indexed="12"/>
      <name val="Times New Roman CE"/>
      <charset val="238"/>
    </font>
    <font>
      <u/>
      <sz val="9"/>
      <color indexed="12"/>
      <name val="Arial CE"/>
    </font>
    <font>
      <sz val="10"/>
      <color rgb="FFFFFF00"/>
      <name val="Arial CE"/>
    </font>
    <font>
      <b/>
      <sz val="14"/>
      <color rgb="FF0000FF"/>
      <name val="Times New Roman CE"/>
      <family val="1"/>
      <charset val="238"/>
    </font>
    <font>
      <sz val="14"/>
      <color rgb="FF0000FF"/>
      <name val="Times New Roman CE"/>
      <family val="1"/>
      <charset val="238"/>
    </font>
    <font>
      <sz val="10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53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3" fillId="0" borderId="0"/>
    <xf numFmtId="0" fontId="53" fillId="0" borderId="0"/>
    <xf numFmtId="0" fontId="2" fillId="0" borderId="0"/>
    <xf numFmtId="0" fontId="22" fillId="0" borderId="0"/>
    <xf numFmtId="0" fontId="26" fillId="0" borderId="0"/>
    <xf numFmtId="44" fontId="5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6">
    <xf numFmtId="0" fontId="0" fillId="0" borderId="0" xfId="0"/>
    <xf numFmtId="49" fontId="3" fillId="0" borderId="1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49" fontId="5" fillId="0" borderId="11" xfId="0" applyNumberFormat="1" applyFont="1" applyBorder="1" applyAlignment="1"/>
    <xf numFmtId="0" fontId="5" fillId="0" borderId="12" xfId="0" applyFont="1" applyBorder="1" applyAlignment="1"/>
    <xf numFmtId="0" fontId="6" fillId="0" borderId="13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49" fontId="8" fillId="0" borderId="6" xfId="0" applyNumberFormat="1" applyFont="1" applyBorder="1" applyAlignment="1">
      <alignment horizontal="centerContinuous"/>
    </xf>
    <xf numFmtId="0" fontId="8" fillId="0" borderId="7" xfId="0" applyFont="1" applyBorder="1" applyAlignment="1">
      <alignment horizontal="centerContinuous"/>
    </xf>
    <xf numFmtId="167" fontId="8" fillId="0" borderId="16" xfId="0" applyNumberFormat="1" applyFont="1" applyBorder="1"/>
    <xf numFmtId="167" fontId="8" fillId="2" borderId="16" xfId="0" applyNumberFormat="1" applyFont="1" applyFill="1" applyBorder="1"/>
    <xf numFmtId="167" fontId="8" fillId="2" borderId="17" xfId="0" applyNumberFormat="1" applyFont="1" applyFill="1" applyBorder="1"/>
    <xf numFmtId="167" fontId="8" fillId="2" borderId="18" xfId="0" applyNumberFormat="1" applyFont="1" applyFill="1" applyBorder="1"/>
    <xf numFmtId="49" fontId="5" fillId="0" borderId="19" xfId="0" applyNumberFormat="1" applyFont="1" applyBorder="1"/>
    <xf numFmtId="0" fontId="5" fillId="0" borderId="17" xfId="0" applyFont="1" applyBorder="1"/>
    <xf numFmtId="167" fontId="5" fillId="0" borderId="16" xfId="0" applyNumberFormat="1" applyFont="1" applyBorder="1"/>
    <xf numFmtId="167" fontId="5" fillId="2" borderId="16" xfId="0" applyNumberFormat="1" applyFont="1" applyFill="1" applyBorder="1"/>
    <xf numFmtId="167" fontId="5" fillId="2" borderId="17" xfId="0" applyNumberFormat="1" applyFont="1" applyFill="1" applyBorder="1"/>
    <xf numFmtId="167" fontId="9" fillId="0" borderId="16" xfId="0" applyNumberFormat="1" applyFont="1" applyBorder="1"/>
    <xf numFmtId="167" fontId="9" fillId="2" borderId="18" xfId="0" applyNumberFormat="1" applyFont="1" applyFill="1" applyBorder="1"/>
    <xf numFmtId="49" fontId="5" fillId="0" borderId="20" xfId="0" applyNumberFormat="1" applyFont="1" applyBorder="1"/>
    <xf numFmtId="0" fontId="5" fillId="0" borderId="21" xfId="0" applyFont="1" applyBorder="1"/>
    <xf numFmtId="167" fontId="5" fillId="0" borderId="22" xfId="0" applyNumberFormat="1" applyFont="1" applyBorder="1"/>
    <xf numFmtId="167" fontId="5" fillId="2" borderId="22" xfId="0" applyNumberFormat="1" applyFont="1" applyFill="1" applyBorder="1"/>
    <xf numFmtId="167" fontId="5" fillId="2" borderId="21" xfId="0" applyNumberFormat="1" applyFont="1" applyFill="1" applyBorder="1"/>
    <xf numFmtId="167" fontId="9" fillId="0" borderId="22" xfId="0" applyNumberFormat="1" applyFont="1" applyBorder="1"/>
    <xf numFmtId="167" fontId="9" fillId="2" borderId="23" xfId="0" applyNumberFormat="1" applyFont="1" applyFill="1" applyBorder="1"/>
    <xf numFmtId="171" fontId="11" fillId="0" borderId="0" xfId="0" applyNumberFormat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/>
    <xf numFmtId="0" fontId="15" fillId="0" borderId="0" xfId="0" applyFont="1" applyFill="1"/>
    <xf numFmtId="167" fontId="0" fillId="0" borderId="0" xfId="0" applyNumberFormat="1"/>
    <xf numFmtId="0" fontId="0" fillId="0" borderId="0" xfId="0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3" fillId="0" borderId="0" xfId="0" applyFont="1" applyFill="1"/>
    <xf numFmtId="0" fontId="24" fillId="0" borderId="8" xfId="0" applyFont="1" applyBorder="1" applyAlignment="1">
      <alignment horizontal="centerContinuous" vertical="center"/>
    </xf>
    <xf numFmtId="0" fontId="24" fillId="0" borderId="24" xfId="0" applyFont="1" applyBorder="1" applyAlignment="1">
      <alignment horizontal="centerContinuous" vertical="center"/>
    </xf>
    <xf numFmtId="166" fontId="0" fillId="0" borderId="0" xfId="0" applyNumberFormat="1"/>
    <xf numFmtId="3" fontId="0" fillId="0" borderId="0" xfId="0" applyNumberFormat="1"/>
    <xf numFmtId="166" fontId="25" fillId="0" borderId="25" xfId="0" applyNumberFormat="1" applyFont="1" applyBorder="1"/>
    <xf numFmtId="166" fontId="25" fillId="0" borderId="26" xfId="0" applyNumberFormat="1" applyFont="1" applyBorder="1"/>
    <xf numFmtId="165" fontId="0" fillId="0" borderId="0" xfId="0" applyNumberFormat="1"/>
    <xf numFmtId="0" fontId="3" fillId="0" borderId="27" xfId="0" applyFont="1" applyBorder="1"/>
    <xf numFmtId="0" fontId="27" fillId="0" borderId="28" xfId="0" applyFont="1" applyBorder="1" applyAlignment="1">
      <alignment horizontal="centerContinuous" vertical="center"/>
    </xf>
    <xf numFmtId="0" fontId="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34" fillId="0" borderId="0" xfId="0" applyFont="1" applyFill="1"/>
    <xf numFmtId="0" fontId="5" fillId="0" borderId="31" xfId="0" applyFont="1" applyBorder="1"/>
    <xf numFmtId="0" fontId="31" fillId="0" borderId="32" xfId="0" applyFont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Continuous"/>
    </xf>
    <xf numFmtId="166" fontId="24" fillId="0" borderId="35" xfId="0" applyNumberFormat="1" applyFont="1" applyBorder="1" applyAlignment="1">
      <alignment vertical="center"/>
    </xf>
    <xf numFmtId="166" fontId="24" fillId="2" borderId="5" xfId="0" applyNumberFormat="1" applyFont="1" applyFill="1" applyBorder="1" applyAlignment="1">
      <alignment vertical="center"/>
    </xf>
    <xf numFmtId="0" fontId="25" fillId="0" borderId="36" xfId="0" applyFont="1" applyBorder="1"/>
    <xf numFmtId="166" fontId="25" fillId="0" borderId="37" xfId="0" applyNumberFormat="1" applyFont="1" applyBorder="1"/>
    <xf numFmtId="166" fontId="25" fillId="2" borderId="38" xfId="0" applyNumberFormat="1" applyFont="1" applyFill="1" applyBorder="1"/>
    <xf numFmtId="0" fontId="25" fillId="0" borderId="39" xfId="0" applyFont="1" applyBorder="1"/>
    <xf numFmtId="166" fontId="25" fillId="2" borderId="18" xfId="0" applyNumberFormat="1" applyFont="1" applyFill="1" applyBorder="1"/>
    <xf numFmtId="0" fontId="25" fillId="0" borderId="40" xfId="0" applyFont="1" applyBorder="1"/>
    <xf numFmtId="166" fontId="25" fillId="2" borderId="41" xfId="0" applyNumberFormat="1" applyFont="1" applyFill="1" applyBorder="1"/>
    <xf numFmtId="0" fontId="25" fillId="0" borderId="42" xfId="0" applyFont="1" applyBorder="1"/>
    <xf numFmtId="166" fontId="25" fillId="0" borderId="24" xfId="0" applyNumberFormat="1" applyFont="1" applyBorder="1"/>
    <xf numFmtId="166" fontId="25" fillId="2" borderId="10" xfId="0" applyNumberFormat="1" applyFont="1" applyFill="1" applyBorder="1"/>
    <xf numFmtId="0" fontId="25" fillId="0" borderId="31" xfId="0" applyFont="1" applyBorder="1"/>
    <xf numFmtId="166" fontId="25" fillId="0" borderId="43" xfId="0" applyNumberFormat="1" applyFont="1" applyBorder="1"/>
    <xf numFmtId="166" fontId="25" fillId="2" borderId="44" xfId="0" applyNumberFormat="1" applyFont="1" applyFill="1" applyBorder="1"/>
    <xf numFmtId="3" fontId="27" fillId="0" borderId="28" xfId="0" applyNumberFormat="1" applyFont="1" applyBorder="1" applyAlignment="1">
      <alignment horizontal="centerContinuous" vertical="center"/>
    </xf>
    <xf numFmtId="3" fontId="3" fillId="0" borderId="3" xfId="0" applyNumberFormat="1" applyFont="1" applyBorder="1" applyAlignment="1">
      <alignment horizontal="centerContinuous" vertical="center"/>
    </xf>
    <xf numFmtId="3" fontId="24" fillId="0" borderId="30" xfId="0" applyNumberFormat="1" applyFont="1" applyBorder="1" applyAlignment="1">
      <alignment horizontal="centerContinuous" vertical="center"/>
    </xf>
    <xf numFmtId="3" fontId="24" fillId="0" borderId="8" xfId="0" applyNumberFormat="1" applyFont="1" applyBorder="1" applyAlignment="1">
      <alignment horizontal="centerContinuous" vertical="center"/>
    </xf>
    <xf numFmtId="3" fontId="31" fillId="0" borderId="32" xfId="0" applyNumberFormat="1" applyFont="1" applyBorder="1" applyAlignment="1">
      <alignment horizontal="center" vertical="center"/>
    </xf>
    <xf numFmtId="3" fontId="31" fillId="2" borderId="13" xfId="0" applyNumberFormat="1" applyFont="1" applyFill="1" applyBorder="1" applyAlignment="1">
      <alignment horizontal="center" vertical="center"/>
    </xf>
    <xf numFmtId="165" fontId="24" fillId="0" borderId="35" xfId="0" applyNumberFormat="1" applyFont="1" applyBorder="1" applyAlignment="1">
      <alignment vertical="center"/>
    </xf>
    <xf numFmtId="165" fontId="24" fillId="2" borderId="5" xfId="0" applyNumberFormat="1" applyFont="1" applyFill="1" applyBorder="1" applyAlignment="1">
      <alignment vertical="center"/>
    </xf>
    <xf numFmtId="165" fontId="25" fillId="0" borderId="37" xfId="0" applyNumberFormat="1" applyFont="1" applyBorder="1"/>
    <xf numFmtId="165" fontId="25" fillId="2" borderId="38" xfId="0" applyNumberFormat="1" applyFont="1" applyFill="1" applyBorder="1"/>
    <xf numFmtId="165" fontId="25" fillId="0" borderId="25" xfId="0" applyNumberFormat="1" applyFont="1" applyBorder="1"/>
    <xf numFmtId="165" fontId="25" fillId="2" borderId="18" xfId="0" applyNumberFormat="1" applyFont="1" applyFill="1" applyBorder="1"/>
    <xf numFmtId="165" fontId="25" fillId="0" borderId="26" xfId="0" applyNumberFormat="1" applyFont="1" applyBorder="1"/>
    <xf numFmtId="165" fontId="25" fillId="2" borderId="41" xfId="0" applyNumberFormat="1" applyFont="1" applyFill="1" applyBorder="1"/>
    <xf numFmtId="165" fontId="25" fillId="0" borderId="24" xfId="0" applyNumberFormat="1" applyFont="1" applyBorder="1"/>
    <xf numFmtId="165" fontId="25" fillId="2" borderId="10" xfId="0" applyNumberFormat="1" applyFont="1" applyFill="1" applyBorder="1"/>
    <xf numFmtId="165" fontId="25" fillId="0" borderId="43" xfId="0" applyNumberFormat="1" applyFont="1" applyBorder="1"/>
    <xf numFmtId="165" fontId="25" fillId="2" borderId="44" xfId="0" applyNumberFormat="1" applyFont="1" applyFill="1" applyBorder="1"/>
    <xf numFmtId="0" fontId="35" fillId="0" borderId="45" xfId="0" applyFont="1" applyBorder="1" applyAlignment="1">
      <alignment horizontal="centerContinuous" vertical="center"/>
    </xf>
    <xf numFmtId="0" fontId="31" fillId="0" borderId="1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49" fontId="28" fillId="0" borderId="34" xfId="0" applyNumberFormat="1" applyFont="1" applyFill="1" applyBorder="1" applyAlignment="1">
      <alignment horizontal="centerContinuous"/>
    </xf>
    <xf numFmtId="166" fontId="29" fillId="0" borderId="35" xfId="0" applyNumberFormat="1" applyFont="1" applyBorder="1" applyAlignment="1">
      <alignment vertical="center"/>
    </xf>
    <xf numFmtId="166" fontId="29" fillId="2" borderId="3" xfId="0" applyNumberFormat="1" applyFont="1" applyFill="1" applyBorder="1" applyAlignment="1">
      <alignment vertical="center"/>
    </xf>
    <xf numFmtId="166" fontId="36" fillId="0" borderId="4" xfId="0" applyNumberFormat="1" applyFont="1" applyBorder="1" applyAlignment="1">
      <alignment vertical="center"/>
    </xf>
    <xf numFmtId="166" fontId="29" fillId="0" borderId="28" xfId="0" applyNumberFormat="1" applyFont="1" applyBorder="1" applyAlignment="1">
      <alignment vertical="center"/>
    </xf>
    <xf numFmtId="165" fontId="0" fillId="0" borderId="0" xfId="0" applyNumberFormat="1" applyAlignment="1">
      <alignment horizontal="left" indent="1"/>
    </xf>
    <xf numFmtId="0" fontId="37" fillId="0" borderId="36" xfId="0" applyFont="1" applyFill="1" applyBorder="1"/>
    <xf numFmtId="166" fontId="29" fillId="0" borderId="46" xfId="0" applyNumberFormat="1" applyFont="1" applyBorder="1"/>
    <xf numFmtId="166" fontId="29" fillId="2" borderId="46" xfId="0" applyNumberFormat="1" applyFont="1" applyFill="1" applyBorder="1"/>
    <xf numFmtId="166" fontId="36" fillId="0" borderId="47" xfId="0" applyNumberFormat="1" applyFont="1" applyBorder="1"/>
    <xf numFmtId="0" fontId="38" fillId="0" borderId="39" xfId="0" applyFont="1" applyFill="1" applyBorder="1"/>
    <xf numFmtId="166" fontId="30" fillId="0" borderId="16" xfId="0" applyNumberFormat="1" applyFont="1" applyBorder="1"/>
    <xf numFmtId="166" fontId="30" fillId="2" borderId="16" xfId="0" applyNumberFormat="1" applyFont="1" applyFill="1" applyBorder="1"/>
    <xf numFmtId="166" fontId="39" fillId="0" borderId="17" xfId="0" applyNumberFormat="1" applyFont="1" applyBorder="1"/>
    <xf numFmtId="0" fontId="38" fillId="0" borderId="40" xfId="0" applyFont="1" applyFill="1" applyBorder="1"/>
    <xf numFmtId="166" fontId="30" fillId="0" borderId="48" xfId="0" applyNumberFormat="1" applyFont="1" applyBorder="1"/>
    <xf numFmtId="166" fontId="30" fillId="2" borderId="48" xfId="0" applyNumberFormat="1" applyFont="1" applyFill="1" applyBorder="1"/>
    <xf numFmtId="0" fontId="38" fillId="0" borderId="49" xfId="0" applyFont="1" applyFill="1" applyBorder="1"/>
    <xf numFmtId="166" fontId="30" fillId="0" borderId="22" xfId="0" applyNumberFormat="1" applyFont="1" applyBorder="1"/>
    <xf numFmtId="166" fontId="30" fillId="2" borderId="22" xfId="0" applyNumberFormat="1" applyFont="1" applyFill="1" applyBorder="1"/>
    <xf numFmtId="166" fontId="39" fillId="0" borderId="21" xfId="0" applyNumberFormat="1" applyFont="1" applyBorder="1"/>
    <xf numFmtId="166" fontId="39" fillId="0" borderId="47" xfId="0" applyNumberFormat="1" applyFont="1" applyBorder="1"/>
    <xf numFmtId="165" fontId="29" fillId="0" borderId="46" xfId="0" applyNumberFormat="1" applyFont="1" applyBorder="1"/>
    <xf numFmtId="165" fontId="29" fillId="2" borderId="38" xfId="0" applyNumberFormat="1" applyFont="1" applyFill="1" applyBorder="1"/>
    <xf numFmtId="165" fontId="30" fillId="0" borderId="16" xfId="0" applyNumberFormat="1" applyFont="1" applyBorder="1"/>
    <xf numFmtId="165" fontId="30" fillId="2" borderId="18" xfId="0" applyNumberFormat="1" applyFont="1" applyFill="1" applyBorder="1"/>
    <xf numFmtId="165" fontId="30" fillId="2" borderId="23" xfId="0" applyNumberFormat="1" applyFont="1" applyFill="1" applyBorder="1"/>
    <xf numFmtId="166" fontId="39" fillId="0" borderId="17" xfId="0" applyNumberFormat="1" applyFont="1" applyBorder="1" applyAlignment="1">
      <alignment horizontal="right"/>
    </xf>
    <xf numFmtId="166" fontId="39" fillId="0" borderId="21" xfId="0" quotePrefix="1" applyNumberFormat="1" applyFont="1" applyBorder="1"/>
    <xf numFmtId="0" fontId="37" fillId="0" borderId="31" xfId="0" applyFont="1" applyFill="1" applyBorder="1"/>
    <xf numFmtId="166" fontId="29" fillId="0" borderId="50" xfId="0" applyNumberFormat="1" applyFont="1" applyBorder="1"/>
    <xf numFmtId="166" fontId="29" fillId="2" borderId="50" xfId="0" applyNumberFormat="1" applyFont="1" applyFill="1" applyBorder="1"/>
    <xf numFmtId="166" fontId="36" fillId="0" borderId="12" xfId="0" applyNumberFormat="1" applyFont="1" applyBorder="1"/>
    <xf numFmtId="165" fontId="29" fillId="2" borderId="44" xfId="0" applyNumberFormat="1" applyFont="1" applyFill="1" applyBorder="1"/>
    <xf numFmtId="172" fontId="0" fillId="0" borderId="0" xfId="0" applyNumberFormat="1"/>
    <xf numFmtId="164" fontId="0" fillId="0" borderId="0" xfId="0" applyNumberFormat="1"/>
    <xf numFmtId="168" fontId="0" fillId="0" borderId="0" xfId="0" applyNumberFormat="1"/>
    <xf numFmtId="166" fontId="32" fillId="0" borderId="18" xfId="0" applyNumberFormat="1" applyFont="1" applyBorder="1"/>
    <xf numFmtId="0" fontId="41" fillId="0" borderId="0" xfId="0" applyFont="1"/>
    <xf numFmtId="166" fontId="38" fillId="0" borderId="46" xfId="0" applyNumberFormat="1" applyFont="1" applyBorder="1"/>
    <xf numFmtId="166" fontId="38" fillId="2" borderId="38" xfId="0" applyNumberFormat="1" applyFont="1" applyFill="1" applyBorder="1"/>
    <xf numFmtId="166" fontId="38" fillId="2" borderId="23" xfId="0" applyNumberFormat="1" applyFont="1" applyFill="1" applyBorder="1"/>
    <xf numFmtId="165" fontId="38" fillId="2" borderId="38" xfId="0" applyNumberFormat="1" applyFont="1" applyFill="1" applyBorder="1"/>
    <xf numFmtId="165" fontId="38" fillId="2" borderId="23" xfId="0" applyNumberFormat="1" applyFont="1" applyFill="1" applyBorder="1"/>
    <xf numFmtId="166" fontId="37" fillId="2" borderId="38" xfId="0" applyNumberFormat="1" applyFont="1" applyFill="1" applyBorder="1"/>
    <xf numFmtId="166" fontId="37" fillId="0" borderId="46" xfId="0" applyNumberFormat="1" applyFont="1" applyBorder="1"/>
    <xf numFmtId="165" fontId="30" fillId="0" borderId="51" xfId="0" applyNumberFormat="1" applyFont="1" applyBorder="1"/>
    <xf numFmtId="165" fontId="38" fillId="0" borderId="52" xfId="0" applyNumberFormat="1" applyFont="1" applyBorder="1"/>
    <xf numFmtId="165" fontId="38" fillId="0" borderId="53" xfId="0" applyNumberFormat="1" applyFont="1" applyBorder="1"/>
    <xf numFmtId="165" fontId="38" fillId="0" borderId="54" xfId="0" applyNumberFormat="1" applyFont="1" applyBorder="1"/>
    <xf numFmtId="165" fontId="29" fillId="0" borderId="55" xfId="0" applyNumberFormat="1" applyFont="1" applyBorder="1"/>
    <xf numFmtId="0" fontId="10" fillId="0" borderId="0" xfId="0" applyFont="1" applyFill="1"/>
    <xf numFmtId="166" fontId="37" fillId="0" borderId="28" xfId="0" applyNumberFormat="1" applyFont="1" applyBorder="1"/>
    <xf numFmtId="166" fontId="37" fillId="2" borderId="5" xfId="0" applyNumberFormat="1" applyFont="1" applyFill="1" applyBorder="1"/>
    <xf numFmtId="0" fontId="25" fillId="0" borderId="36" xfId="0" applyFont="1" applyBorder="1" applyAlignment="1"/>
    <xf numFmtId="166" fontId="40" fillId="0" borderId="5" xfId="0" applyNumberFormat="1" applyFont="1" applyBorder="1" applyAlignment="1">
      <alignment vertical="center"/>
    </xf>
    <xf numFmtId="166" fontId="32" fillId="0" borderId="38" xfId="0" applyNumberFormat="1" applyFont="1" applyBorder="1"/>
    <xf numFmtId="166" fontId="32" fillId="0" borderId="41" xfId="0" applyNumberFormat="1" applyFont="1" applyBorder="1"/>
    <xf numFmtId="166" fontId="32" fillId="0" borderId="10" xfId="0" applyNumberFormat="1" applyFont="1" applyBorder="1"/>
    <xf numFmtId="166" fontId="32" fillId="0" borderId="44" xfId="0" applyNumberFormat="1" applyFont="1" applyBorder="1"/>
    <xf numFmtId="166" fontId="40" fillId="0" borderId="3" xfId="0" applyNumberFormat="1" applyFont="1" applyBorder="1" applyAlignment="1">
      <alignment vertical="center"/>
    </xf>
    <xf numFmtId="166" fontId="32" fillId="0" borderId="46" xfId="0" applyNumberFormat="1" applyFont="1" applyBorder="1"/>
    <xf numFmtId="166" fontId="32" fillId="0" borderId="16" xfId="0" applyNumberFormat="1" applyFont="1" applyBorder="1"/>
    <xf numFmtId="166" fontId="32" fillId="0" borderId="48" xfId="0" applyNumberFormat="1" applyFont="1" applyBorder="1"/>
    <xf numFmtId="166" fontId="32" fillId="0" borderId="8" xfId="0" applyNumberFormat="1" applyFont="1" applyBorder="1"/>
    <xf numFmtId="166" fontId="32" fillId="0" borderId="50" xfId="0" applyNumberFormat="1" applyFont="1" applyBorder="1"/>
    <xf numFmtId="165" fontId="40" fillId="0" borderId="3" xfId="0" applyNumberFormat="1" applyFont="1" applyBorder="1" applyAlignment="1">
      <alignment vertical="center"/>
    </xf>
    <xf numFmtId="165" fontId="32" fillId="0" borderId="46" xfId="0" applyNumberFormat="1" applyFont="1" applyBorder="1"/>
    <xf numFmtId="165" fontId="32" fillId="0" borderId="16" xfId="0" applyNumberFormat="1" applyFont="1" applyBorder="1"/>
    <xf numFmtId="165" fontId="32" fillId="0" borderId="48" xfId="0" applyNumberFormat="1" applyFont="1" applyBorder="1"/>
    <xf numFmtId="165" fontId="32" fillId="0" borderId="8" xfId="0" applyNumberFormat="1" applyFont="1" applyBorder="1"/>
    <xf numFmtId="165" fontId="32" fillId="0" borderId="50" xfId="0" applyNumberFormat="1" applyFont="1" applyBorder="1"/>
    <xf numFmtId="0" fontId="40" fillId="0" borderId="56" xfId="0" applyFont="1" applyBorder="1" applyAlignment="1">
      <alignment horizontal="centerContinuous" vertical="center"/>
    </xf>
    <xf numFmtId="0" fontId="33" fillId="0" borderId="50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Continuous" vertical="center"/>
    </xf>
    <xf numFmtId="0" fontId="33" fillId="0" borderId="44" xfId="0" applyFont="1" applyBorder="1" applyAlignment="1">
      <alignment horizontal="center" vertical="center"/>
    </xf>
    <xf numFmtId="166" fontId="30" fillId="2" borderId="22" xfId="0" quotePrefix="1" applyNumberFormat="1" applyFont="1" applyFill="1" applyBorder="1"/>
    <xf numFmtId="3" fontId="24" fillId="0" borderId="28" xfId="0" applyNumberFormat="1" applyFont="1" applyBorder="1" applyAlignment="1">
      <alignment vertical="center"/>
    </xf>
    <xf numFmtId="3" fontId="24" fillId="2" borderId="3" xfId="0" applyNumberFormat="1" applyFont="1" applyFill="1" applyBorder="1" applyAlignment="1">
      <alignment vertical="center"/>
    </xf>
    <xf numFmtId="3" fontId="25" fillId="0" borderId="53" xfId="0" applyNumberFormat="1" applyFont="1" applyBorder="1"/>
    <xf numFmtId="3" fontId="25" fillId="2" borderId="46" xfId="0" applyNumberFormat="1" applyFont="1" applyFill="1" applyBorder="1"/>
    <xf numFmtId="3" fontId="25" fillId="0" borderId="52" xfId="0" applyNumberFormat="1" applyFont="1" applyFill="1" applyBorder="1"/>
    <xf numFmtId="3" fontId="25" fillId="2" borderId="16" xfId="0" applyNumberFormat="1" applyFont="1" applyFill="1" applyBorder="1"/>
    <xf numFmtId="3" fontId="25" fillId="0" borderId="58" xfId="0" applyNumberFormat="1" applyFont="1" applyFill="1" applyBorder="1"/>
    <xf numFmtId="3" fontId="25" fillId="2" borderId="48" xfId="0" applyNumberFormat="1" applyFont="1" applyFill="1" applyBorder="1"/>
    <xf numFmtId="3" fontId="25" fillId="0" borderId="30" xfId="0" applyNumberFormat="1" applyFont="1" applyFill="1" applyBorder="1"/>
    <xf numFmtId="3" fontId="25" fillId="2" borderId="8" xfId="0" applyNumberFormat="1" applyFont="1" applyFill="1" applyBorder="1"/>
    <xf numFmtId="3" fontId="25" fillId="0" borderId="54" xfId="0" applyNumberFormat="1" applyFont="1" applyFill="1" applyBorder="1"/>
    <xf numFmtId="3" fontId="25" fillId="2" borderId="50" xfId="0" applyNumberFormat="1" applyFont="1" applyFill="1" applyBorder="1"/>
    <xf numFmtId="3" fontId="24" fillId="0" borderId="28" xfId="0" applyNumberFormat="1" applyFont="1" applyFill="1" applyBorder="1" applyAlignment="1">
      <alignment vertical="center"/>
    </xf>
    <xf numFmtId="3" fontId="25" fillId="0" borderId="53" xfId="0" applyNumberFormat="1" applyFont="1" applyFill="1" applyBorder="1"/>
    <xf numFmtId="3" fontId="25" fillId="0" borderId="52" xfId="0" applyNumberFormat="1" applyFont="1" applyBorder="1"/>
    <xf numFmtId="166" fontId="30" fillId="0" borderId="22" xfId="0" quotePrefix="1" applyNumberFormat="1" applyFont="1" applyBorder="1"/>
    <xf numFmtId="166" fontId="39" fillId="0" borderId="17" xfId="0" quotePrefix="1" applyNumberFormat="1" applyFont="1" applyBorder="1"/>
    <xf numFmtId="166" fontId="38" fillId="0" borderId="51" xfId="0" quotePrefix="1" applyNumberFormat="1" applyFont="1" applyBorder="1"/>
    <xf numFmtId="0" fontId="25" fillId="0" borderId="0" xfId="0" applyFont="1"/>
    <xf numFmtId="0" fontId="27" fillId="0" borderId="0" xfId="0" applyFont="1"/>
    <xf numFmtId="0" fontId="25" fillId="0" borderId="59" xfId="0" applyFont="1" applyBorder="1"/>
    <xf numFmtId="0" fontId="27" fillId="0" borderId="60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62" xfId="0" applyFont="1" applyBorder="1" applyAlignment="1">
      <alignment horizontal="center"/>
    </xf>
    <xf numFmtId="0" fontId="77" fillId="0" borderId="62" xfId="0" applyFont="1" applyBorder="1" applyAlignment="1">
      <alignment horizontal="center"/>
    </xf>
    <xf numFmtId="0" fontId="27" fillId="0" borderId="63" xfId="0" applyFont="1" applyBorder="1" applyAlignment="1">
      <alignment wrapText="1"/>
    </xf>
    <xf numFmtId="166" fontId="43" fillId="0" borderId="64" xfId="0" applyNumberFormat="1" applyFont="1" applyBorder="1"/>
    <xf numFmtId="166" fontId="43" fillId="0" borderId="65" xfId="0" applyNumberFormat="1" applyFont="1" applyBorder="1"/>
    <xf numFmtId="166" fontId="43" fillId="0" borderId="66" xfId="0" applyNumberFormat="1" applyFont="1" applyBorder="1"/>
    <xf numFmtId="4" fontId="78" fillId="0" borderId="66" xfId="0" applyNumberFormat="1" applyFont="1" applyBorder="1"/>
    <xf numFmtId="166" fontId="43" fillId="0" borderId="0" xfId="0" applyNumberFormat="1" applyFont="1" applyFill="1" applyBorder="1"/>
    <xf numFmtId="0" fontId="27" fillId="2" borderId="67" xfId="0" applyFont="1" applyFill="1" applyBorder="1" applyAlignment="1">
      <alignment wrapText="1"/>
    </xf>
    <xf numFmtId="166" fontId="43" fillId="2" borderId="8" xfId="0" applyNumberFormat="1" applyFont="1" applyFill="1" applyBorder="1"/>
    <xf numFmtId="166" fontId="43" fillId="2" borderId="68" xfId="0" applyNumberFormat="1" applyFont="1" applyFill="1" applyBorder="1"/>
    <xf numFmtId="166" fontId="43" fillId="2" borderId="10" xfId="0" applyNumberFormat="1" applyFont="1" applyFill="1" applyBorder="1"/>
    <xf numFmtId="4" fontId="78" fillId="2" borderId="10" xfId="0" applyNumberFormat="1" applyFont="1" applyFill="1" applyBorder="1"/>
    <xf numFmtId="0" fontId="27" fillId="0" borderId="69" xfId="0" applyFont="1" applyBorder="1"/>
    <xf numFmtId="166" fontId="43" fillId="0" borderId="13" xfId="0" applyNumberFormat="1" applyFont="1" applyBorder="1"/>
    <xf numFmtId="166" fontId="43" fillId="0" borderId="70" xfId="0" applyNumberFormat="1" applyFont="1" applyBorder="1"/>
    <xf numFmtId="166" fontId="43" fillId="0" borderId="15" xfId="0" applyNumberFormat="1" applyFont="1" applyBorder="1"/>
    <xf numFmtId="4" fontId="78" fillId="0" borderId="15" xfId="0" applyNumberFormat="1" applyFont="1" applyBorder="1"/>
    <xf numFmtId="0" fontId="31" fillId="0" borderId="0" xfId="0" applyFont="1"/>
    <xf numFmtId="0" fontId="0" fillId="0" borderId="0" xfId="0" applyFont="1"/>
    <xf numFmtId="0" fontId="27" fillId="0" borderId="71" xfId="0" applyFont="1" applyBorder="1" applyAlignment="1">
      <alignment horizontal="center"/>
    </xf>
    <xf numFmtId="0" fontId="77" fillId="0" borderId="71" xfId="0" applyFont="1" applyBorder="1" applyAlignment="1">
      <alignment horizontal="center"/>
    </xf>
    <xf numFmtId="3" fontId="43" fillId="0" borderId="64" xfId="0" applyNumberFormat="1" applyFont="1" applyBorder="1"/>
    <xf numFmtId="166" fontId="43" fillId="0" borderId="72" xfId="0" applyNumberFormat="1" applyFont="1" applyBorder="1" applyAlignment="1"/>
    <xf numFmtId="166" fontId="78" fillId="0" borderId="72" xfId="0" applyNumberFormat="1" applyFont="1" applyBorder="1" applyAlignment="1"/>
    <xf numFmtId="0" fontId="27" fillId="2" borderId="69" xfId="0" applyFont="1" applyFill="1" applyBorder="1" applyAlignment="1">
      <alignment wrapText="1"/>
    </xf>
    <xf numFmtId="3" fontId="43" fillId="2" borderId="13" xfId="0" applyNumberFormat="1" applyFont="1" applyFill="1" applyBorder="1"/>
    <xf numFmtId="166" fontId="43" fillId="2" borderId="13" xfId="0" applyNumberFormat="1" applyFont="1" applyFill="1" applyBorder="1"/>
    <xf numFmtId="166" fontId="43" fillId="2" borderId="70" xfId="0" applyNumberFormat="1" applyFont="1" applyFill="1" applyBorder="1"/>
    <xf numFmtId="166" fontId="43" fillId="2" borderId="73" xfId="0" applyNumberFormat="1" applyFont="1" applyFill="1" applyBorder="1" applyAlignment="1"/>
    <xf numFmtId="166" fontId="78" fillId="2" borderId="73" xfId="0" applyNumberFormat="1" applyFont="1" applyFill="1" applyBorder="1" applyAlignment="1"/>
    <xf numFmtId="0" fontId="44" fillId="0" borderId="0" xfId="0" applyFont="1"/>
    <xf numFmtId="4" fontId="0" fillId="0" borderId="0" xfId="0" applyNumberFormat="1"/>
    <xf numFmtId="0" fontId="45" fillId="0" borderId="0" xfId="0" applyFont="1"/>
    <xf numFmtId="0" fontId="25" fillId="0" borderId="74" xfId="0" applyFont="1" applyBorder="1"/>
    <xf numFmtId="0" fontId="27" fillId="0" borderId="3" xfId="0" applyFont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27" fillId="0" borderId="76" xfId="0" applyFont="1" applyBorder="1" applyAlignment="1">
      <alignment horizontal="center"/>
    </xf>
    <xf numFmtId="0" fontId="77" fillId="0" borderId="76" xfId="0" applyFont="1" applyBorder="1" applyAlignment="1">
      <alignment horizontal="center"/>
    </xf>
    <xf numFmtId="0" fontId="27" fillId="0" borderId="67" xfId="0" applyFont="1" applyBorder="1" applyAlignment="1">
      <alignment wrapText="1"/>
    </xf>
    <xf numFmtId="166" fontId="43" fillId="0" borderId="8" xfId="0" applyNumberFormat="1" applyFont="1" applyBorder="1"/>
    <xf numFmtId="166" fontId="43" fillId="0" borderId="68" xfId="0" applyNumberFormat="1" applyFont="1" applyBorder="1"/>
    <xf numFmtId="166" fontId="43" fillId="0" borderId="77" xfId="0" applyNumberFormat="1" applyFont="1" applyBorder="1"/>
    <xf numFmtId="166" fontId="78" fillId="0" borderId="77" xfId="0" applyNumberFormat="1" applyFont="1" applyBorder="1"/>
    <xf numFmtId="166" fontId="43" fillId="2" borderId="77" xfId="0" applyNumberFormat="1" applyFont="1" applyFill="1" applyBorder="1"/>
    <xf numFmtId="166" fontId="78" fillId="2" borderId="77" xfId="0" applyNumberFormat="1" applyFont="1" applyFill="1" applyBorder="1"/>
    <xf numFmtId="166" fontId="43" fillId="0" borderId="73" xfId="0" applyNumberFormat="1" applyFont="1" applyBorder="1"/>
    <xf numFmtId="166" fontId="78" fillId="0" borderId="73" xfId="0" applyNumberFormat="1" applyFont="1" applyBorder="1"/>
    <xf numFmtId="0" fontId="79" fillId="0" borderId="0" xfId="0" applyFont="1"/>
    <xf numFmtId="166" fontId="43" fillId="2" borderId="73" xfId="0" applyNumberFormat="1" applyFont="1" applyFill="1" applyBorder="1"/>
    <xf numFmtId="166" fontId="78" fillId="2" borderId="73" xfId="0" applyNumberFormat="1" applyFont="1" applyFill="1" applyBorder="1"/>
    <xf numFmtId="0" fontId="46" fillId="0" borderId="0" xfId="0" applyFont="1"/>
    <xf numFmtId="0" fontId="0" fillId="0" borderId="0" xfId="0" applyBorder="1"/>
    <xf numFmtId="49" fontId="32" fillId="0" borderId="0" xfId="0" applyNumberFormat="1" applyFont="1" applyFill="1" applyBorder="1"/>
    <xf numFmtId="169" fontId="5" fillId="0" borderId="0" xfId="0" applyNumberFormat="1" applyFont="1" applyFill="1" applyBorder="1"/>
    <xf numFmtId="0" fontId="45" fillId="0" borderId="0" xfId="7" applyFont="1"/>
    <xf numFmtId="0" fontId="2" fillId="0" borderId="0" xfId="6"/>
    <xf numFmtId="0" fontId="22" fillId="0" borderId="0" xfId="7"/>
    <xf numFmtId="0" fontId="47" fillId="0" borderId="0" xfId="7" applyFont="1" applyAlignment="1">
      <alignment vertical="center"/>
    </xf>
    <xf numFmtId="0" fontId="48" fillId="0" borderId="78" xfId="7" applyFont="1" applyBorder="1" applyAlignment="1">
      <alignment horizontal="centerContinuous"/>
    </xf>
    <xf numFmtId="0" fontId="49" fillId="0" borderId="79" xfId="7" applyFont="1" applyBorder="1" applyAlignment="1">
      <alignment horizontal="centerContinuous"/>
    </xf>
    <xf numFmtId="0" fontId="49" fillId="0" borderId="78" xfId="7" applyFont="1" applyBorder="1" applyAlignment="1">
      <alignment horizontal="centerContinuous"/>
    </xf>
    <xf numFmtId="0" fontId="49" fillId="0" borderId="71" xfId="7" applyFont="1" applyBorder="1" applyAlignment="1">
      <alignment horizontal="centerContinuous"/>
    </xf>
    <xf numFmtId="0" fontId="50" fillId="0" borderId="0" xfId="6" applyFont="1"/>
    <xf numFmtId="0" fontId="51" fillId="0" borderId="0" xfId="7" applyFont="1"/>
    <xf numFmtId="0" fontId="49" fillId="0" borderId="80" xfId="7" applyFont="1" applyBorder="1" applyAlignment="1">
      <alignment horizontal="centerContinuous"/>
    </xf>
    <xf numFmtId="0" fontId="49" fillId="0" borderId="81" xfId="7" applyFont="1" applyBorder="1" applyAlignment="1">
      <alignment horizontal="centerContinuous"/>
    </xf>
    <xf numFmtId="0" fontId="49" fillId="0" borderId="82" xfId="7" applyFont="1" applyBorder="1" applyAlignment="1">
      <alignment horizontal="centerContinuous"/>
    </xf>
    <xf numFmtId="0" fontId="52" fillId="0" borderId="83" xfId="7" applyFont="1" applyBorder="1"/>
    <xf numFmtId="0" fontId="52" fillId="0" borderId="0" xfId="7" applyFont="1" applyBorder="1"/>
    <xf numFmtId="0" fontId="24" fillId="0" borderId="84" xfId="7" applyFont="1" applyBorder="1" applyAlignment="1">
      <alignment horizontal="center" vertical="center"/>
    </xf>
    <xf numFmtId="0" fontId="24" fillId="2" borderId="85" xfId="7" applyFont="1" applyFill="1" applyBorder="1" applyAlignment="1">
      <alignment horizontal="center" vertical="center" wrapText="1"/>
    </xf>
    <xf numFmtId="0" fontId="24" fillId="0" borderId="86" xfId="7" applyFont="1" applyFill="1" applyBorder="1" applyAlignment="1">
      <alignment horizontal="center" vertical="center" wrapText="1"/>
    </xf>
    <xf numFmtId="0" fontId="25" fillId="0" borderId="0" xfId="7" applyFont="1" applyBorder="1"/>
    <xf numFmtId="0" fontId="53" fillId="0" borderId="0" xfId="6" applyFont="1"/>
    <xf numFmtId="0" fontId="24" fillId="0" borderId="87" xfId="7" applyFont="1" applyBorder="1" applyAlignment="1">
      <alignment vertical="center"/>
    </xf>
    <xf numFmtId="166" fontId="24" fillId="2" borderId="88" xfId="7" applyNumberFormat="1" applyFont="1" applyFill="1" applyBorder="1" applyAlignment="1">
      <alignment vertical="center"/>
    </xf>
    <xf numFmtId="166" fontId="24" fillId="0" borderId="89" xfId="7" applyNumberFormat="1" applyFont="1" applyFill="1" applyBorder="1" applyAlignment="1">
      <alignment vertical="center"/>
    </xf>
    <xf numFmtId="166" fontId="24" fillId="0" borderId="0" xfId="7" applyNumberFormat="1" applyFont="1" applyBorder="1" applyAlignment="1">
      <alignment vertical="center"/>
    </xf>
    <xf numFmtId="166" fontId="24" fillId="0" borderId="87" xfId="7" applyNumberFormat="1" applyFont="1" applyBorder="1" applyAlignment="1">
      <alignment vertical="center"/>
    </xf>
    <xf numFmtId="4" fontId="24" fillId="0" borderId="0" xfId="7" applyNumberFormat="1" applyFont="1" applyBorder="1" applyAlignment="1">
      <alignment vertical="center"/>
    </xf>
    <xf numFmtId="4" fontId="53" fillId="0" borderId="0" xfId="6" applyNumberFormat="1" applyFont="1"/>
    <xf numFmtId="4" fontId="2" fillId="0" borderId="0" xfId="6" applyNumberFormat="1"/>
    <xf numFmtId="4" fontId="24" fillId="0" borderId="87" xfId="7" applyNumberFormat="1" applyFont="1" applyBorder="1" applyAlignment="1">
      <alignment vertical="center"/>
    </xf>
    <xf numFmtId="0" fontId="25" fillId="0" borderId="90" xfId="7" applyFont="1" applyBorder="1"/>
    <xf numFmtId="166" fontId="25" fillId="2" borderId="91" xfId="7" applyNumberFormat="1" applyFont="1" applyFill="1" applyBorder="1"/>
    <xf numFmtId="166" fontId="25" fillId="0" borderId="92" xfId="7" applyNumberFormat="1" applyFont="1" applyFill="1" applyBorder="1"/>
    <xf numFmtId="166" fontId="25" fillId="0" borderId="0" xfId="7" applyNumberFormat="1" applyFont="1" applyBorder="1"/>
    <xf numFmtId="166" fontId="25" fillId="0" borderId="90" xfId="7" applyNumberFormat="1" applyFont="1" applyBorder="1"/>
    <xf numFmtId="4" fontId="25" fillId="0" borderId="0" xfId="7" applyNumberFormat="1" applyFont="1" applyBorder="1"/>
    <xf numFmtId="4" fontId="25" fillId="0" borderId="90" xfId="7" applyNumberFormat="1" applyFont="1" applyBorder="1"/>
    <xf numFmtId="0" fontId="25" fillId="0" borderId="93" xfId="7" applyFont="1" applyBorder="1"/>
    <xf numFmtId="166" fontId="25" fillId="2" borderId="94" xfId="7" applyNumberFormat="1" applyFont="1" applyFill="1" applyBorder="1"/>
    <xf numFmtId="166" fontId="25" fillId="0" borderId="95" xfId="7" applyNumberFormat="1" applyFont="1" applyFill="1" applyBorder="1"/>
    <xf numFmtId="166" fontId="25" fillId="0" borderId="83" xfId="7" applyNumberFormat="1" applyFont="1" applyBorder="1"/>
    <xf numFmtId="166" fontId="25" fillId="0" borderId="93" xfId="7" applyNumberFormat="1" applyFont="1" applyBorder="1"/>
    <xf numFmtId="4" fontId="25" fillId="0" borderId="93" xfId="7" applyNumberFormat="1" applyFont="1" applyBorder="1"/>
    <xf numFmtId="49" fontId="40" fillId="0" borderId="0" xfId="0" applyNumberFormat="1" applyFont="1" applyFill="1" applyBorder="1"/>
    <xf numFmtId="0" fontId="54" fillId="0" borderId="0" xfId="8" applyFont="1"/>
    <xf numFmtId="0" fontId="26" fillId="0" borderId="0" xfId="8"/>
    <xf numFmtId="4" fontId="26" fillId="0" borderId="0" xfId="8" applyNumberFormat="1"/>
    <xf numFmtId="4" fontId="22" fillId="0" borderId="0" xfId="7" applyNumberFormat="1"/>
    <xf numFmtId="4" fontId="25" fillId="0" borderId="83" xfId="7" applyNumberFormat="1" applyFont="1" applyBorder="1"/>
    <xf numFmtId="3" fontId="25" fillId="0" borderId="0" xfId="7" applyNumberFormat="1" applyFont="1" applyFill="1" applyBorder="1"/>
    <xf numFmtId="0" fontId="55" fillId="0" borderId="0" xfId="7" applyFont="1"/>
    <xf numFmtId="49" fontId="3" fillId="0" borderId="1" xfId="8" applyNumberFormat="1" applyFont="1" applyBorder="1"/>
    <xf numFmtId="0" fontId="3" fillId="0" borderId="2" xfId="8" applyFont="1" applyBorder="1"/>
    <xf numFmtId="0" fontId="27" fillId="0" borderId="3" xfId="8" applyFont="1" applyBorder="1" applyAlignment="1">
      <alignment horizontal="centerContinuous" vertical="center"/>
    </xf>
    <xf numFmtId="0" fontId="24" fillId="0" borderId="3" xfId="8" applyFont="1" applyBorder="1" applyAlignment="1">
      <alignment horizontal="centerContinuous" vertical="center"/>
    </xf>
    <xf numFmtId="0" fontId="24" fillId="0" borderId="5" xfId="8" applyFont="1" applyBorder="1" applyAlignment="1">
      <alignment horizontal="centerContinuous" vertical="center"/>
    </xf>
    <xf numFmtId="49" fontId="4" fillId="0" borderId="6" xfId="8" applyNumberFormat="1" applyFont="1" applyBorder="1" applyAlignment="1">
      <alignment horizontal="center"/>
    </xf>
    <xf numFmtId="0" fontId="24" fillId="0" borderId="7" xfId="8" applyFont="1" applyBorder="1" applyAlignment="1">
      <alignment horizontal="center"/>
    </xf>
    <xf numFmtId="0" fontId="24" fillId="0" borderId="8" xfId="8" applyFont="1" applyBorder="1" applyAlignment="1">
      <alignment horizontal="centerContinuous" vertical="center"/>
    </xf>
    <xf numFmtId="0" fontId="24" fillId="0" borderId="10" xfId="8" applyFont="1" applyBorder="1" applyAlignment="1">
      <alignment horizontal="centerContinuous" vertical="center"/>
    </xf>
    <xf numFmtId="49" fontId="5" fillId="0" borderId="11" xfId="8" applyNumberFormat="1" applyFont="1" applyBorder="1" applyAlignment="1"/>
    <xf numFmtId="0" fontId="5" fillId="0" borderId="12" xfId="8" applyFont="1" applyBorder="1" applyAlignment="1"/>
    <xf numFmtId="0" fontId="56" fillId="0" borderId="13" xfId="8" applyFont="1" applyBorder="1" applyAlignment="1">
      <alignment horizontal="center"/>
    </xf>
    <xf numFmtId="0" fontId="56" fillId="2" borderId="13" xfId="8" applyFont="1" applyFill="1" applyBorder="1" applyAlignment="1">
      <alignment horizontal="center"/>
    </xf>
    <xf numFmtId="0" fontId="56" fillId="2" borderId="15" xfId="8" applyFont="1" applyFill="1" applyBorder="1" applyAlignment="1">
      <alignment horizontal="center"/>
    </xf>
    <xf numFmtId="169" fontId="28" fillId="0" borderId="16" xfId="0" applyNumberFormat="1" applyFont="1" applyBorder="1"/>
    <xf numFmtId="169" fontId="28" fillId="2" borderId="16" xfId="0" applyNumberFormat="1" applyFont="1" applyFill="1" applyBorder="1"/>
    <xf numFmtId="169" fontId="28" fillId="0" borderId="16" xfId="0" quotePrefix="1" applyNumberFormat="1" applyFont="1" applyBorder="1" applyAlignment="1">
      <alignment horizontal="center"/>
    </xf>
    <xf numFmtId="169" fontId="28" fillId="2" borderId="18" xfId="0" quotePrefix="1" applyNumberFormat="1" applyFont="1" applyFill="1" applyBorder="1" applyAlignment="1">
      <alignment horizontal="center"/>
    </xf>
    <xf numFmtId="0" fontId="24" fillId="0" borderId="0" xfId="7" applyFont="1" applyBorder="1" applyAlignment="1">
      <alignment vertical="center"/>
    </xf>
    <xf numFmtId="49" fontId="25" fillId="0" borderId="19" xfId="0" applyNumberFormat="1" applyFont="1" applyBorder="1"/>
    <xf numFmtId="0" fontId="57" fillId="0" borderId="17" xfId="0" applyFont="1" applyBorder="1"/>
    <xf numFmtId="169" fontId="58" fillId="0" borderId="16" xfId="0" applyNumberFormat="1" applyFont="1" applyBorder="1"/>
    <xf numFmtId="169" fontId="58" fillId="2" borderId="16" xfId="0" applyNumberFormat="1" applyFont="1" applyFill="1" applyBorder="1"/>
    <xf numFmtId="169" fontId="58" fillId="2" borderId="18" xfId="0" applyNumberFormat="1" applyFont="1" applyFill="1" applyBorder="1"/>
    <xf numFmtId="49" fontId="25" fillId="0" borderId="20" xfId="0" applyNumberFormat="1" applyFont="1" applyBorder="1"/>
    <xf numFmtId="0" fontId="57" fillId="0" borderId="21" xfId="0" applyFont="1" applyBorder="1"/>
    <xf numFmtId="169" fontId="58" fillId="0" borderId="22" xfId="0" applyNumberFormat="1" applyFont="1" applyBorder="1"/>
    <xf numFmtId="169" fontId="58" fillId="2" borderId="22" xfId="0" applyNumberFormat="1" applyFont="1" applyFill="1" applyBorder="1"/>
    <xf numFmtId="169" fontId="58" fillId="2" borderId="23" xfId="0" applyNumberFormat="1" applyFont="1" applyFill="1" applyBorder="1"/>
    <xf numFmtId="49" fontId="59" fillId="0" borderId="96" xfId="0" applyNumberFormat="1" applyFont="1" applyFill="1" applyBorder="1"/>
    <xf numFmtId="49" fontId="59" fillId="0" borderId="0" xfId="0" applyNumberFormat="1" applyFont="1" applyFill="1" applyBorder="1"/>
    <xf numFmtId="0" fontId="55" fillId="0" borderId="0" xfId="7" applyFont="1" applyFill="1"/>
    <xf numFmtId="0" fontId="2" fillId="0" borderId="0" xfId="6" applyFill="1"/>
    <xf numFmtId="169" fontId="24" fillId="0" borderId="16" xfId="8" applyNumberFormat="1" applyFont="1" applyBorder="1"/>
    <xf numFmtId="169" fontId="24" fillId="2" borderId="16" xfId="8" applyNumberFormat="1" applyFont="1" applyFill="1" applyBorder="1"/>
    <xf numFmtId="169" fontId="24" fillId="0" borderId="16" xfId="8" quotePrefix="1" applyNumberFormat="1" applyFont="1" applyBorder="1" applyAlignment="1">
      <alignment horizontal="center"/>
    </xf>
    <xf numFmtId="169" fontId="24" fillId="2" borderId="18" xfId="8" quotePrefix="1" applyNumberFormat="1" applyFont="1" applyFill="1" applyBorder="1" applyAlignment="1">
      <alignment horizontal="center"/>
    </xf>
    <xf numFmtId="49" fontId="57" fillId="0" borderId="19" xfId="8" applyNumberFormat="1" applyFont="1" applyBorder="1"/>
    <xf numFmtId="0" fontId="57" fillId="0" borderId="17" xfId="8" applyFont="1" applyBorder="1"/>
    <xf numFmtId="169" fontId="25" fillId="0" borderId="16" xfId="8" applyNumberFormat="1" applyFont="1" applyBorder="1"/>
    <xf numFmtId="169" fontId="25" fillId="2" borderId="16" xfId="8" applyNumberFormat="1" applyFont="1" applyFill="1" applyBorder="1"/>
    <xf numFmtId="169" fontId="25" fillId="2" borderId="18" xfId="8" applyNumberFormat="1" applyFont="1" applyFill="1" applyBorder="1"/>
    <xf numFmtId="49" fontId="57" fillId="0" borderId="20" xfId="8" applyNumberFormat="1" applyFont="1" applyBorder="1"/>
    <xf numFmtId="0" fontId="57" fillId="0" borderId="21" xfId="8" applyFont="1" applyBorder="1"/>
    <xf numFmtId="169" fontId="25" fillId="0" borderId="22" xfId="8" applyNumberFormat="1" applyFont="1" applyBorder="1"/>
    <xf numFmtId="169" fontId="25" fillId="2" borderId="22" xfId="8" applyNumberFormat="1" applyFont="1" applyFill="1" applyBorder="1"/>
    <xf numFmtId="169" fontId="25" fillId="2" borderId="23" xfId="8" applyNumberFormat="1" applyFont="1" applyFill="1" applyBorder="1"/>
    <xf numFmtId="49" fontId="29" fillId="0" borderId="6" xfId="0" applyNumberFormat="1" applyFont="1" applyBorder="1" applyAlignment="1">
      <alignment horizontal="centerContinuous"/>
    </xf>
    <xf numFmtId="0" fontId="29" fillId="0" borderId="7" xfId="0" applyFont="1" applyBorder="1" applyAlignment="1">
      <alignment horizontal="centerContinuous"/>
    </xf>
    <xf numFmtId="169" fontId="28" fillId="0" borderId="16" xfId="8" quotePrefix="1" applyNumberFormat="1" applyFont="1" applyBorder="1" applyAlignment="1">
      <alignment horizontal="center"/>
    </xf>
    <xf numFmtId="169" fontId="28" fillId="2" borderId="18" xfId="8" quotePrefix="1" applyNumberFormat="1" applyFont="1" applyFill="1" applyBorder="1" applyAlignment="1">
      <alignment horizontal="center"/>
    </xf>
    <xf numFmtId="49" fontId="30" fillId="0" borderId="19" xfId="0" applyNumberFormat="1" applyFont="1" applyBorder="1"/>
    <xf numFmtId="0" fontId="30" fillId="0" borderId="17" xfId="0" applyFont="1" applyBorder="1"/>
    <xf numFmtId="49" fontId="30" fillId="0" borderId="20" xfId="0" applyNumberFormat="1" applyFont="1" applyBorder="1"/>
    <xf numFmtId="0" fontId="30" fillId="0" borderId="21" xfId="0" applyFont="1" applyBorder="1"/>
    <xf numFmtId="0" fontId="26" fillId="0" borderId="0" xfId="8" applyFill="1"/>
    <xf numFmtId="0" fontId="4" fillId="0" borderId="7" xfId="8" applyFont="1" applyBorder="1" applyAlignment="1">
      <alignment horizontal="center"/>
    </xf>
    <xf numFmtId="49" fontId="57" fillId="0" borderId="19" xfId="0" applyNumberFormat="1" applyFont="1" applyBorder="1"/>
    <xf numFmtId="49" fontId="57" fillId="0" borderId="20" xfId="0" applyNumberFormat="1" applyFont="1" applyBorder="1"/>
    <xf numFmtId="0" fontId="30" fillId="0" borderId="0" xfId="0" applyFont="1" applyFill="1" applyBorder="1"/>
    <xf numFmtId="167" fontId="58" fillId="0" borderId="0" xfId="0" applyNumberFormat="1" applyFont="1" applyFill="1" applyBorder="1"/>
    <xf numFmtId="169" fontId="24" fillId="0" borderId="16" xfId="8" applyNumberFormat="1" applyFont="1" applyBorder="1" applyAlignment="1">
      <alignment horizontal="center"/>
    </xf>
    <xf numFmtId="169" fontId="24" fillId="2" borderId="18" xfId="8" applyNumberFormat="1" applyFont="1" applyFill="1" applyBorder="1" applyAlignment="1">
      <alignment horizontal="center"/>
    </xf>
    <xf numFmtId="0" fontId="60" fillId="0" borderId="0" xfId="0" applyFont="1"/>
    <xf numFmtId="49" fontId="24" fillId="0" borderId="1" xfId="0" applyNumberFormat="1" applyFont="1" applyBorder="1"/>
    <xf numFmtId="0" fontId="27" fillId="0" borderId="3" xfId="0" applyFont="1" applyBorder="1" applyAlignment="1">
      <alignment horizontal="centerContinuous" vertical="center"/>
    </xf>
    <xf numFmtId="0" fontId="27" fillId="0" borderId="75" xfId="0" applyFont="1" applyBorder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35" xfId="0" applyFont="1" applyBorder="1" applyAlignment="1">
      <alignment horizontal="centerContinuous" vertical="center"/>
    </xf>
    <xf numFmtId="0" fontId="27" fillId="0" borderId="97" xfId="0" applyFont="1" applyBorder="1" applyAlignment="1">
      <alignment horizontal="centerContinuous" vertical="center"/>
    </xf>
    <xf numFmtId="0" fontId="24" fillId="0" borderId="5" xfId="0" applyFont="1" applyBorder="1" applyAlignment="1">
      <alignment horizontal="centerContinuous" vertical="center"/>
    </xf>
    <xf numFmtId="49" fontId="24" fillId="0" borderId="6" xfId="0" applyNumberFormat="1" applyFont="1" applyBorder="1" applyAlignment="1">
      <alignment horizontal="center"/>
    </xf>
    <xf numFmtId="0" fontId="24" fillId="0" borderId="68" xfId="0" applyFont="1" applyBorder="1" applyAlignment="1">
      <alignment horizontal="centerContinuous" vertical="center"/>
    </xf>
    <xf numFmtId="0" fontId="24" fillId="0" borderId="9" xfId="0" applyFont="1" applyBorder="1" applyAlignment="1">
      <alignment horizontal="centerContinuous" vertical="center"/>
    </xf>
    <xf numFmtId="0" fontId="24" fillId="0" borderId="98" xfId="0" applyFont="1" applyBorder="1" applyAlignment="1">
      <alignment horizontal="centerContinuous" vertical="center"/>
    </xf>
    <xf numFmtId="0" fontId="24" fillId="0" borderId="10" xfId="0" applyFont="1" applyBorder="1" applyAlignment="1">
      <alignment horizontal="centerContinuous" vertical="center"/>
    </xf>
    <xf numFmtId="0" fontId="56" fillId="0" borderId="13" xfId="0" applyFont="1" applyBorder="1" applyAlignment="1">
      <alignment horizontal="center"/>
    </xf>
    <xf numFmtId="0" fontId="56" fillId="0" borderId="70" xfId="0" applyFont="1" applyBorder="1" applyAlignment="1">
      <alignment horizontal="center"/>
    </xf>
    <xf numFmtId="0" fontId="31" fillId="2" borderId="14" xfId="0" applyFont="1" applyFill="1" applyBorder="1" applyAlignment="1">
      <alignment horizontal="center" wrapText="1"/>
    </xf>
    <xf numFmtId="0" fontId="31" fillId="0" borderId="3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99" xfId="0" applyFont="1" applyBorder="1" applyAlignment="1">
      <alignment horizontal="center"/>
    </xf>
    <xf numFmtId="0" fontId="31" fillId="2" borderId="15" xfId="0" applyFont="1" applyFill="1" applyBorder="1" applyAlignment="1">
      <alignment horizontal="center" wrapText="1"/>
    </xf>
    <xf numFmtId="49" fontId="25" fillId="0" borderId="100" xfId="0" applyNumberFormat="1" applyFont="1" applyBorder="1"/>
    <xf numFmtId="3" fontId="25" fillId="0" borderId="101" xfId="0" applyNumberFormat="1" applyFont="1" applyBorder="1"/>
    <xf numFmtId="3" fontId="25" fillId="0" borderId="102" xfId="0" applyNumberFormat="1" applyFont="1" applyBorder="1"/>
    <xf numFmtId="3" fontId="25" fillId="2" borderId="103" xfId="0" applyNumberFormat="1" applyFont="1" applyFill="1" applyBorder="1" applyAlignment="1"/>
    <xf numFmtId="3" fontId="25" fillId="0" borderId="104" xfId="0" applyNumberFormat="1" applyFont="1" applyBorder="1" applyAlignment="1"/>
    <xf numFmtId="3" fontId="25" fillId="0" borderId="101" xfId="0" applyNumberFormat="1" applyFont="1" applyBorder="1" applyAlignment="1"/>
    <xf numFmtId="3" fontId="25" fillId="0" borderId="105" xfId="0" applyNumberFormat="1" applyFont="1" applyBorder="1" applyAlignment="1"/>
    <xf numFmtId="3" fontId="25" fillId="0" borderId="106" xfId="0" applyNumberFormat="1" applyFont="1" applyBorder="1" applyAlignment="1"/>
    <xf numFmtId="3" fontId="25" fillId="2" borderId="107" xfId="0" applyNumberFormat="1" applyFont="1" applyFill="1" applyBorder="1" applyAlignment="1"/>
    <xf numFmtId="1" fontId="25" fillId="0" borderId="0" xfId="0" applyNumberFormat="1" applyFont="1" applyFill="1" applyBorder="1" applyAlignment="1"/>
    <xf numFmtId="166" fontId="25" fillId="0" borderId="0" xfId="0" applyNumberFormat="1" applyFont="1" applyFill="1" applyBorder="1" applyAlignment="1"/>
    <xf numFmtId="3" fontId="25" fillId="0" borderId="16" xfId="0" applyNumberFormat="1" applyFont="1" applyBorder="1"/>
    <xf numFmtId="3" fontId="25" fillId="0" borderId="108" xfId="0" applyNumberFormat="1" applyFont="1" applyBorder="1"/>
    <xf numFmtId="3" fontId="25" fillId="2" borderId="17" xfId="0" applyNumberFormat="1" applyFont="1" applyFill="1" applyBorder="1" applyAlignment="1"/>
    <xf numFmtId="3" fontId="25" fillId="0" borderId="25" xfId="0" applyNumberFormat="1" applyFont="1" applyBorder="1" applyAlignment="1"/>
    <xf numFmtId="3" fontId="25" fillId="0" borderId="16" xfId="0" applyNumberFormat="1" applyFont="1" applyBorder="1" applyAlignment="1"/>
    <xf numFmtId="3" fontId="25" fillId="0" borderId="109" xfId="0" applyNumberFormat="1" applyFont="1" applyBorder="1" applyAlignment="1"/>
    <xf numFmtId="3" fontId="25" fillId="0" borderId="48" xfId="0" applyNumberFormat="1" applyFont="1" applyBorder="1" applyAlignment="1"/>
    <xf numFmtId="3" fontId="25" fillId="2" borderId="18" xfId="0" applyNumberFormat="1" applyFont="1" applyFill="1" applyBorder="1" applyAlignment="1"/>
    <xf numFmtId="167" fontId="25" fillId="0" borderId="0" xfId="0" applyNumberFormat="1" applyFont="1" applyFill="1" applyBorder="1"/>
    <xf numFmtId="3" fontId="25" fillId="0" borderId="48" xfId="0" applyNumberFormat="1" applyFont="1" applyBorder="1"/>
    <xf numFmtId="3" fontId="25" fillId="0" borderId="110" xfId="0" applyNumberFormat="1" applyFont="1" applyBorder="1"/>
    <xf numFmtId="49" fontId="25" fillId="0" borderId="111" xfId="0" applyNumberFormat="1" applyFont="1" applyBorder="1"/>
    <xf numFmtId="3" fontId="25" fillId="0" borderId="22" xfId="0" applyNumberFormat="1" applyFont="1" applyBorder="1"/>
    <xf numFmtId="3" fontId="25" fillId="0" borderId="112" xfId="0" applyNumberFormat="1" applyFont="1" applyBorder="1"/>
    <xf numFmtId="3" fontId="25" fillId="0" borderId="113" xfId="0" applyNumberFormat="1" applyFont="1" applyBorder="1" applyAlignment="1"/>
    <xf numFmtId="3" fontId="25" fillId="0" borderId="22" xfId="0" applyNumberFormat="1" applyFont="1" applyBorder="1" applyAlignment="1"/>
    <xf numFmtId="3" fontId="25" fillId="0" borderId="114" xfId="0" applyNumberFormat="1" applyFont="1" applyBorder="1" applyAlignment="1"/>
    <xf numFmtId="166" fontId="25" fillId="0" borderId="0" xfId="0" applyNumberFormat="1" applyFont="1" applyFill="1" applyBorder="1"/>
    <xf numFmtId="49" fontId="61" fillId="0" borderId="115" xfId="0" applyNumberFormat="1" applyFont="1" applyBorder="1"/>
    <xf numFmtId="167" fontId="61" fillId="0" borderId="50" xfId="0" applyNumberFormat="1" applyFont="1" applyBorder="1"/>
    <xf numFmtId="167" fontId="61" fillId="0" borderId="116" xfId="0" applyNumberFormat="1" applyFont="1" applyBorder="1"/>
    <xf numFmtId="167" fontId="61" fillId="2" borderId="62" xfId="0" applyNumberFormat="1" applyFont="1" applyFill="1" applyBorder="1" applyAlignment="1"/>
    <xf numFmtId="167" fontId="61" fillId="0" borderId="43" xfId="0" applyNumberFormat="1" applyFont="1" applyBorder="1"/>
    <xf numFmtId="167" fontId="61" fillId="0" borderId="83" xfId="0" applyNumberFormat="1" applyFont="1" applyBorder="1"/>
    <xf numFmtId="0" fontId="1" fillId="0" borderId="0" xfId="0" applyFont="1"/>
    <xf numFmtId="0" fontId="62" fillId="0" borderId="0" xfId="0" applyFont="1"/>
    <xf numFmtId="0" fontId="27" fillId="0" borderId="5" xfId="0" applyFont="1" applyBorder="1" applyAlignment="1">
      <alignment horizontal="centerContinuous" vertical="center"/>
    </xf>
    <xf numFmtId="0" fontId="63" fillId="0" borderId="0" xfId="0" applyFont="1"/>
    <xf numFmtId="0" fontId="64" fillId="0" borderId="0" xfId="0" applyFont="1"/>
    <xf numFmtId="0" fontId="49" fillId="0" borderId="3" xfId="0" applyFont="1" applyBorder="1" applyAlignment="1">
      <alignment horizontal="centerContinuous" vertical="center"/>
    </xf>
    <xf numFmtId="49" fontId="27" fillId="0" borderId="6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Continuous" vertical="center"/>
    </xf>
    <xf numFmtId="0" fontId="27" fillId="0" borderId="10" xfId="0" applyFont="1" applyBorder="1" applyAlignment="1">
      <alignment horizontal="centerContinuous" vertical="center"/>
    </xf>
    <xf numFmtId="0" fontId="65" fillId="0" borderId="13" xfId="0" applyFont="1" applyBorder="1" applyAlignment="1">
      <alignment horizontal="center"/>
    </xf>
    <xf numFmtId="0" fontId="56" fillId="2" borderId="15" xfId="0" applyFont="1" applyFill="1" applyBorder="1" applyAlignment="1">
      <alignment horizontal="center"/>
    </xf>
    <xf numFmtId="49" fontId="28" fillId="0" borderId="78" xfId="0" applyNumberFormat="1" applyFont="1" applyBorder="1" applyAlignment="1">
      <alignment horizontal="centerContinuous"/>
    </xf>
    <xf numFmtId="169" fontId="67" fillId="2" borderId="62" xfId="0" applyNumberFormat="1" applyFont="1" applyFill="1" applyBorder="1"/>
    <xf numFmtId="49" fontId="68" fillId="0" borderId="117" xfId="0" applyNumberFormat="1" applyFont="1" applyBorder="1"/>
    <xf numFmtId="169" fontId="69" fillId="2" borderId="38" xfId="0" applyNumberFormat="1" applyFont="1" applyFill="1" applyBorder="1"/>
    <xf numFmtId="49" fontId="68" fillId="0" borderId="19" xfId="0" applyNumberFormat="1" applyFont="1" applyBorder="1"/>
    <xf numFmtId="169" fontId="69" fillId="2" borderId="18" xfId="0" applyNumberFormat="1" applyFont="1" applyFill="1" applyBorder="1"/>
    <xf numFmtId="49" fontId="68" fillId="0" borderId="20" xfId="0" applyNumberFormat="1" applyFont="1" applyBorder="1"/>
    <xf numFmtId="169" fontId="69" fillId="2" borderId="23" xfId="0" applyNumberFormat="1" applyFont="1" applyFill="1" applyBorder="1"/>
    <xf numFmtId="0" fontId="40" fillId="2" borderId="15" xfId="0" applyFont="1" applyFill="1" applyBorder="1" applyAlignment="1">
      <alignment horizontal="center"/>
    </xf>
    <xf numFmtId="169" fontId="69" fillId="2" borderId="18" xfId="0" quotePrefix="1" applyNumberFormat="1" applyFont="1" applyFill="1" applyBorder="1"/>
    <xf numFmtId="169" fontId="69" fillId="2" borderId="23" xfId="0" quotePrefix="1" applyNumberFormat="1" applyFont="1" applyFill="1" applyBorder="1"/>
    <xf numFmtId="0" fontId="48" fillId="0" borderId="3" xfId="0" applyFont="1" applyBorder="1" applyAlignment="1">
      <alignment horizontal="centerContinuous" vertical="center"/>
    </xf>
    <xf numFmtId="0" fontId="3" fillId="0" borderId="96" xfId="0" applyFont="1" applyBorder="1" applyAlignment="1">
      <alignment horizontal="centerContinuous" vertical="center"/>
    </xf>
    <xf numFmtId="0" fontId="24" fillId="0" borderId="7" xfId="0" applyFont="1" applyBorder="1" applyAlignment="1">
      <alignment horizontal="center"/>
    </xf>
    <xf numFmtId="3" fontId="70" fillId="0" borderId="10" xfId="0" applyNumberFormat="1" applyFont="1" applyBorder="1" applyAlignment="1">
      <alignment horizontal="centerContinuous" vertical="center" wrapText="1"/>
    </xf>
    <xf numFmtId="0" fontId="27" fillId="0" borderId="9" xfId="0" applyFont="1" applyBorder="1" applyAlignment="1">
      <alignment horizontal="centerContinuous" vertical="center"/>
    </xf>
    <xf numFmtId="3" fontId="71" fillId="0" borderId="10" xfId="0" applyNumberFormat="1" applyFont="1" applyBorder="1" applyAlignment="1">
      <alignment horizontal="centerContinuous" vertical="center" wrapText="1"/>
    </xf>
    <xf numFmtId="49" fontId="25" fillId="0" borderId="11" xfId="0" applyNumberFormat="1" applyFont="1" applyBorder="1" applyAlignment="1"/>
    <xf numFmtId="0" fontId="25" fillId="0" borderId="12" xfId="0" applyFont="1" applyBorder="1" applyAlignment="1"/>
    <xf numFmtId="0" fontId="56" fillId="0" borderId="13" xfId="0" applyFont="1" applyBorder="1" applyAlignment="1">
      <alignment horizontal="center" vertical="center" wrapText="1"/>
    </xf>
    <xf numFmtId="0" fontId="56" fillId="2" borderId="13" xfId="0" applyFont="1" applyFill="1" applyBorder="1" applyAlignment="1">
      <alignment horizontal="center" vertical="center" wrapText="1"/>
    </xf>
    <xf numFmtId="3" fontId="72" fillId="0" borderId="15" xfId="0" applyNumberFormat="1" applyFont="1" applyBorder="1" applyAlignment="1">
      <alignment horizontal="center" vertical="center" wrapText="1"/>
    </xf>
    <xf numFmtId="3" fontId="72" fillId="0" borderId="73" xfId="0" applyNumberFormat="1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Continuous"/>
    </xf>
    <xf numFmtId="166" fontId="28" fillId="0" borderId="16" xfId="0" applyNumberFormat="1" applyFont="1" applyBorder="1"/>
    <xf numFmtId="166" fontId="28" fillId="2" borderId="16" xfId="0" applyNumberFormat="1" applyFont="1" applyFill="1" applyBorder="1"/>
    <xf numFmtId="166" fontId="73" fillId="0" borderId="18" xfId="0" applyNumberFormat="1" applyFont="1" applyBorder="1"/>
    <xf numFmtId="167" fontId="8" fillId="0" borderId="16" xfId="0" quotePrefix="1" applyNumberFormat="1" applyFont="1" applyBorder="1" applyAlignment="1">
      <alignment horizontal="center"/>
    </xf>
    <xf numFmtId="167" fontId="8" fillId="2" borderId="16" xfId="0" quotePrefix="1" applyNumberFormat="1" applyFont="1" applyFill="1" applyBorder="1" applyAlignment="1">
      <alignment horizontal="center"/>
    </xf>
    <xf numFmtId="166" fontId="73" fillId="0" borderId="118" xfId="0" applyNumberFormat="1" applyFont="1" applyBorder="1" applyAlignment="1">
      <alignment horizontal="center"/>
    </xf>
    <xf numFmtId="167" fontId="8" fillId="0" borderId="16" xfId="0" applyNumberFormat="1" applyFont="1" applyBorder="1" applyAlignment="1">
      <alignment horizontal="center"/>
    </xf>
    <xf numFmtId="167" fontId="8" fillId="2" borderId="16" xfId="0" applyNumberFormat="1" applyFont="1" applyFill="1" applyBorder="1" applyAlignment="1">
      <alignment horizontal="center"/>
    </xf>
    <xf numFmtId="166" fontId="73" fillId="0" borderId="18" xfId="0" applyNumberFormat="1" applyFont="1" applyBorder="1" applyAlignment="1">
      <alignment horizontal="center"/>
    </xf>
    <xf numFmtId="166" fontId="25" fillId="0" borderId="16" xfId="0" applyNumberFormat="1" applyFont="1" applyBorder="1"/>
    <xf numFmtId="166" fontId="25" fillId="2" borderId="16" xfId="0" applyNumberFormat="1" applyFont="1" applyFill="1" applyBorder="1"/>
    <xf numFmtId="166" fontId="74" fillId="0" borderId="18" xfId="0" applyNumberFormat="1" applyFont="1" applyBorder="1"/>
    <xf numFmtId="166" fontId="74" fillId="0" borderId="118" xfId="0" applyNumberFormat="1" applyFont="1" applyBorder="1"/>
    <xf numFmtId="170" fontId="25" fillId="0" borderId="16" xfId="0" applyNumberFormat="1" applyFont="1" applyBorder="1"/>
    <xf numFmtId="170" fontId="25" fillId="2" borderId="16" xfId="0" applyNumberFormat="1" applyFont="1" applyFill="1" applyBorder="1"/>
    <xf numFmtId="0" fontId="5" fillId="0" borderId="17" xfId="0" applyFont="1" applyFill="1" applyBorder="1"/>
    <xf numFmtId="165" fontId="25" fillId="0" borderId="16" xfId="0" applyNumberFormat="1" applyFont="1" applyBorder="1"/>
    <xf numFmtId="165" fontId="25" fillId="2" borderId="16" xfId="0" applyNumberFormat="1" applyFont="1" applyFill="1" applyBorder="1"/>
    <xf numFmtId="49" fontId="5" fillId="0" borderId="19" xfId="0" applyNumberFormat="1" applyFont="1" applyFill="1" applyBorder="1"/>
    <xf numFmtId="166" fontId="25" fillId="0" borderId="16" xfId="0" quotePrefix="1" applyNumberFormat="1" applyFont="1" applyBorder="1"/>
    <xf numFmtId="165" fontId="25" fillId="0" borderId="22" xfId="0" applyNumberFormat="1" applyFont="1" applyBorder="1"/>
    <xf numFmtId="165" fontId="25" fillId="2" borderId="22" xfId="0" applyNumberFormat="1" applyFont="1" applyFill="1" applyBorder="1"/>
    <xf numFmtId="166" fontId="74" fillId="0" borderId="23" xfId="0" applyNumberFormat="1" applyFont="1" applyBorder="1"/>
    <xf numFmtId="166" fontId="25" fillId="0" borderId="22" xfId="0" applyNumberFormat="1" applyFont="1" applyBorder="1"/>
    <xf numFmtId="166" fontId="25" fillId="2" borderId="22" xfId="0" applyNumberFormat="1" applyFont="1" applyFill="1" applyBorder="1"/>
    <xf numFmtId="166" fontId="74" fillId="0" borderId="119" xfId="0" applyNumberFormat="1" applyFont="1" applyBorder="1"/>
    <xf numFmtId="170" fontId="25" fillId="0" borderId="22" xfId="0" applyNumberFormat="1" applyFont="1" applyBorder="1"/>
    <xf numFmtId="170" fontId="25" fillId="2" borderId="22" xfId="0" applyNumberFormat="1" applyFont="1" applyFill="1" applyBorder="1"/>
    <xf numFmtId="49" fontId="33" fillId="0" borderId="96" xfId="0" applyNumberFormat="1" applyFont="1" applyFill="1" applyBorder="1"/>
    <xf numFmtId="165" fontId="25" fillId="0" borderId="0" xfId="0" applyNumberFormat="1" applyFont="1" applyFill="1" applyBorder="1"/>
    <xf numFmtId="3" fontId="73" fillId="0" borderId="15" xfId="0" applyNumberFormat="1" applyFont="1" applyBorder="1" applyAlignment="1">
      <alignment horizontal="center" vertical="center" wrapText="1"/>
    </xf>
    <xf numFmtId="3" fontId="73" fillId="0" borderId="73" xfId="0" applyNumberFormat="1" applyFont="1" applyBorder="1" applyAlignment="1">
      <alignment horizontal="center" vertical="center" wrapText="1"/>
    </xf>
    <xf numFmtId="0" fontId="53" fillId="0" borderId="0" xfId="0" applyFont="1"/>
    <xf numFmtId="166" fontId="25" fillId="2" borderId="16" xfId="0" quotePrefix="1" applyNumberFormat="1" applyFont="1" applyFill="1" applyBorder="1"/>
    <xf numFmtId="166" fontId="25" fillId="0" borderId="0" xfId="7" applyNumberFormat="1" applyFont="1" applyFill="1" applyBorder="1"/>
    <xf numFmtId="169" fontId="58" fillId="0" borderId="16" xfId="0" quotePrefix="1" applyNumberFormat="1" applyFont="1" applyBorder="1"/>
    <xf numFmtId="169" fontId="58" fillId="0" borderId="16" xfId="0" applyNumberFormat="1" applyFont="1" applyBorder="1" applyAlignment="1"/>
    <xf numFmtId="3" fontId="25" fillId="2" borderId="21" xfId="0" applyNumberFormat="1" applyFont="1" applyFill="1" applyBorder="1" applyAlignment="1"/>
    <xf numFmtId="3" fontId="25" fillId="2" borderId="23" xfId="0" applyNumberFormat="1" applyFont="1" applyFill="1" applyBorder="1" applyAlignment="1"/>
    <xf numFmtId="169" fontId="68" fillId="0" borderId="46" xfId="0" applyNumberFormat="1" applyFont="1" applyBorder="1"/>
    <xf numFmtId="169" fontId="68" fillId="0" borderId="16" xfId="0" applyNumberFormat="1" applyFont="1" applyBorder="1"/>
    <xf numFmtId="169" fontId="68" fillId="0" borderId="16" xfId="0" quotePrefix="1" applyNumberFormat="1" applyFont="1" applyBorder="1"/>
    <xf numFmtId="169" fontId="68" fillId="0" borderId="22" xfId="0" applyNumberFormat="1" applyFont="1" applyBorder="1"/>
    <xf numFmtId="169" fontId="66" fillId="0" borderId="60" xfId="0" applyNumberFormat="1" applyFont="1" applyBorder="1"/>
    <xf numFmtId="167" fontId="8" fillId="0" borderId="16" xfId="0" quotePrefix="1" applyNumberFormat="1" applyFont="1" applyBorder="1"/>
    <xf numFmtId="0" fontId="13" fillId="3" borderId="0" xfId="0" applyFont="1" applyFill="1"/>
    <xf numFmtId="0" fontId="0" fillId="3" borderId="0" xfId="0" applyFill="1"/>
    <xf numFmtId="0" fontId="76" fillId="3" borderId="0" xfId="0" applyFont="1" applyFill="1"/>
    <xf numFmtId="0" fontId="20" fillId="3" borderId="0" xfId="0" applyFont="1" applyFill="1"/>
    <xf numFmtId="9" fontId="0" fillId="0" borderId="0" xfId="10" applyFont="1"/>
    <xf numFmtId="167" fontId="8" fillId="2" borderId="17" xfId="0" quotePrefix="1" applyNumberFormat="1" applyFont="1" applyFill="1" applyBorder="1"/>
  </cellXfs>
  <cellStyles count="11">
    <cellStyle name="Dziesiętny 2" xfId="1"/>
    <cellStyle name="Hiperłącze 2" xfId="2"/>
    <cellStyle name="Normal_taryfa 01-24" xfId="3"/>
    <cellStyle name="Normalny" xfId="0" builtinId="0"/>
    <cellStyle name="Normalny 2" xfId="4"/>
    <cellStyle name="Normalny 3" xfId="5"/>
    <cellStyle name="Normalny_Bydło żywe KR06_VII08" xfId="6"/>
    <cellStyle name="Normalny_MatrycaKRAJ" xfId="7"/>
    <cellStyle name="Normalny_Wazniejsze Prod EXP 12_10wKR" xfId="8"/>
    <cellStyle name="Procentowy 2" xfId="10"/>
    <cellStyle name="Walutowy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r>
              <a:rPr lang="pl-PL"/>
              <a:t>Handel towarami rolno-spożywczymi w latach 2004 - 2016</a:t>
            </a:r>
          </a:p>
        </c:rich>
      </c:tx>
      <c:layout>
        <c:manualLayout>
          <c:xMode val="edge"/>
          <c:yMode val="edge"/>
          <c:x val="0.15085549306336707"/>
          <c:y val="1.6216209014482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11367122925988E-2"/>
          <c:y val="0.13988110460551406"/>
          <c:w val="0.8880255577079772"/>
          <c:h val="0.609993744152819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'HZ og 2004 - 2016wst'!$A$5</c:f>
              <c:strCache>
                <c:ptCount val="1"/>
                <c:pt idx="0">
                  <c:v>Eksport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'HZ og 2004 - 2016wst'!$B$4:$N$4</c:f>
              <c:strCache>
                <c:ptCount val="13"/>
                <c:pt idx="0">
                  <c:v>2004r.</c:v>
                </c:pt>
                <c:pt idx="1">
                  <c:v>2005r.</c:v>
                </c:pt>
                <c:pt idx="2">
                  <c:v>2006r.</c:v>
                </c:pt>
                <c:pt idx="3">
                  <c:v>2007r.</c:v>
                </c:pt>
                <c:pt idx="4">
                  <c:v>2008r.</c:v>
                </c:pt>
                <c:pt idx="5">
                  <c:v>2009r.</c:v>
                </c:pt>
                <c:pt idx="6">
                  <c:v>2010r.</c:v>
                </c:pt>
                <c:pt idx="7">
                  <c:v>2011r.</c:v>
                </c:pt>
                <c:pt idx="8">
                  <c:v>2012r.</c:v>
                </c:pt>
                <c:pt idx="9">
                  <c:v>2013r.</c:v>
                </c:pt>
                <c:pt idx="10">
                  <c:v>2014r.</c:v>
                </c:pt>
                <c:pt idx="11">
                  <c:v>2015r.</c:v>
                </c:pt>
                <c:pt idx="12">
                  <c:v>2016r.</c:v>
                </c:pt>
              </c:strCache>
            </c:strRef>
          </c:cat>
          <c:val>
            <c:numRef>
              <c:f>'HZ og 2004 - 2016wst'!$B$5:$N$5</c:f>
              <c:numCache>
                <c:formatCode>#,##0.0</c:formatCode>
                <c:ptCount val="13"/>
                <c:pt idx="0">
                  <c:v>5.2421848799999999</c:v>
                </c:pt>
                <c:pt idx="1">
                  <c:v>7.1524648509999986</c:v>
                </c:pt>
                <c:pt idx="2">
                  <c:v>8.5773791359999993</c:v>
                </c:pt>
                <c:pt idx="3">
                  <c:v>10.089245386999998</c:v>
                </c:pt>
                <c:pt idx="4">
                  <c:v>11.692268932999998</c:v>
                </c:pt>
                <c:pt idx="5">
                  <c:v>11.499280702</c:v>
                </c:pt>
                <c:pt idx="6">
                  <c:v>13.507171959999999</c:v>
                </c:pt>
                <c:pt idx="7">
                  <c:v>15.227631324000001</c:v>
                </c:pt>
                <c:pt idx="8">
                  <c:v>17.893289083999999</c:v>
                </c:pt>
                <c:pt idx="9">
                  <c:v>20.427184219000001</c:v>
                </c:pt>
                <c:pt idx="10">
                  <c:v>21.876484867999999</c:v>
                </c:pt>
                <c:pt idx="11">
                  <c:v>23.886533332999996</c:v>
                </c:pt>
                <c:pt idx="12" formatCode="#,##0.00">
                  <c:v>24.332446679</c:v>
                </c:pt>
              </c:numCache>
            </c:numRef>
          </c:val>
        </c:ser>
        <c:ser>
          <c:idx val="1"/>
          <c:order val="1"/>
          <c:tx>
            <c:strRef>
              <c:f>'HZ og 2004 - 2016wst'!$A$6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'HZ og 2004 - 2016wst'!$B$4:$N$4</c:f>
              <c:strCache>
                <c:ptCount val="13"/>
                <c:pt idx="0">
                  <c:v>2004r.</c:v>
                </c:pt>
                <c:pt idx="1">
                  <c:v>2005r.</c:v>
                </c:pt>
                <c:pt idx="2">
                  <c:v>2006r.</c:v>
                </c:pt>
                <c:pt idx="3">
                  <c:v>2007r.</c:v>
                </c:pt>
                <c:pt idx="4">
                  <c:v>2008r.</c:v>
                </c:pt>
                <c:pt idx="5">
                  <c:v>2009r.</c:v>
                </c:pt>
                <c:pt idx="6">
                  <c:v>2010r.</c:v>
                </c:pt>
                <c:pt idx="7">
                  <c:v>2011r.</c:v>
                </c:pt>
                <c:pt idx="8">
                  <c:v>2012r.</c:v>
                </c:pt>
                <c:pt idx="9">
                  <c:v>2013r.</c:v>
                </c:pt>
                <c:pt idx="10">
                  <c:v>2014r.</c:v>
                </c:pt>
                <c:pt idx="11">
                  <c:v>2015r.</c:v>
                </c:pt>
                <c:pt idx="12">
                  <c:v>2016r.</c:v>
                </c:pt>
              </c:strCache>
            </c:strRef>
          </c:cat>
          <c:val>
            <c:numRef>
              <c:f>'HZ og 2004 - 2016wst'!$B$6:$N$6</c:f>
              <c:numCache>
                <c:formatCode>#,##0.0</c:formatCode>
                <c:ptCount val="13"/>
                <c:pt idx="0">
                  <c:v>4.4064594859999975</c:v>
                </c:pt>
                <c:pt idx="1">
                  <c:v>5.4853223850000017</c:v>
                </c:pt>
                <c:pt idx="2">
                  <c:v>6.4862160480000002</c:v>
                </c:pt>
                <c:pt idx="3">
                  <c:v>8.0704823310000009</c:v>
                </c:pt>
                <c:pt idx="4">
                  <c:v>10.277404587999998</c:v>
                </c:pt>
                <c:pt idx="5">
                  <c:v>9.299079475000001</c:v>
                </c:pt>
                <c:pt idx="6">
                  <c:v>10.921134319</c:v>
                </c:pt>
                <c:pt idx="7">
                  <c:v>12.628449308999997</c:v>
                </c:pt>
                <c:pt idx="8">
                  <c:v>13.557379528</c:v>
                </c:pt>
                <c:pt idx="9">
                  <c:v>14.312568715999999</c:v>
                </c:pt>
                <c:pt idx="10">
                  <c:v>15.1344434</c:v>
                </c:pt>
                <c:pt idx="11">
                  <c:v>16.068419343000002</c:v>
                </c:pt>
                <c:pt idx="12" formatCode="#,##0.00">
                  <c:v>17.292394244999997</c:v>
                </c:pt>
              </c:numCache>
            </c:numRef>
          </c:val>
        </c:ser>
        <c:ser>
          <c:idx val="2"/>
          <c:order val="2"/>
          <c:tx>
            <c:strRef>
              <c:f>'HZ og 2004 - 2016wst'!$A$7</c:f>
              <c:strCache>
                <c:ptCount val="1"/>
                <c:pt idx="0">
                  <c:v>Saldo</c:v>
                </c:pt>
              </c:strCache>
            </c:strRef>
          </c:tx>
          <c:spPr>
            <a:pattFill prst="smCheck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'HZ og 2004 - 2016wst'!$B$4:$N$4</c:f>
              <c:strCache>
                <c:ptCount val="13"/>
                <c:pt idx="0">
                  <c:v>2004r.</c:v>
                </c:pt>
                <c:pt idx="1">
                  <c:v>2005r.</c:v>
                </c:pt>
                <c:pt idx="2">
                  <c:v>2006r.</c:v>
                </c:pt>
                <c:pt idx="3">
                  <c:v>2007r.</c:v>
                </c:pt>
                <c:pt idx="4">
                  <c:v>2008r.</c:v>
                </c:pt>
                <c:pt idx="5">
                  <c:v>2009r.</c:v>
                </c:pt>
                <c:pt idx="6">
                  <c:v>2010r.</c:v>
                </c:pt>
                <c:pt idx="7">
                  <c:v>2011r.</c:v>
                </c:pt>
                <c:pt idx="8">
                  <c:v>2012r.</c:v>
                </c:pt>
                <c:pt idx="9">
                  <c:v>2013r.</c:v>
                </c:pt>
                <c:pt idx="10">
                  <c:v>2014r.</c:v>
                </c:pt>
                <c:pt idx="11">
                  <c:v>2015r.</c:v>
                </c:pt>
                <c:pt idx="12">
                  <c:v>2016r.</c:v>
                </c:pt>
              </c:strCache>
            </c:strRef>
          </c:cat>
          <c:val>
            <c:numRef>
              <c:f>'HZ og 2004 - 2016wst'!$B$7:$N$7</c:f>
              <c:numCache>
                <c:formatCode>#,##0.0</c:formatCode>
                <c:ptCount val="13"/>
                <c:pt idx="0">
                  <c:v>0.83572539400000023</c:v>
                </c:pt>
                <c:pt idx="1">
                  <c:v>1.6671424660000009</c:v>
                </c:pt>
                <c:pt idx="2">
                  <c:v>2.0911630879999992</c:v>
                </c:pt>
                <c:pt idx="3">
                  <c:v>2.0187630559999996</c:v>
                </c:pt>
                <c:pt idx="4">
                  <c:v>1.414864345</c:v>
                </c:pt>
                <c:pt idx="5">
                  <c:v>2.200201227</c:v>
                </c:pt>
                <c:pt idx="6">
                  <c:v>2.586037640999999</c:v>
                </c:pt>
                <c:pt idx="7">
                  <c:v>2.5991820150000007</c:v>
                </c:pt>
                <c:pt idx="8">
                  <c:v>4.3359095559999998</c:v>
                </c:pt>
                <c:pt idx="9">
                  <c:v>6.1146155029999996</c:v>
                </c:pt>
                <c:pt idx="10">
                  <c:v>6.742041468</c:v>
                </c:pt>
                <c:pt idx="11">
                  <c:v>7.8181139899999996</c:v>
                </c:pt>
                <c:pt idx="12" formatCode="#,##0.00">
                  <c:v>7.0400524340000006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733760"/>
        <c:axId val="69737088"/>
      </c:barChart>
      <c:catAx>
        <c:axId val="6973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pl-PL"/>
          </a:p>
        </c:txPr>
        <c:crossAx val="697370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973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pl-PL"/>
          </a:p>
        </c:txPr>
        <c:crossAx val="69733760"/>
        <c:crosses val="autoZero"/>
        <c:crossBetween val="between"/>
        <c:majorUnit val="2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6105736782902"/>
          <c:y val="0.90986237126450575"/>
          <c:w val="0.41679655043119607"/>
          <c:h val="7.0270327884141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r>
              <a:rPr lang="pl-PL"/>
              <a:t>EKSPORT towarów rolno-spożywczych w latach 2013 - 2016.</a:t>
            </a:r>
          </a:p>
        </c:rich>
      </c:tx>
      <c:layout>
        <c:manualLayout>
          <c:xMode val="edge"/>
          <c:yMode val="edge"/>
          <c:x val="0.18507266237737982"/>
          <c:y val="1.5151540267992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87539936102233E-2"/>
          <c:y val="0.11423080925457005"/>
          <c:w val="0.90734824281150162"/>
          <c:h val="0.59789240001387489"/>
        </c:manualLayout>
      </c:layout>
      <c:lineChart>
        <c:grouping val="standard"/>
        <c:varyColors val="0"/>
        <c:ser>
          <c:idx val="0"/>
          <c:order val="0"/>
          <c:tx>
            <c:strRef>
              <c:f>'Mce Ogołem'!$B$4</c:f>
              <c:strCache>
                <c:ptCount val="1"/>
                <c:pt idx="0">
                  <c:v>2013r.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Ogołem'!$B$5:$B$16</c:f>
              <c:numCache>
                <c:formatCode>#,##0</c:formatCode>
                <c:ptCount val="12"/>
                <c:pt idx="0">
                  <c:v>1600.6137390000001</c:v>
                </c:pt>
                <c:pt idx="1">
                  <c:v>1514.4152220000001</c:v>
                </c:pt>
                <c:pt idx="2">
                  <c:v>1647.9070079999999</c:v>
                </c:pt>
                <c:pt idx="3">
                  <c:v>1673.739497</c:v>
                </c:pt>
                <c:pt idx="4">
                  <c:v>1570.58</c:v>
                </c:pt>
                <c:pt idx="5">
                  <c:v>1642.5654569999999</c:v>
                </c:pt>
                <c:pt idx="6">
                  <c:v>1714.7156610000002</c:v>
                </c:pt>
                <c:pt idx="7">
                  <c:v>1756.7174850000001</c:v>
                </c:pt>
                <c:pt idx="8">
                  <c:v>1822.6580660000002</c:v>
                </c:pt>
                <c:pt idx="9">
                  <c:v>1968.920537</c:v>
                </c:pt>
                <c:pt idx="10">
                  <c:v>1850.2341859999999</c:v>
                </c:pt>
                <c:pt idx="11">
                  <c:v>1664.1173610000001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'Mce Ogołem'!$C$4</c:f>
              <c:strCache>
                <c:ptCount val="1"/>
                <c:pt idx="0">
                  <c:v>2014r.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6600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Ogołem'!$C$5:$C$16</c:f>
              <c:numCache>
                <c:formatCode>#,##0</c:formatCode>
                <c:ptCount val="12"/>
                <c:pt idx="0">
                  <c:v>1702.8535879999999</c:v>
                </c:pt>
                <c:pt idx="1">
                  <c:v>1690.8822579999999</c:v>
                </c:pt>
                <c:pt idx="2">
                  <c:v>1813.347125</c:v>
                </c:pt>
                <c:pt idx="3">
                  <c:v>1840.5304699999999</c:v>
                </c:pt>
                <c:pt idx="4">
                  <c:v>1735.1381839999999</c:v>
                </c:pt>
                <c:pt idx="5">
                  <c:v>1706.325147</c:v>
                </c:pt>
                <c:pt idx="6">
                  <c:v>1861.6647520000001</c:v>
                </c:pt>
                <c:pt idx="7">
                  <c:v>1780.0597250000001</c:v>
                </c:pt>
                <c:pt idx="8">
                  <c:v>1988.6717020000001</c:v>
                </c:pt>
                <c:pt idx="9">
                  <c:v>2075.1666640000003</c:v>
                </c:pt>
                <c:pt idx="10">
                  <c:v>1911.791733</c:v>
                </c:pt>
                <c:pt idx="11">
                  <c:v>1770.0535199999999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'Mce Ogołem'!$D$4</c:f>
              <c:strCache>
                <c:ptCount val="1"/>
                <c:pt idx="0">
                  <c:v>2015r.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Ogołem'!$D$5:$D$16</c:f>
              <c:numCache>
                <c:formatCode>#,##0</c:formatCode>
                <c:ptCount val="12"/>
                <c:pt idx="0">
                  <c:v>1720.777621</c:v>
                </c:pt>
                <c:pt idx="1">
                  <c:v>1800.1218700000002</c:v>
                </c:pt>
                <c:pt idx="2">
                  <c:v>2097.478032</c:v>
                </c:pt>
                <c:pt idx="3">
                  <c:v>1901.9738170000001</c:v>
                </c:pt>
                <c:pt idx="4">
                  <c:v>1943.726144</c:v>
                </c:pt>
                <c:pt idx="5">
                  <c:v>1963.112079</c:v>
                </c:pt>
                <c:pt idx="6">
                  <c:v>2013.306251</c:v>
                </c:pt>
                <c:pt idx="7">
                  <c:v>2052.3766000000001</c:v>
                </c:pt>
                <c:pt idx="8">
                  <c:v>2198.2336069999997</c:v>
                </c:pt>
                <c:pt idx="9">
                  <c:v>2155.012988</c:v>
                </c:pt>
                <c:pt idx="10">
                  <c:v>2051.4630750000001</c:v>
                </c:pt>
                <c:pt idx="11">
                  <c:v>1988.951249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'Mce Ogołem'!$E$4</c:f>
              <c:strCache>
                <c:ptCount val="1"/>
                <c:pt idx="0">
                  <c:v>2016r.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Ogołem'!$E$5:$E$16</c:f>
              <c:numCache>
                <c:formatCode>#,##0</c:formatCode>
                <c:ptCount val="12"/>
                <c:pt idx="0">
                  <c:v>1814.501045</c:v>
                </c:pt>
                <c:pt idx="1">
                  <c:v>1922.820864</c:v>
                </c:pt>
                <c:pt idx="2">
                  <c:v>1985.2623149999999</c:v>
                </c:pt>
                <c:pt idx="3">
                  <c:v>2038.0063870000001</c:v>
                </c:pt>
                <c:pt idx="4">
                  <c:v>1963.4596769999998</c:v>
                </c:pt>
                <c:pt idx="5">
                  <c:v>1980.104294</c:v>
                </c:pt>
                <c:pt idx="6">
                  <c:v>1908.421605</c:v>
                </c:pt>
                <c:pt idx="7">
                  <c:v>2017.0963689999999</c:v>
                </c:pt>
                <c:pt idx="8">
                  <c:v>2147.9437499999999</c:v>
                </c:pt>
                <c:pt idx="9">
                  <c:v>2187.942035</c:v>
                </c:pt>
                <c:pt idx="10">
                  <c:v>2250.7178509999999</c:v>
                </c:pt>
                <c:pt idx="11">
                  <c:v>2116.1704870000003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35168"/>
        <c:axId val="97654272"/>
      </c:lineChart>
      <c:catAx>
        <c:axId val="953351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pl-PL"/>
          </a:p>
        </c:txPr>
        <c:crossAx val="97654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7654272"/>
        <c:scaling>
          <c:orientation val="minMax"/>
          <c:max val="2300"/>
          <c:min val="1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pl-PL"/>
          </a:p>
        </c:txPr>
        <c:crossAx val="95335168"/>
        <c:crosses val="autoZero"/>
        <c:crossBetween val="between"/>
        <c:majorUnit val="10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74434611602753"/>
          <c:y val="0.91212377400193401"/>
          <c:w val="0.67571892009074086"/>
          <c:h val="7.57579776212183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r>
              <a:rPr lang="pl-PL"/>
              <a:t>IMPORT towarów rolno-spożywczych w latach 2013 - 2016.</a:t>
            </a:r>
          </a:p>
        </c:rich>
      </c:tx>
      <c:layout>
        <c:manualLayout>
          <c:xMode val="edge"/>
          <c:yMode val="edge"/>
          <c:x val="0.19155672207640712"/>
          <c:y val="1.8285658865390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87539936102233E-2"/>
          <c:y val="0.10909123192244295"/>
          <c:w val="0.90734824281150162"/>
          <c:h val="0.58537441514032917"/>
        </c:manualLayout>
      </c:layout>
      <c:lineChart>
        <c:grouping val="standard"/>
        <c:varyColors val="0"/>
        <c:ser>
          <c:idx val="0"/>
          <c:order val="0"/>
          <c:tx>
            <c:strRef>
              <c:f>'Mce Ogołem'!$F$4</c:f>
              <c:strCache>
                <c:ptCount val="1"/>
                <c:pt idx="0">
                  <c:v>2013r.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Ogołem'!$F$5:$F$16</c:f>
              <c:numCache>
                <c:formatCode>#,##0</c:formatCode>
                <c:ptCount val="12"/>
                <c:pt idx="0">
                  <c:v>1204.1127620000002</c:v>
                </c:pt>
                <c:pt idx="1">
                  <c:v>1138.4295830000001</c:v>
                </c:pt>
                <c:pt idx="2">
                  <c:v>1244.7079799999999</c:v>
                </c:pt>
                <c:pt idx="3">
                  <c:v>1165.4543970000002</c:v>
                </c:pt>
                <c:pt idx="4">
                  <c:v>1154.9894389999999</c:v>
                </c:pt>
                <c:pt idx="5">
                  <c:v>1090.1902769999999</c:v>
                </c:pt>
                <c:pt idx="6">
                  <c:v>1142.9434220000001</c:v>
                </c:pt>
                <c:pt idx="7">
                  <c:v>1115.8340130000001</c:v>
                </c:pt>
                <c:pt idx="8">
                  <c:v>1173.737654</c:v>
                </c:pt>
                <c:pt idx="9">
                  <c:v>1272.753692</c:v>
                </c:pt>
                <c:pt idx="10">
                  <c:v>1296.7421040000002</c:v>
                </c:pt>
                <c:pt idx="11">
                  <c:v>1312.673393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'Mce Ogołem'!$G$4</c:f>
              <c:strCache>
                <c:ptCount val="1"/>
                <c:pt idx="0">
                  <c:v>2014r.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6600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Ogołem'!$G$5:$G$16</c:f>
              <c:numCache>
                <c:formatCode>#,##0</c:formatCode>
                <c:ptCount val="12"/>
                <c:pt idx="0">
                  <c:v>1263.9345800000001</c:v>
                </c:pt>
                <c:pt idx="1">
                  <c:v>1202.349731</c:v>
                </c:pt>
                <c:pt idx="2">
                  <c:v>1326.132263</c:v>
                </c:pt>
                <c:pt idx="3">
                  <c:v>1281.826611</c:v>
                </c:pt>
                <c:pt idx="4">
                  <c:v>1254.7804289999999</c:v>
                </c:pt>
                <c:pt idx="5">
                  <c:v>1148.4546540000001</c:v>
                </c:pt>
                <c:pt idx="6">
                  <c:v>1235.03108</c:v>
                </c:pt>
                <c:pt idx="7">
                  <c:v>1154.417751</c:v>
                </c:pt>
                <c:pt idx="8">
                  <c:v>1249.1989099999998</c:v>
                </c:pt>
                <c:pt idx="9">
                  <c:v>1366.0915600000001</c:v>
                </c:pt>
                <c:pt idx="10">
                  <c:v>1306.7610900000002</c:v>
                </c:pt>
                <c:pt idx="11">
                  <c:v>1345.464741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'Mce Ogołem'!$H$4</c:f>
              <c:strCache>
                <c:ptCount val="1"/>
                <c:pt idx="0">
                  <c:v>2015r.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Ogołem'!$H$5:$H$16</c:f>
              <c:numCache>
                <c:formatCode>#,##0</c:formatCode>
                <c:ptCount val="12"/>
                <c:pt idx="0">
                  <c:v>1238.3176149999999</c:v>
                </c:pt>
                <c:pt idx="1">
                  <c:v>1218.562811</c:v>
                </c:pt>
                <c:pt idx="2">
                  <c:v>1433.8422560000001</c:v>
                </c:pt>
                <c:pt idx="3">
                  <c:v>1322.8379280000001</c:v>
                </c:pt>
                <c:pt idx="4">
                  <c:v>1274.3270490000002</c:v>
                </c:pt>
                <c:pt idx="5">
                  <c:v>1280.2465540000001</c:v>
                </c:pt>
                <c:pt idx="6">
                  <c:v>1338.433397</c:v>
                </c:pt>
                <c:pt idx="7">
                  <c:v>1262.0368870000002</c:v>
                </c:pt>
                <c:pt idx="8">
                  <c:v>1436.612108</c:v>
                </c:pt>
                <c:pt idx="9">
                  <c:v>1451.5505410000001</c:v>
                </c:pt>
                <c:pt idx="10">
                  <c:v>1409.6598079999999</c:v>
                </c:pt>
                <c:pt idx="11">
                  <c:v>1401.992389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'Mce Ogołem'!$I$4</c:f>
              <c:strCache>
                <c:ptCount val="1"/>
                <c:pt idx="0">
                  <c:v>2016r.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'Mce Ogołem'!$A$5:$A$16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'Mce Ogołem'!$I$5:$I$16</c:f>
              <c:numCache>
                <c:formatCode>#,##0</c:formatCode>
                <c:ptCount val="12"/>
                <c:pt idx="0">
                  <c:v>1293.006764</c:v>
                </c:pt>
                <c:pt idx="1">
                  <c:v>1337.607921</c:v>
                </c:pt>
                <c:pt idx="2">
                  <c:v>1472.816141</c:v>
                </c:pt>
                <c:pt idx="3">
                  <c:v>1431.9531969999998</c:v>
                </c:pt>
                <c:pt idx="4">
                  <c:v>1453.1999900000001</c:v>
                </c:pt>
                <c:pt idx="5">
                  <c:v>1336.0140419999998</c:v>
                </c:pt>
                <c:pt idx="6">
                  <c:v>1341.8914110000001</c:v>
                </c:pt>
                <c:pt idx="7">
                  <c:v>1411.3878480000001</c:v>
                </c:pt>
                <c:pt idx="8">
                  <c:v>1476.147465</c:v>
                </c:pt>
                <c:pt idx="9">
                  <c:v>1558.6991780000001</c:v>
                </c:pt>
                <c:pt idx="10">
                  <c:v>1644.2636890000001</c:v>
                </c:pt>
                <c:pt idx="11">
                  <c:v>1535.4065989999999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16768"/>
        <c:axId val="130018688"/>
      </c:lineChart>
      <c:catAx>
        <c:axId val="1300167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pl-PL"/>
          </a:p>
        </c:txPr>
        <c:crossAx val="1300186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0018688"/>
        <c:scaling>
          <c:orientation val="minMax"/>
          <c:max val="1700"/>
          <c:min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pl-PL"/>
          </a:p>
        </c:txPr>
        <c:crossAx val="130016768"/>
        <c:crosses val="autoZero"/>
        <c:crossBetween val="between"/>
        <c:majorUnit val="10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736436278798483"/>
          <c:y val="0.90389918350275511"/>
          <c:w val="0.67571886847477403"/>
          <c:h val="7.87881653361459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209550</xdr:colOff>
      <xdr:row>15</xdr:row>
      <xdr:rowOff>19050</xdr:rowOff>
    </xdr:from>
    <xdr:to>
      <xdr:col>12</xdr:col>
      <xdr:colOff>57150</xdr:colOff>
      <xdr:row>38</xdr:row>
      <xdr:rowOff>28575</xdr:rowOff>
    </xdr:to>
    <xdr:graphicFrame macro="">
      <xdr:nvGraphicFramePr>
        <xdr:cNvPr id="5807249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0.01412</cdr:x>
      <cdr:y>0.04643</cdr:y>
    </cdr:from>
    <cdr:to>
      <cdr:x>0.12025</cdr:x>
      <cdr:y>0.11075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74" y="164188"/>
          <a:ext cx="709859" cy="227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1" u="sng" strike="noStrike" baseline="0">
              <a:solidFill>
                <a:srgbClr val="000000"/>
              </a:solidFill>
              <a:latin typeface="Times New Roman CE"/>
              <a:cs typeface="Times New Roman CE"/>
            </a:rPr>
            <a:t>mld EUR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619125</xdr:colOff>
      <xdr:row>19</xdr:row>
      <xdr:rowOff>133350</xdr:rowOff>
    </xdr:from>
    <xdr:to>
      <xdr:col>11</xdr:col>
      <xdr:colOff>209550</xdr:colOff>
      <xdr:row>39</xdr:row>
      <xdr:rowOff>85725</xdr:rowOff>
    </xdr:to>
    <xdr:graphicFrame macro="">
      <xdr:nvGraphicFramePr>
        <xdr:cNvPr id="5808273" name="Wykres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581025</xdr:colOff>
      <xdr:row>40</xdr:row>
      <xdr:rowOff>142875</xdr:rowOff>
    </xdr:from>
    <xdr:to>
      <xdr:col>11</xdr:col>
      <xdr:colOff>142875</xdr:colOff>
      <xdr:row>65</xdr:row>
      <xdr:rowOff>152400</xdr:rowOff>
    </xdr:to>
    <xdr:graphicFrame macro="">
      <xdr:nvGraphicFramePr>
        <xdr:cNvPr id="5808274" name="Wykres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0.0064</cdr:x>
      <cdr:y>0.02106</cdr:y>
    </cdr:from>
    <cdr:to>
      <cdr:x>0.11464</cdr:x>
      <cdr:y>0.10856</cdr:y>
    </cdr:to>
    <cdr:sp macro="" textlink="">
      <cdr:nvSpPr>
        <cdr:cNvPr id="1945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61" y="65189"/>
          <a:ext cx="645398" cy="267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100" b="1" i="1" u="sng" strike="noStrike" baseline="0">
              <a:solidFill>
                <a:srgbClr val="000000"/>
              </a:solidFill>
              <a:latin typeface="Times New Roman CE"/>
              <a:cs typeface="Times New Roman CE"/>
            </a:rPr>
            <a:t>mln EUR</a:t>
          </a:r>
          <a:endParaRPr lang="pl-PL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0.01511</cdr:y>
    </cdr:from>
    <cdr:to>
      <cdr:x>0.11373</cdr:x>
      <cdr:y>0.07966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69" y="61231"/>
          <a:ext cx="670540" cy="261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100" b="1" i="1" u="sng" strike="noStrike" baseline="0">
              <a:solidFill>
                <a:srgbClr val="000000"/>
              </a:solidFill>
              <a:latin typeface="Times New Roman CE"/>
              <a:cs typeface="Times New Roman CE"/>
            </a:rPr>
            <a:t>mln EUR</a:t>
          </a:r>
          <a:endParaRPr lang="pl-PL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41</xdr:row>
      <xdr:rowOff>152400</xdr:rowOff>
    </xdr:from>
    <xdr:to>
      <xdr:col>6</xdr:col>
      <xdr:colOff>164042</xdr:colOff>
      <xdr:row>56</xdr:row>
      <xdr:rowOff>47625</xdr:rowOff>
    </xdr:to>
    <xdr:pic>
      <xdr:nvPicPr>
        <xdr:cNvPr id="2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43950"/>
          <a:ext cx="5031317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tabSelected="1" zoomScale="110" zoomScaleNormal="110" workbookViewId="0">
      <selection activeCell="A3" sqref="A3"/>
    </sheetView>
  </sheetViews>
  <sheetFormatPr defaultRowHeight="12.75" x14ac:dyDescent="0.2"/>
  <cols>
    <col min="1" max="1" width="19.5703125" bestFit="1" customWidth="1"/>
    <col min="14" max="14" width="10.7109375" customWidth="1"/>
  </cols>
  <sheetData>
    <row r="2" spans="1:18" x14ac:dyDescent="0.2">
      <c r="A2" s="38">
        <v>42964</v>
      </c>
    </row>
    <row r="3" spans="1:18" x14ac:dyDescent="0.2">
      <c r="N3" s="45"/>
      <c r="O3" s="45"/>
      <c r="P3" s="45"/>
      <c r="Q3" s="45"/>
      <c r="R3" s="45"/>
    </row>
    <row r="4" spans="1:18" ht="20.25" x14ac:dyDescent="0.3">
      <c r="A4" s="510" t="s">
        <v>631</v>
      </c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2"/>
      <c r="O4" s="45"/>
      <c r="P4" s="45"/>
      <c r="Q4" s="45"/>
      <c r="R4" s="45"/>
    </row>
    <row r="5" spans="1:18" ht="23.25" x14ac:dyDescent="0.35">
      <c r="A5" s="513" t="s">
        <v>393</v>
      </c>
      <c r="B5" s="45"/>
      <c r="C5" s="45"/>
      <c r="D5" s="45"/>
      <c r="E5" s="47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x14ac:dyDescent="0.2">
      <c r="A6" s="39"/>
      <c r="N6" s="45"/>
      <c r="O6" s="45"/>
      <c r="P6" s="45"/>
      <c r="Q6" s="45"/>
      <c r="R6" s="45"/>
    </row>
    <row r="7" spans="1:18" ht="20.25" x14ac:dyDescent="0.3">
      <c r="D7" s="40" t="s">
        <v>389</v>
      </c>
      <c r="N7" s="45"/>
      <c r="O7" s="45"/>
      <c r="P7" s="45"/>
      <c r="Q7" s="45"/>
      <c r="R7" s="45"/>
    </row>
    <row r="9" spans="1:18" x14ac:dyDescent="0.2">
      <c r="A9" s="41" t="s">
        <v>390</v>
      </c>
    </row>
    <row r="11" spans="1:18" x14ac:dyDescent="0.2">
      <c r="A11" s="41" t="s">
        <v>391</v>
      </c>
    </row>
    <row r="16" spans="1:18" ht="15.75" x14ac:dyDescent="0.25">
      <c r="A16" s="42" t="s">
        <v>646</v>
      </c>
    </row>
    <row r="19" spans="1:1" x14ac:dyDescent="0.2">
      <c r="A19" s="48"/>
    </row>
    <row r="20" spans="1:1" ht="20.25" x14ac:dyDescent="0.3">
      <c r="A20" s="46"/>
    </row>
    <row r="21" spans="1:1" ht="23.25" x14ac:dyDescent="0.35">
      <c r="A21" s="43"/>
    </row>
    <row r="24" spans="1:1" ht="18.75" x14ac:dyDescent="0.3">
      <c r="A24" s="158"/>
    </row>
  </sheetData>
  <pageMargins left="0.24" right="0.41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A68"/>
  <sheetViews>
    <sheetView showZeros="0" zoomScale="90" zoomScaleNormal="90" workbookViewId="0">
      <selection activeCell="A4" sqref="A4"/>
    </sheetView>
  </sheetViews>
  <sheetFormatPr defaultRowHeight="12.75" x14ac:dyDescent="0.2"/>
  <cols>
    <col min="1" max="1" width="12.28515625" customWidth="1"/>
    <col min="2" max="2" width="9" bestFit="1" customWidth="1"/>
    <col min="3" max="3" width="8.5703125" customWidth="1"/>
    <col min="5" max="5" width="10.42578125" customWidth="1"/>
    <col min="6" max="6" width="8.28515625" customWidth="1"/>
    <col min="7" max="7" width="8.5703125" customWidth="1"/>
    <col min="8" max="8" width="9" bestFit="1" customWidth="1"/>
    <col min="9" max="9" width="11.42578125" customWidth="1"/>
    <col min="10" max="11" width="8.140625" customWidth="1"/>
    <col min="12" max="12" width="8.85546875" bestFit="1" customWidth="1"/>
    <col min="13" max="13" width="10.5703125" customWidth="1"/>
    <col min="14" max="14" width="2.42578125" customWidth="1"/>
    <col min="15" max="15" width="12.140625" customWidth="1"/>
    <col min="16" max="19" width="10" customWidth="1"/>
  </cols>
  <sheetData>
    <row r="1" spans="1:16" ht="23.25" thickBot="1" x14ac:dyDescent="0.35">
      <c r="A1" s="375" t="s">
        <v>398</v>
      </c>
    </row>
    <row r="2" spans="1:16" ht="18.75" x14ac:dyDescent="0.25">
      <c r="A2" s="376"/>
      <c r="B2" s="377" t="s">
        <v>547</v>
      </c>
      <c r="C2" s="378"/>
      <c r="D2" s="378"/>
      <c r="E2" s="379"/>
      <c r="F2" s="380" t="s">
        <v>576</v>
      </c>
      <c r="G2" s="381"/>
      <c r="H2" s="381"/>
      <c r="I2" s="379"/>
      <c r="J2" s="380" t="s">
        <v>2</v>
      </c>
      <c r="K2" s="381"/>
      <c r="L2" s="381"/>
      <c r="M2" s="382"/>
    </row>
    <row r="3" spans="1:16" ht="18.75" customHeight="1" x14ac:dyDescent="0.25">
      <c r="A3" s="383" t="s">
        <v>577</v>
      </c>
      <c r="B3" s="52" t="s">
        <v>396</v>
      </c>
      <c r="C3" s="384"/>
      <c r="D3" s="384"/>
      <c r="E3" s="385"/>
      <c r="F3" s="53"/>
      <c r="G3" s="386"/>
      <c r="H3" s="386"/>
      <c r="I3" s="385"/>
      <c r="J3" s="53"/>
      <c r="K3" s="386"/>
      <c r="L3" s="386"/>
      <c r="M3" s="387"/>
    </row>
    <row r="4" spans="1:16" ht="19.5" customHeight="1" thickBot="1" x14ac:dyDescent="0.3">
      <c r="A4" s="12"/>
      <c r="B4" s="388" t="s">
        <v>481</v>
      </c>
      <c r="C4" s="389" t="s">
        <v>482</v>
      </c>
      <c r="D4" s="389" t="s">
        <v>483</v>
      </c>
      <c r="E4" s="390" t="s">
        <v>632</v>
      </c>
      <c r="F4" s="391" t="s">
        <v>481</v>
      </c>
      <c r="G4" s="392" t="s">
        <v>482</v>
      </c>
      <c r="H4" s="393" t="s">
        <v>483</v>
      </c>
      <c r="I4" s="390" t="s">
        <v>632</v>
      </c>
      <c r="J4" s="391" t="s">
        <v>481</v>
      </c>
      <c r="K4" s="392" t="s">
        <v>482</v>
      </c>
      <c r="L4" s="393" t="s">
        <v>483</v>
      </c>
      <c r="M4" s="394" t="s">
        <v>632</v>
      </c>
    </row>
    <row r="5" spans="1:16" ht="15.75" customHeight="1" x14ac:dyDescent="0.25">
      <c r="A5" s="395" t="s">
        <v>578</v>
      </c>
      <c r="B5" s="396">
        <v>1600.6137390000001</v>
      </c>
      <c r="C5" s="397">
        <v>1702.8535879999999</v>
      </c>
      <c r="D5" s="397">
        <v>1720.777621</v>
      </c>
      <c r="E5" s="398">
        <v>1814.501045</v>
      </c>
      <c r="F5" s="399">
        <v>1204.1127620000002</v>
      </c>
      <c r="G5" s="400">
        <v>1263.9345800000001</v>
      </c>
      <c r="H5" s="401">
        <v>1238.3176149999999</v>
      </c>
      <c r="I5" s="398">
        <v>1293.006764</v>
      </c>
      <c r="J5" s="399">
        <v>396.50097699999998</v>
      </c>
      <c r="K5" s="402">
        <v>438.91900799999991</v>
      </c>
      <c r="L5" s="402">
        <v>482.46000600000008</v>
      </c>
      <c r="M5" s="403">
        <v>521.494281</v>
      </c>
      <c r="N5" s="44"/>
      <c r="O5" s="404"/>
      <c r="P5" s="405"/>
    </row>
    <row r="6" spans="1:16" ht="15.75" customHeight="1" x14ac:dyDescent="0.25">
      <c r="A6" s="331" t="s">
        <v>579</v>
      </c>
      <c r="B6" s="406">
        <v>1514.4152220000001</v>
      </c>
      <c r="C6" s="407">
        <v>1690.8822579999999</v>
      </c>
      <c r="D6" s="407">
        <v>1800.1218700000002</v>
      </c>
      <c r="E6" s="408">
        <v>1922.820864</v>
      </c>
      <c r="F6" s="409">
        <v>1138.4295830000001</v>
      </c>
      <c r="G6" s="410">
        <v>1202.349731</v>
      </c>
      <c r="H6" s="411">
        <v>1218.562811</v>
      </c>
      <c r="I6" s="408">
        <v>1337.607921</v>
      </c>
      <c r="J6" s="409">
        <v>375.98563899999999</v>
      </c>
      <c r="K6" s="412">
        <v>488.53252700000002</v>
      </c>
      <c r="L6" s="412">
        <v>581.55905900000016</v>
      </c>
      <c r="M6" s="413">
        <v>585.212943</v>
      </c>
      <c r="N6" s="44"/>
      <c r="O6" s="404"/>
      <c r="P6" s="405"/>
    </row>
    <row r="7" spans="1:16" ht="15.75" customHeight="1" x14ac:dyDescent="0.25">
      <c r="A7" s="331" t="s">
        <v>580</v>
      </c>
      <c r="B7" s="406">
        <v>1647.9070079999999</v>
      </c>
      <c r="C7" s="407">
        <v>1813.347125</v>
      </c>
      <c r="D7" s="407">
        <v>2097.478032</v>
      </c>
      <c r="E7" s="408">
        <v>1985.2623149999999</v>
      </c>
      <c r="F7" s="409">
        <v>1244.7079799999999</v>
      </c>
      <c r="G7" s="410">
        <v>1326.132263</v>
      </c>
      <c r="H7" s="411">
        <v>1433.8422560000001</v>
      </c>
      <c r="I7" s="408">
        <v>1472.816141</v>
      </c>
      <c r="J7" s="409">
        <v>403.19902799999994</v>
      </c>
      <c r="K7" s="412">
        <v>487.21486199999998</v>
      </c>
      <c r="L7" s="412">
        <v>663.63577600000008</v>
      </c>
      <c r="M7" s="413">
        <v>512.44617399999993</v>
      </c>
      <c r="N7" s="44"/>
      <c r="O7" s="404"/>
      <c r="P7" s="405"/>
    </row>
    <row r="8" spans="1:16" ht="15.75" customHeight="1" x14ac:dyDescent="0.25">
      <c r="A8" s="331" t="s">
        <v>581</v>
      </c>
      <c r="B8" s="406">
        <v>1673.739497</v>
      </c>
      <c r="C8" s="407">
        <v>1840.5304699999999</v>
      </c>
      <c r="D8" s="407">
        <v>1901.9738170000001</v>
      </c>
      <c r="E8" s="408">
        <v>2038.0063870000001</v>
      </c>
      <c r="F8" s="409">
        <v>1165.4543970000002</v>
      </c>
      <c r="G8" s="410">
        <v>1281.826611</v>
      </c>
      <c r="H8" s="411">
        <v>1322.8379280000001</v>
      </c>
      <c r="I8" s="408">
        <v>1431.9531969999998</v>
      </c>
      <c r="J8" s="409">
        <v>508.28509999999989</v>
      </c>
      <c r="K8" s="412">
        <v>558.70385899999997</v>
      </c>
      <c r="L8" s="412">
        <v>579.13588900000002</v>
      </c>
      <c r="M8" s="413">
        <v>606.0531900000002</v>
      </c>
      <c r="N8" s="44"/>
      <c r="O8" s="404"/>
      <c r="P8" s="405"/>
    </row>
    <row r="9" spans="1:16" ht="15.75" customHeight="1" x14ac:dyDescent="0.25">
      <c r="A9" s="331" t="s">
        <v>582</v>
      </c>
      <c r="B9" s="406">
        <v>1570.58</v>
      </c>
      <c r="C9" s="407">
        <v>1735.1381839999999</v>
      </c>
      <c r="D9" s="407">
        <v>1943.726144</v>
      </c>
      <c r="E9" s="408">
        <v>1963.4596769999998</v>
      </c>
      <c r="F9" s="409">
        <v>1154.9894389999999</v>
      </c>
      <c r="G9" s="410">
        <v>1254.7804289999999</v>
      </c>
      <c r="H9" s="411">
        <v>1274.3270490000002</v>
      </c>
      <c r="I9" s="408">
        <v>1453.1999900000001</v>
      </c>
      <c r="J9" s="409">
        <v>415.59056099999998</v>
      </c>
      <c r="K9" s="412">
        <v>480.35775499999988</v>
      </c>
      <c r="L9" s="412">
        <v>669.39909499999999</v>
      </c>
      <c r="M9" s="413">
        <v>510.25968699999993</v>
      </c>
      <c r="N9" s="44"/>
      <c r="O9" s="404"/>
    </row>
    <row r="10" spans="1:16" ht="15.75" customHeight="1" x14ac:dyDescent="0.25">
      <c r="A10" s="331" t="s">
        <v>583</v>
      </c>
      <c r="B10" s="406">
        <v>1642.5654569999999</v>
      </c>
      <c r="C10" s="407">
        <v>1706.325147</v>
      </c>
      <c r="D10" s="407">
        <v>1963.112079</v>
      </c>
      <c r="E10" s="408">
        <v>1980.104294</v>
      </c>
      <c r="F10" s="409">
        <v>1090.1902769999999</v>
      </c>
      <c r="G10" s="410">
        <v>1148.4546540000001</v>
      </c>
      <c r="H10" s="411">
        <v>1280.2465540000001</v>
      </c>
      <c r="I10" s="408">
        <v>1336.0140419999998</v>
      </c>
      <c r="J10" s="409">
        <v>552.37517999999989</v>
      </c>
      <c r="K10" s="412">
        <v>557.87049300000001</v>
      </c>
      <c r="L10" s="412">
        <v>682.86552499999993</v>
      </c>
      <c r="M10" s="413">
        <v>644.09025200000008</v>
      </c>
      <c r="N10" s="44"/>
      <c r="O10" s="404"/>
    </row>
    <row r="11" spans="1:16" ht="15.75" customHeight="1" x14ac:dyDescent="0.25">
      <c r="A11" s="331" t="s">
        <v>584</v>
      </c>
      <c r="B11" s="406">
        <v>1714.7156610000002</v>
      </c>
      <c r="C11" s="407">
        <v>1861.6647520000001</v>
      </c>
      <c r="D11" s="407">
        <v>2013.306251</v>
      </c>
      <c r="E11" s="408">
        <v>1908.421605</v>
      </c>
      <c r="F11" s="409">
        <v>1142.9434220000001</v>
      </c>
      <c r="G11" s="410">
        <v>1235.03108</v>
      </c>
      <c r="H11" s="411">
        <v>1338.433397</v>
      </c>
      <c r="I11" s="408">
        <v>1341.8914110000001</v>
      </c>
      <c r="J11" s="409">
        <v>571.77223900000001</v>
      </c>
      <c r="K11" s="412">
        <v>626.63367200000005</v>
      </c>
      <c r="L11" s="412">
        <v>674.87285399999985</v>
      </c>
      <c r="M11" s="413">
        <v>566.53019399999994</v>
      </c>
      <c r="N11" s="44"/>
      <c r="O11" s="404"/>
      <c r="P11" s="54"/>
    </row>
    <row r="12" spans="1:16" ht="15.75" customHeight="1" x14ac:dyDescent="0.25">
      <c r="A12" s="331" t="s">
        <v>585</v>
      </c>
      <c r="B12" s="406">
        <v>1756.7174850000001</v>
      </c>
      <c r="C12" s="407">
        <v>1780.0597250000001</v>
      </c>
      <c r="D12" s="407">
        <v>2052.3766000000001</v>
      </c>
      <c r="E12" s="408">
        <v>2017.0963689999999</v>
      </c>
      <c r="F12" s="409">
        <v>1115.8340130000001</v>
      </c>
      <c r="G12" s="410">
        <v>1154.417751</v>
      </c>
      <c r="H12" s="411">
        <v>1262.0368870000002</v>
      </c>
      <c r="I12" s="408">
        <v>1411.3878480000001</v>
      </c>
      <c r="J12" s="409">
        <v>640.8834720000001</v>
      </c>
      <c r="K12" s="412">
        <v>625.64197400000012</v>
      </c>
      <c r="L12" s="412">
        <v>790.33971299999996</v>
      </c>
      <c r="M12" s="413">
        <v>605.70852099999991</v>
      </c>
      <c r="O12" s="414"/>
    </row>
    <row r="13" spans="1:16" ht="15.75" customHeight="1" x14ac:dyDescent="0.25">
      <c r="A13" s="331" t="s">
        <v>586</v>
      </c>
      <c r="B13" s="415">
        <v>1822.6580660000002</v>
      </c>
      <c r="C13" s="416">
        <v>1988.6717020000001</v>
      </c>
      <c r="D13" s="416">
        <v>2198.2336069999997</v>
      </c>
      <c r="E13" s="408">
        <v>2147.9437499999999</v>
      </c>
      <c r="F13" s="409">
        <v>1173.737654</v>
      </c>
      <c r="G13" s="410">
        <v>1249.1989099999998</v>
      </c>
      <c r="H13" s="411">
        <v>1436.612108</v>
      </c>
      <c r="I13" s="408">
        <v>1476.147465</v>
      </c>
      <c r="J13" s="409">
        <v>648.92041200000006</v>
      </c>
      <c r="K13" s="412">
        <v>739.47279200000014</v>
      </c>
      <c r="L13" s="412">
        <v>761.62149899999986</v>
      </c>
      <c r="M13" s="413">
        <v>671.7962849999999</v>
      </c>
      <c r="O13" s="414"/>
    </row>
    <row r="14" spans="1:16" ht="15.75" customHeight="1" x14ac:dyDescent="0.25">
      <c r="A14" s="331" t="s">
        <v>587</v>
      </c>
      <c r="B14" s="415">
        <v>1968.920537</v>
      </c>
      <c r="C14" s="416">
        <v>2075.1666640000003</v>
      </c>
      <c r="D14" s="416">
        <v>2155.012988</v>
      </c>
      <c r="E14" s="408">
        <v>2187.942035</v>
      </c>
      <c r="F14" s="409">
        <v>1272.753692</v>
      </c>
      <c r="G14" s="410">
        <v>1366.0915600000001</v>
      </c>
      <c r="H14" s="411">
        <v>1451.5505410000001</v>
      </c>
      <c r="I14" s="408">
        <v>1558.6991780000001</v>
      </c>
      <c r="J14" s="409">
        <v>696.16684499999997</v>
      </c>
      <c r="K14" s="412">
        <v>709.07510400000001</v>
      </c>
      <c r="L14" s="412">
        <v>703.46244699999988</v>
      </c>
      <c r="M14" s="413">
        <v>629.24285700000007</v>
      </c>
      <c r="O14" s="414"/>
    </row>
    <row r="15" spans="1:16" ht="15.75" customHeight="1" x14ac:dyDescent="0.25">
      <c r="A15" s="417" t="s">
        <v>588</v>
      </c>
      <c r="B15" s="415">
        <v>1850.2341859999999</v>
      </c>
      <c r="C15" s="416">
        <v>1911.791733</v>
      </c>
      <c r="D15" s="416">
        <v>2051.4630750000001</v>
      </c>
      <c r="E15" s="408">
        <v>2250.7178509999999</v>
      </c>
      <c r="F15" s="409">
        <v>1296.7421040000002</v>
      </c>
      <c r="G15" s="410">
        <v>1306.7610900000002</v>
      </c>
      <c r="H15" s="411">
        <v>1409.6598079999999</v>
      </c>
      <c r="I15" s="408">
        <v>1644.2636890000001</v>
      </c>
      <c r="J15" s="409">
        <v>553.49208199999998</v>
      </c>
      <c r="K15" s="412">
        <v>605.03064299999994</v>
      </c>
      <c r="L15" s="412">
        <v>641.80326700000001</v>
      </c>
      <c r="M15" s="413">
        <v>606.45416199999977</v>
      </c>
    </row>
    <row r="16" spans="1:16" ht="15.75" customHeight="1" thickBot="1" x14ac:dyDescent="0.3">
      <c r="A16" s="336" t="s">
        <v>589</v>
      </c>
      <c r="B16" s="418">
        <v>1664.1173610000001</v>
      </c>
      <c r="C16" s="419">
        <v>1770.0535199999999</v>
      </c>
      <c r="D16" s="419">
        <v>1988.951249</v>
      </c>
      <c r="E16" s="502">
        <v>2116.1704870000003</v>
      </c>
      <c r="F16" s="420">
        <v>1312.673393</v>
      </c>
      <c r="G16" s="421">
        <v>1345.464741</v>
      </c>
      <c r="H16" s="422">
        <v>1401.992389</v>
      </c>
      <c r="I16" s="502">
        <v>1535.4065989999999</v>
      </c>
      <c r="J16" s="420">
        <v>351.4439680000001</v>
      </c>
      <c r="K16" s="421">
        <v>424.5887790000001</v>
      </c>
      <c r="L16" s="421">
        <v>586.95886000000007</v>
      </c>
      <c r="M16" s="503">
        <v>580.76388800000029</v>
      </c>
      <c r="O16" s="423"/>
    </row>
    <row r="17" spans="1:13" ht="15.75" customHeight="1" thickBot="1" x14ac:dyDescent="0.3">
      <c r="A17" s="424" t="s">
        <v>590</v>
      </c>
      <c r="B17" s="425">
        <f t="shared" ref="B17:M17" si="0">SUM(B5:B16)</f>
        <v>20427.184219000006</v>
      </c>
      <c r="C17" s="426">
        <f t="shared" si="0"/>
        <v>21876.484868</v>
      </c>
      <c r="D17" s="426">
        <f t="shared" si="0"/>
        <v>23886.533332999999</v>
      </c>
      <c r="E17" s="427">
        <f t="shared" si="0"/>
        <v>24332.446679000001</v>
      </c>
      <c r="F17" s="428">
        <f t="shared" si="0"/>
        <v>14312.568716000002</v>
      </c>
      <c r="G17" s="425">
        <f t="shared" si="0"/>
        <v>15134.4434</v>
      </c>
      <c r="H17" s="429">
        <f t="shared" si="0"/>
        <v>16068.419343000001</v>
      </c>
      <c r="I17" s="427">
        <f t="shared" si="0"/>
        <v>17292.394245</v>
      </c>
      <c r="J17" s="428">
        <f t="shared" si="0"/>
        <v>6114.615503</v>
      </c>
      <c r="K17" s="425">
        <f t="shared" si="0"/>
        <v>6742.0414679999994</v>
      </c>
      <c r="L17" s="429">
        <f t="shared" si="0"/>
        <v>7818.1139900000007</v>
      </c>
      <c r="M17" s="427">
        <f t="shared" si="0"/>
        <v>7040.0524339999993</v>
      </c>
    </row>
    <row r="18" spans="1:13" ht="4.5" customHeight="1" x14ac:dyDescent="0.2"/>
    <row r="19" spans="1:13" ht="18" customHeight="1" x14ac:dyDescent="0.25">
      <c r="A19" s="260"/>
    </row>
    <row r="20" spans="1:13" ht="15" customHeight="1" x14ac:dyDescent="0.2"/>
    <row r="21" spans="1:13" ht="15" customHeight="1" x14ac:dyDescent="0.2"/>
    <row r="22" spans="1:13" ht="15" customHeight="1" x14ac:dyDescent="0.2"/>
    <row r="23" spans="1:13" ht="12" customHeight="1" x14ac:dyDescent="0.2"/>
    <row r="24" spans="1:13" ht="15" customHeight="1" x14ac:dyDescent="0.2"/>
    <row r="25" spans="1:13" ht="15" customHeight="1" x14ac:dyDescent="0.2"/>
    <row r="26" spans="1:13" ht="15" customHeight="1" x14ac:dyDescent="0.2"/>
    <row r="27" spans="1:13" ht="15" customHeight="1" x14ac:dyDescent="0.2"/>
    <row r="28" spans="1:13" ht="15" customHeight="1" x14ac:dyDescent="0.2"/>
    <row r="29" spans="1:13" ht="15" customHeight="1" x14ac:dyDescent="0.2"/>
    <row r="30" spans="1:13" ht="15" customHeight="1" x14ac:dyDescent="0.2"/>
    <row r="31" spans="1:13" ht="15" customHeight="1" x14ac:dyDescent="0.2"/>
    <row r="32" spans="1:13" ht="1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53" spans="1:27" s="430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5" spans="1:27" ht="18" x14ac:dyDescent="0.25">
      <c r="A55" s="431"/>
    </row>
    <row r="68" spans="1:1" ht="15.75" x14ac:dyDescent="0.25">
      <c r="A68" s="50"/>
    </row>
  </sheetData>
  <printOptions horizontalCentered="1"/>
  <pageMargins left="0.19685039370078741" right="0.15748031496062992" top="0.94488188976377963" bottom="0.43307086614173229" header="0.19685039370078741" footer="0.23622047244094491"/>
  <pageSetup paperSize="9" scale="75" orientation="portrait" r:id="rId1"/>
  <headerFooter alignWithMargins="0">
    <oddHeader>&amp;L&amp;"Times New Roman CE,Pogrubiona kursywa"&amp;12Departament Rynków Rolnych&amp;C
&amp;8
&amp;"Times New Roman CE,Standardowy"&amp;14Polski handel zagraniczny towarami rolno-spożywczymi (dział PCN 01-24)
w latach 2013 - 2016 - dane ostateczne!</oddHeader>
    <oddFooter>&amp;L&amp;"Times New Roman CE,Pogrubiona kursywa"&amp;12Źródło: Min. Finansów&amp;R&amp;"Times New Roman CE,Pogrubiona kursywa"&amp;12Przygotował: Adam Pachnicki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Zeros="0" zoomScale="90" workbookViewId="0">
      <selection activeCell="A41" sqref="A41"/>
    </sheetView>
  </sheetViews>
  <sheetFormatPr defaultColWidth="8.7109375" defaultRowHeight="12.75" x14ac:dyDescent="0.2"/>
  <cols>
    <col min="1" max="1" width="16.5703125" customWidth="1"/>
    <col min="2" max="2" width="11.42578125" customWidth="1"/>
    <col min="3" max="3" width="11.7109375" customWidth="1"/>
    <col min="4" max="4" width="9.28515625" customWidth="1"/>
    <col min="5" max="5" width="12" bestFit="1" customWidth="1"/>
    <col min="6" max="6" width="13.140625" bestFit="1" customWidth="1"/>
    <col min="7" max="7" width="11.85546875" customWidth="1"/>
    <col min="8" max="8" width="11.42578125" bestFit="1" customWidth="1"/>
    <col min="9" max="9" width="21" customWidth="1"/>
    <col min="10" max="10" width="4.42578125" customWidth="1"/>
    <col min="11" max="12" width="9.85546875" bestFit="1" customWidth="1"/>
    <col min="13" max="14" width="10.140625" bestFit="1" customWidth="1"/>
    <col min="15" max="15" width="17.85546875" bestFit="1" customWidth="1"/>
  </cols>
  <sheetData>
    <row r="1" spans="1:13" ht="15.75" x14ac:dyDescent="0.25">
      <c r="A1" s="51"/>
    </row>
    <row r="2" spans="1:13" ht="8.25" customHeight="1" thickBot="1" x14ac:dyDescent="0.3">
      <c r="A2" s="49"/>
    </row>
    <row r="3" spans="1:13" ht="23.25" customHeight="1" x14ac:dyDescent="0.2">
      <c r="A3" s="59"/>
      <c r="B3" s="60" t="s">
        <v>0</v>
      </c>
      <c r="C3" s="4"/>
      <c r="D3" s="4"/>
      <c r="E3" s="4"/>
      <c r="F3" s="6"/>
    </row>
    <row r="4" spans="1:13" ht="23.25" x14ac:dyDescent="0.35">
      <c r="A4" s="61" t="s">
        <v>417</v>
      </c>
      <c r="B4" s="62" t="s">
        <v>396</v>
      </c>
      <c r="C4" s="52"/>
      <c r="D4" s="179" t="s">
        <v>418</v>
      </c>
      <c r="E4" s="53" t="s">
        <v>419</v>
      </c>
      <c r="F4" s="63"/>
      <c r="L4" s="64"/>
    </row>
    <row r="5" spans="1:13" ht="18.75" customHeight="1" thickBot="1" x14ac:dyDescent="0.4">
      <c r="A5" s="65"/>
      <c r="B5" s="66" t="s">
        <v>483</v>
      </c>
      <c r="C5" s="67" t="s">
        <v>632</v>
      </c>
      <c r="D5" s="180" t="s">
        <v>420</v>
      </c>
      <c r="E5" s="68" t="s">
        <v>483</v>
      </c>
      <c r="F5" s="69" t="s">
        <v>632</v>
      </c>
      <c r="L5" s="64"/>
    </row>
    <row r="6" spans="1:13" ht="16.5" customHeight="1" x14ac:dyDescent="0.35">
      <c r="A6" s="70" t="s">
        <v>398</v>
      </c>
      <c r="B6" s="184">
        <v>23886.533332999999</v>
      </c>
      <c r="C6" s="185">
        <v>24332.446679000001</v>
      </c>
      <c r="D6" s="173">
        <f>((C6-B6)/B6)*100</f>
        <v>1.8667980815113001</v>
      </c>
      <c r="E6" s="71">
        <f>(B6/B$6)*100</f>
        <v>100</v>
      </c>
      <c r="F6" s="72">
        <f t="shared" ref="F6:F14" si="0">(C6/C$6)*100</f>
        <v>100</v>
      </c>
      <c r="L6" s="64"/>
    </row>
    <row r="7" spans="1:13" ht="15.75" x14ac:dyDescent="0.25">
      <c r="A7" s="161" t="s">
        <v>462</v>
      </c>
      <c r="B7" s="186">
        <v>19646.947502999999</v>
      </c>
      <c r="C7" s="187">
        <v>19821.638969</v>
      </c>
      <c r="D7" s="174">
        <f t="shared" ref="D7:D14" si="1">((C7-B7)/B7)*100</f>
        <v>0.88915321819496707</v>
      </c>
      <c r="E7" s="74">
        <f t="shared" ref="E7:E14" si="2">(B7/B$6)*100</f>
        <v>82.251146405816542</v>
      </c>
      <c r="F7" s="75">
        <f t="shared" si="0"/>
        <v>81.461758574845533</v>
      </c>
      <c r="H7" s="55"/>
    </row>
    <row r="8" spans="1:13" ht="15.75" x14ac:dyDescent="0.25">
      <c r="A8" s="76" t="s">
        <v>421</v>
      </c>
      <c r="B8" s="188">
        <v>14571.022469000001</v>
      </c>
      <c r="C8" s="189">
        <v>14710.947764</v>
      </c>
      <c r="D8" s="175">
        <f t="shared" si="1"/>
        <v>0.96029839565268393</v>
      </c>
      <c r="E8" s="56">
        <f t="shared" si="2"/>
        <v>61.000992759672137</v>
      </c>
      <c r="F8" s="77">
        <f t="shared" si="0"/>
        <v>60.458152680125721</v>
      </c>
      <c r="H8" s="55"/>
      <c r="I8" s="55"/>
    </row>
    <row r="9" spans="1:13" ht="15.75" x14ac:dyDescent="0.25">
      <c r="A9" s="78" t="s">
        <v>463</v>
      </c>
      <c r="B9" s="190">
        <v>5075.9250339999999</v>
      </c>
      <c r="C9" s="191">
        <v>5110.6912050000001</v>
      </c>
      <c r="D9" s="176">
        <f t="shared" si="1"/>
        <v>0.68492286168779959</v>
      </c>
      <c r="E9" s="57">
        <f t="shared" si="2"/>
        <v>21.250153646144412</v>
      </c>
      <c r="F9" s="79">
        <f t="shared" si="0"/>
        <v>21.003605894719815</v>
      </c>
      <c r="H9" s="55"/>
      <c r="I9" s="55"/>
    </row>
    <row r="10" spans="1:13" ht="15.75" x14ac:dyDescent="0.25">
      <c r="A10" s="80" t="s">
        <v>422</v>
      </c>
      <c r="B10" s="192">
        <v>1105.115661</v>
      </c>
      <c r="C10" s="193">
        <v>1170.8240000000001</v>
      </c>
      <c r="D10" s="177">
        <f t="shared" si="1"/>
        <v>5.945833664192369</v>
      </c>
      <c r="E10" s="81">
        <f t="shared" si="2"/>
        <v>4.6265217543026553</v>
      </c>
      <c r="F10" s="82">
        <f t="shared" si="0"/>
        <v>4.8117808103961615</v>
      </c>
      <c r="H10" s="54"/>
      <c r="I10" s="54"/>
    </row>
    <row r="11" spans="1:13" ht="15.75" x14ac:dyDescent="0.25">
      <c r="A11" s="80" t="s">
        <v>423</v>
      </c>
      <c r="B11" s="192">
        <v>202.774653</v>
      </c>
      <c r="C11" s="193">
        <v>227.08865900000001</v>
      </c>
      <c r="D11" s="177">
        <f t="shared" si="1"/>
        <v>11.990653486656445</v>
      </c>
      <c r="E11" s="81">
        <f t="shared" si="2"/>
        <v>0.84890783511000489</v>
      </c>
      <c r="F11" s="82">
        <f t="shared" si="0"/>
        <v>0.93327507091996531</v>
      </c>
      <c r="H11" s="54"/>
      <c r="I11" s="54"/>
    </row>
    <row r="12" spans="1:13" ht="15.75" x14ac:dyDescent="0.25">
      <c r="A12" s="80" t="s">
        <v>424</v>
      </c>
      <c r="B12" s="192">
        <v>468.23821399999997</v>
      </c>
      <c r="C12" s="193">
        <v>475.46342800000002</v>
      </c>
      <c r="D12" s="177">
        <f t="shared" si="1"/>
        <v>1.5430637192717576</v>
      </c>
      <c r="E12" s="81">
        <f t="shared" si="2"/>
        <v>1.9602602331294097</v>
      </c>
      <c r="F12" s="82">
        <f t="shared" si="0"/>
        <v>1.9540304938193758</v>
      </c>
      <c r="H12" s="54"/>
      <c r="I12" s="54"/>
      <c r="M12" s="514"/>
    </row>
    <row r="13" spans="1:13" ht="15.75" x14ac:dyDescent="0.25">
      <c r="A13" s="80" t="s">
        <v>425</v>
      </c>
      <c r="B13" s="192">
        <v>18.147241000000001</v>
      </c>
      <c r="C13" s="193">
        <v>19.145318</v>
      </c>
      <c r="D13" s="177">
        <f t="shared" si="1"/>
        <v>5.499882874757648</v>
      </c>
      <c r="E13" s="81">
        <f t="shared" si="2"/>
        <v>7.5972686144996249E-2</v>
      </c>
      <c r="F13" s="82">
        <f t="shared" si="0"/>
        <v>7.8682256053285729E-2</v>
      </c>
      <c r="H13" s="54"/>
      <c r="I13" s="54"/>
    </row>
    <row r="14" spans="1:13" ht="16.5" thickBot="1" x14ac:dyDescent="0.3">
      <c r="A14" s="83" t="s">
        <v>426</v>
      </c>
      <c r="B14" s="194">
        <v>2445.3100610000001</v>
      </c>
      <c r="C14" s="195">
        <v>2618.2863050000001</v>
      </c>
      <c r="D14" s="178">
        <f t="shared" si="1"/>
        <v>7.0737959475479357</v>
      </c>
      <c r="E14" s="84">
        <f t="shared" si="2"/>
        <v>10.237191085496391</v>
      </c>
      <c r="F14" s="85">
        <f t="shared" si="0"/>
        <v>10.760472793965677</v>
      </c>
      <c r="H14" s="54"/>
      <c r="I14" s="54"/>
    </row>
    <row r="15" spans="1:13" ht="13.5" thickBot="1" x14ac:dyDescent="0.25">
      <c r="B15" s="55"/>
      <c r="C15" s="55"/>
      <c r="H15" s="54"/>
      <c r="I15" s="54"/>
    </row>
    <row r="16" spans="1:13" ht="21" customHeight="1" x14ac:dyDescent="0.2">
      <c r="A16" s="59"/>
      <c r="B16" s="86" t="s">
        <v>1</v>
      </c>
      <c r="C16" s="87"/>
      <c r="D16" s="5"/>
      <c r="E16" s="4"/>
      <c r="F16" s="6"/>
      <c r="H16" s="54"/>
      <c r="I16" s="54"/>
    </row>
    <row r="17" spans="1:9" ht="15.75" x14ac:dyDescent="0.2">
      <c r="A17" s="61" t="s">
        <v>417</v>
      </c>
      <c r="B17" s="88" t="s">
        <v>396</v>
      </c>
      <c r="C17" s="89"/>
      <c r="D17" s="179" t="s">
        <v>418</v>
      </c>
      <c r="E17" s="53" t="s">
        <v>419</v>
      </c>
      <c r="F17" s="63"/>
      <c r="H17" s="54"/>
      <c r="I17" s="54"/>
    </row>
    <row r="18" spans="1:9" ht="21" customHeight="1" thickBot="1" x14ac:dyDescent="0.25">
      <c r="A18" s="65"/>
      <c r="B18" s="90" t="s">
        <v>483</v>
      </c>
      <c r="C18" s="91" t="s">
        <v>632</v>
      </c>
      <c r="D18" s="180" t="s">
        <v>420</v>
      </c>
      <c r="E18" s="68" t="s">
        <v>483</v>
      </c>
      <c r="F18" s="69" t="s">
        <v>632</v>
      </c>
      <c r="H18" s="54"/>
      <c r="I18" s="54"/>
    </row>
    <row r="19" spans="1:9" ht="21" customHeight="1" x14ac:dyDescent="0.2">
      <c r="A19" s="70" t="s">
        <v>398</v>
      </c>
      <c r="B19" s="196">
        <v>16068.419342999998</v>
      </c>
      <c r="C19" s="185">
        <v>17292.394245</v>
      </c>
      <c r="D19" s="167">
        <f>((C19-B19)/B19)*100</f>
        <v>7.6172700990232167</v>
      </c>
      <c r="E19" s="92">
        <f>(B19/B$19)*100</f>
        <v>100</v>
      </c>
      <c r="F19" s="93">
        <f>(C19/C$19)*100</f>
        <v>100</v>
      </c>
      <c r="H19" s="54"/>
      <c r="I19" s="54"/>
    </row>
    <row r="20" spans="1:9" ht="15.75" x14ac:dyDescent="0.25">
      <c r="A20" s="73" t="s">
        <v>462</v>
      </c>
      <c r="B20" s="197">
        <v>10987.212197000001</v>
      </c>
      <c r="C20" s="187">
        <v>12008.733557</v>
      </c>
      <c r="D20" s="168">
        <f t="shared" ref="D20:D27" si="3">((C20-B20)/B20)*100</f>
        <v>9.2973662625622158</v>
      </c>
      <c r="E20" s="94">
        <f t="shared" ref="E20:F27" si="4">(B20/B$19)*100</f>
        <v>68.377678989230759</v>
      </c>
      <c r="F20" s="95">
        <f t="shared" si="4"/>
        <v>69.445175646930778</v>
      </c>
      <c r="H20" s="54"/>
      <c r="I20" s="54"/>
    </row>
    <row r="21" spans="1:9" ht="15.75" x14ac:dyDescent="0.25">
      <c r="A21" s="76" t="s">
        <v>421</v>
      </c>
      <c r="B21" s="188">
        <v>9379.961315999999</v>
      </c>
      <c r="C21" s="189">
        <v>10164.085109</v>
      </c>
      <c r="D21" s="169">
        <f t="shared" si="3"/>
        <v>8.3595631856441734</v>
      </c>
      <c r="E21" s="96">
        <f t="shared" si="4"/>
        <v>58.375133955451943</v>
      </c>
      <c r="F21" s="97">
        <f t="shared" si="4"/>
        <v>58.777778050826534</v>
      </c>
      <c r="H21" s="54"/>
      <c r="I21" s="54"/>
    </row>
    <row r="22" spans="1:9" ht="15.75" x14ac:dyDescent="0.25">
      <c r="A22" s="78" t="s">
        <v>463</v>
      </c>
      <c r="B22" s="190">
        <v>1607.2508810000002</v>
      </c>
      <c r="C22" s="191">
        <v>1844.6484480000001</v>
      </c>
      <c r="D22" s="170">
        <f t="shared" si="3"/>
        <v>14.770411377985734</v>
      </c>
      <c r="E22" s="98">
        <f t="shared" si="4"/>
        <v>10.002545033778812</v>
      </c>
      <c r="F22" s="99">
        <f t="shared" si="4"/>
        <v>10.667397596104253</v>
      </c>
      <c r="H22" s="55"/>
      <c r="I22" s="55"/>
    </row>
    <row r="23" spans="1:9" ht="15.75" x14ac:dyDescent="0.25">
      <c r="A23" s="80" t="s">
        <v>422</v>
      </c>
      <c r="B23" s="192">
        <v>652.30530799999997</v>
      </c>
      <c r="C23" s="193">
        <v>675.68048799999997</v>
      </c>
      <c r="D23" s="171">
        <f t="shared" si="3"/>
        <v>3.5834722963805778</v>
      </c>
      <c r="E23" s="100">
        <f t="shared" si="4"/>
        <v>4.0595486965814622</v>
      </c>
      <c r="F23" s="101">
        <f t="shared" si="4"/>
        <v>3.9073853997711696</v>
      </c>
      <c r="H23" s="55"/>
      <c r="I23" s="55"/>
    </row>
    <row r="24" spans="1:9" ht="15.75" x14ac:dyDescent="0.25">
      <c r="A24" s="80" t="s">
        <v>423</v>
      </c>
      <c r="B24" s="192">
        <v>762.411295</v>
      </c>
      <c r="C24" s="193">
        <v>987.15365300000008</v>
      </c>
      <c r="D24" s="171">
        <f t="shared" si="3"/>
        <v>29.477836893798916</v>
      </c>
      <c r="E24" s="100">
        <f t="shared" si="4"/>
        <v>4.7447809191769368</v>
      </c>
      <c r="F24" s="101">
        <f t="shared" si="4"/>
        <v>5.7086002031524936</v>
      </c>
      <c r="H24" s="55"/>
      <c r="I24" s="55"/>
    </row>
    <row r="25" spans="1:9" ht="15.75" x14ac:dyDescent="0.25">
      <c r="A25" s="80" t="s">
        <v>424</v>
      </c>
      <c r="B25" s="192">
        <v>379.16298399999999</v>
      </c>
      <c r="C25" s="193">
        <v>372.38472200000001</v>
      </c>
      <c r="D25" s="171">
        <f t="shared" si="3"/>
        <v>-1.7876908575020563</v>
      </c>
      <c r="E25" s="100">
        <f t="shared" si="4"/>
        <v>2.3596781731065386</v>
      </c>
      <c r="F25" s="101">
        <f t="shared" si="4"/>
        <v>2.1534595887881345</v>
      </c>
      <c r="H25" s="55"/>
      <c r="I25" s="55"/>
    </row>
    <row r="26" spans="1:9" ht="15.75" x14ac:dyDescent="0.25">
      <c r="A26" s="80" t="s">
        <v>425</v>
      </c>
      <c r="B26" s="192">
        <v>994.24124500000005</v>
      </c>
      <c r="C26" s="193">
        <v>1059.1217020000001</v>
      </c>
      <c r="D26" s="171">
        <f t="shared" si="3"/>
        <v>6.5256251766139597</v>
      </c>
      <c r="E26" s="100">
        <f t="shared" si="4"/>
        <v>6.1875485309208624</v>
      </c>
      <c r="F26" s="101">
        <f t="shared" si="4"/>
        <v>6.1247834567861492</v>
      </c>
      <c r="H26" s="55"/>
      <c r="I26" s="55"/>
    </row>
    <row r="27" spans="1:9" ht="16.5" thickBot="1" x14ac:dyDescent="0.3">
      <c r="A27" s="83" t="s">
        <v>426</v>
      </c>
      <c r="B27" s="194">
        <v>2293.0863139999997</v>
      </c>
      <c r="C27" s="195">
        <v>2189.320123</v>
      </c>
      <c r="D27" s="172">
        <f t="shared" si="3"/>
        <v>-4.5251759764329451</v>
      </c>
      <c r="E27" s="102">
        <f t="shared" si="4"/>
        <v>14.270764690983457</v>
      </c>
      <c r="F27" s="103">
        <f t="shared" si="4"/>
        <v>12.660595704571273</v>
      </c>
      <c r="H27" s="55"/>
      <c r="I27" s="55"/>
    </row>
    <row r="28" spans="1:9" ht="13.5" thickBot="1" x14ac:dyDescent="0.25">
      <c r="B28" s="55"/>
      <c r="C28" s="55"/>
    </row>
    <row r="29" spans="1:9" ht="18.75" x14ac:dyDescent="0.2">
      <c r="A29" s="59"/>
      <c r="B29" s="86" t="s">
        <v>2</v>
      </c>
      <c r="C29" s="87"/>
      <c r="D29" s="6"/>
    </row>
    <row r="30" spans="1:9" ht="15.75" x14ac:dyDescent="0.2">
      <c r="A30" s="61" t="s">
        <v>417</v>
      </c>
      <c r="B30" s="88" t="s">
        <v>396</v>
      </c>
      <c r="C30" s="89"/>
      <c r="D30" s="181" t="s">
        <v>418</v>
      </c>
    </row>
    <row r="31" spans="1:9" ht="18.75" customHeight="1" thickBot="1" x14ac:dyDescent="0.25">
      <c r="A31" s="65"/>
      <c r="B31" s="90" t="s">
        <v>483</v>
      </c>
      <c r="C31" s="91" t="s">
        <v>632</v>
      </c>
      <c r="D31" s="182" t="s">
        <v>420</v>
      </c>
    </row>
    <row r="32" spans="1:9" ht="15.75" x14ac:dyDescent="0.2">
      <c r="A32" s="70" t="s">
        <v>398</v>
      </c>
      <c r="B32" s="184">
        <v>7818.1139900000016</v>
      </c>
      <c r="C32" s="185">
        <v>7040.0524340000002</v>
      </c>
      <c r="D32" s="162">
        <f t="shared" ref="D32:D40" si="5">((C32-B32)/B32)*100</f>
        <v>-9.9520364757434461</v>
      </c>
    </row>
    <row r="33" spans="1:4" ht="15.75" x14ac:dyDescent="0.25">
      <c r="A33" s="73" t="s">
        <v>462</v>
      </c>
      <c r="B33" s="186">
        <v>8659.7353059999987</v>
      </c>
      <c r="C33" s="187">
        <v>7812.9054120000001</v>
      </c>
      <c r="D33" s="163">
        <f t="shared" si="5"/>
        <v>-9.778935083769392</v>
      </c>
    </row>
    <row r="34" spans="1:4" ht="15.75" x14ac:dyDescent="0.25">
      <c r="A34" s="76" t="s">
        <v>421</v>
      </c>
      <c r="B34" s="198">
        <v>5191.0611530000006</v>
      </c>
      <c r="C34" s="189">
        <v>4546.8626550000008</v>
      </c>
      <c r="D34" s="144">
        <f t="shared" si="5"/>
        <v>-12.40976515230815</v>
      </c>
    </row>
    <row r="35" spans="1:4" ht="15.75" x14ac:dyDescent="0.25">
      <c r="A35" s="78" t="s">
        <v>463</v>
      </c>
      <c r="B35" s="190">
        <v>3468.6741529999999</v>
      </c>
      <c r="C35" s="191">
        <v>3266.0427570000002</v>
      </c>
      <c r="D35" s="164">
        <f t="shared" si="5"/>
        <v>-5.8417535652562567</v>
      </c>
    </row>
    <row r="36" spans="1:4" ht="15.75" x14ac:dyDescent="0.25">
      <c r="A36" s="80" t="s">
        <v>422</v>
      </c>
      <c r="B36" s="192">
        <v>452.81035300000013</v>
      </c>
      <c r="C36" s="193">
        <v>495.14351199999999</v>
      </c>
      <c r="D36" s="165">
        <f t="shared" si="5"/>
        <v>9.3489821333656291</v>
      </c>
    </row>
    <row r="37" spans="1:4" ht="15.75" x14ac:dyDescent="0.25">
      <c r="A37" s="80" t="s">
        <v>423</v>
      </c>
      <c r="B37" s="192">
        <v>-559.63664199999994</v>
      </c>
      <c r="C37" s="193">
        <v>-760.06499400000007</v>
      </c>
      <c r="D37" s="165">
        <f t="shared" si="5"/>
        <v>35.814015194523336</v>
      </c>
    </row>
    <row r="38" spans="1:4" ht="15.75" x14ac:dyDescent="0.25">
      <c r="A38" s="80" t="s">
        <v>424</v>
      </c>
      <c r="B38" s="192">
        <v>89.075229999999976</v>
      </c>
      <c r="C38" s="193">
        <v>103.07870600000001</v>
      </c>
      <c r="D38" s="165">
        <f t="shared" si="5"/>
        <v>15.720954074438021</v>
      </c>
    </row>
    <row r="39" spans="1:4" ht="15.75" x14ac:dyDescent="0.25">
      <c r="A39" s="80" t="s">
        <v>425</v>
      </c>
      <c r="B39" s="192">
        <v>-976.09400399999993</v>
      </c>
      <c r="C39" s="193">
        <v>-1039.9763840000001</v>
      </c>
      <c r="D39" s="165">
        <f t="shared" si="5"/>
        <v>6.5446954635734178</v>
      </c>
    </row>
    <row r="40" spans="1:4" ht="16.5" thickBot="1" x14ac:dyDescent="0.3">
      <c r="A40" s="83" t="s">
        <v>426</v>
      </c>
      <c r="B40" s="194">
        <v>152.22374700000043</v>
      </c>
      <c r="C40" s="195">
        <v>428.966182</v>
      </c>
      <c r="D40" s="166">
        <f t="shared" si="5"/>
        <v>181.79977858513675</v>
      </c>
    </row>
    <row r="41" spans="1:4" ht="15.75" x14ac:dyDescent="0.25">
      <c r="A41" s="50"/>
    </row>
    <row r="54" spans="1:1" ht="15.75" x14ac:dyDescent="0.25">
      <c r="A54" s="50"/>
    </row>
    <row r="55" spans="1:1" ht="5.25" customHeight="1" x14ac:dyDescent="0.2"/>
    <row r="56" spans="1:1" ht="15.75" x14ac:dyDescent="0.25">
      <c r="A56" s="50"/>
    </row>
  </sheetData>
  <printOptions horizontalCentered="1"/>
  <pageMargins left="0.19685039370078741" right="0.19685039370078741" top="1.0236220472440944" bottom="0.39370078740157483" header="0.19685039370078741" footer="0.15748031496062992"/>
  <pageSetup paperSize="9" scale="85" orientation="portrait" r:id="rId1"/>
  <headerFooter alignWithMargins="0">
    <oddHeader>&amp;L&amp;"Times New Roman CE,Pogrubiona kursywa"&amp;12Departament Rynków Rolnych&amp;C&amp;16
&amp;"Times New Roman CE,Standardowy"Polski handel zagraniczny towarami rolno-spożywczymi 
w 2016 r. - dane ostateczne!</oddHeader>
    <oddFooter>&amp;L&amp;"Times New Roman CE,Pogrubiona kursywa"&amp;12Źródło: Min. Finansów&amp;R&amp;"Times New Roman CE,Pogrubiona kursywa"&amp;12Przygotował: Adam Pachnicki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Zeros="0" zoomScale="85" zoomScaleNormal="85" workbookViewId="0">
      <selection activeCell="A63" sqref="A63"/>
    </sheetView>
  </sheetViews>
  <sheetFormatPr defaultColWidth="8.7109375" defaultRowHeight="12.75" x14ac:dyDescent="0.2"/>
  <cols>
    <col min="1" max="1" width="18" customWidth="1"/>
    <col min="2" max="2" width="12" customWidth="1"/>
    <col min="3" max="3" width="11.5703125" customWidth="1"/>
    <col min="4" max="4" width="10.42578125" customWidth="1"/>
    <col min="5" max="5" width="12.7109375" customWidth="1"/>
    <col min="6" max="6" width="14.140625" customWidth="1"/>
    <col min="7" max="7" width="11" customWidth="1"/>
    <col min="8" max="8" width="12.28515625" customWidth="1"/>
    <col min="9" max="9" width="12.7109375" customWidth="1"/>
    <col min="10" max="10" width="9.85546875" bestFit="1" customWidth="1"/>
    <col min="11" max="12" width="10.28515625" customWidth="1"/>
    <col min="13" max="13" width="5.28515625" customWidth="1"/>
    <col min="14" max="14" width="12.140625" customWidth="1"/>
    <col min="15" max="15" width="12.7109375" customWidth="1"/>
  </cols>
  <sheetData>
    <row r="1" spans="1:15" ht="15.75" x14ac:dyDescent="0.25">
      <c r="A1" s="51"/>
    </row>
    <row r="2" spans="1:15" ht="8.25" customHeight="1" thickBot="1" x14ac:dyDescent="0.3">
      <c r="A2" s="49"/>
    </row>
    <row r="3" spans="1:15" ht="14.25" x14ac:dyDescent="0.2">
      <c r="A3" s="59"/>
      <c r="B3" s="3" t="s">
        <v>0</v>
      </c>
      <c r="C3" s="4"/>
      <c r="D3" s="5"/>
      <c r="E3" s="3" t="s">
        <v>1</v>
      </c>
      <c r="F3" s="4"/>
      <c r="G3" s="5"/>
      <c r="H3" s="3" t="s">
        <v>2</v>
      </c>
      <c r="I3" s="6"/>
    </row>
    <row r="4" spans="1:15" ht="14.25" x14ac:dyDescent="0.2">
      <c r="A4" s="61" t="s">
        <v>417</v>
      </c>
      <c r="B4" s="9" t="s">
        <v>396</v>
      </c>
      <c r="C4" s="9"/>
      <c r="D4" s="104" t="s">
        <v>418</v>
      </c>
      <c r="E4" s="9" t="s">
        <v>396</v>
      </c>
      <c r="F4" s="9"/>
      <c r="G4" s="104" t="s">
        <v>418</v>
      </c>
      <c r="H4" s="9" t="s">
        <v>396</v>
      </c>
      <c r="I4" s="11"/>
    </row>
    <row r="5" spans="1:15" ht="15.75" thickBot="1" x14ac:dyDescent="0.25">
      <c r="A5" s="65"/>
      <c r="B5" s="105" t="s">
        <v>483</v>
      </c>
      <c r="C5" s="67" t="s">
        <v>632</v>
      </c>
      <c r="D5" s="106" t="s">
        <v>420</v>
      </c>
      <c r="E5" s="66" t="s">
        <v>483</v>
      </c>
      <c r="F5" s="67" t="s">
        <v>632</v>
      </c>
      <c r="G5" s="106" t="s">
        <v>420</v>
      </c>
      <c r="H5" s="66" t="s">
        <v>483</v>
      </c>
      <c r="I5" s="69" t="s">
        <v>632</v>
      </c>
    </row>
    <row r="6" spans="1:15" ht="15.75" x14ac:dyDescent="0.25">
      <c r="A6" s="107" t="s">
        <v>427</v>
      </c>
      <c r="B6" s="108">
        <v>23886.533332999999</v>
      </c>
      <c r="C6" s="109">
        <v>24332.446679000001</v>
      </c>
      <c r="D6" s="110">
        <f t="shared" ref="D6:D62" si="0">((C6-B6)/B6)*100</f>
        <v>1.8667980815113001</v>
      </c>
      <c r="E6" s="111">
        <v>16068.419343</v>
      </c>
      <c r="F6" s="109">
        <v>17292.394245</v>
      </c>
      <c r="G6" s="110">
        <f t="shared" ref="G6:G43" si="1">((F6-E6)/E6)*100</f>
        <v>7.6172700990232061</v>
      </c>
      <c r="H6" s="159">
        <v>7818.1139899999998</v>
      </c>
      <c r="I6" s="160">
        <v>7040.0524340000002</v>
      </c>
      <c r="K6" s="54"/>
      <c r="L6" s="54"/>
    </row>
    <row r="7" spans="1:15" ht="15" x14ac:dyDescent="0.25">
      <c r="A7" s="113" t="s">
        <v>462</v>
      </c>
      <c r="B7" s="114">
        <v>19646.947502999999</v>
      </c>
      <c r="C7" s="115">
        <v>19821.638969</v>
      </c>
      <c r="D7" s="116">
        <f t="shared" si="0"/>
        <v>0.88915321819496707</v>
      </c>
      <c r="E7" s="114">
        <v>10987.212197000001</v>
      </c>
      <c r="F7" s="115">
        <v>12008.733557</v>
      </c>
      <c r="G7" s="116">
        <f t="shared" si="1"/>
        <v>9.2973662625622158</v>
      </c>
      <c r="H7" s="152">
        <f>B7-E7</f>
        <v>8659.7353059999987</v>
      </c>
      <c r="I7" s="151">
        <f>C7-F7</f>
        <v>7812.9054120000001</v>
      </c>
      <c r="L7" s="54"/>
    </row>
    <row r="8" spans="1:15" ht="15" x14ac:dyDescent="0.25">
      <c r="A8" s="117" t="s">
        <v>411</v>
      </c>
      <c r="B8" s="118">
        <v>375.87565699999999</v>
      </c>
      <c r="C8" s="119">
        <v>436.417911</v>
      </c>
      <c r="D8" s="120">
        <f t="shared" si="0"/>
        <v>16.106989870855088</v>
      </c>
      <c r="E8" s="118">
        <v>201.96386799999999</v>
      </c>
      <c r="F8" s="119">
        <v>212.386043</v>
      </c>
      <c r="G8" s="120">
        <f t="shared" si="1"/>
        <v>5.1604156244422938</v>
      </c>
      <c r="H8" s="146">
        <v>173.91178900000003</v>
      </c>
      <c r="I8" s="147">
        <v>224.031868</v>
      </c>
      <c r="K8" s="54"/>
      <c r="L8" s="54"/>
      <c r="N8" s="54"/>
      <c r="O8" s="54"/>
    </row>
    <row r="9" spans="1:15" ht="15" x14ac:dyDescent="0.25">
      <c r="A9" s="117" t="s">
        <v>413</v>
      </c>
      <c r="B9" s="118">
        <v>522.47858399999996</v>
      </c>
      <c r="C9" s="119">
        <v>523.98682900000006</v>
      </c>
      <c r="D9" s="120">
        <f t="shared" si="0"/>
        <v>0.28867116207008053</v>
      </c>
      <c r="E9" s="118">
        <v>555.19975699999998</v>
      </c>
      <c r="F9" s="119">
        <v>608.32323499999995</v>
      </c>
      <c r="G9" s="120">
        <f t="shared" si="1"/>
        <v>9.5683539717399366</v>
      </c>
      <c r="H9" s="146">
        <v>-32.721173000000007</v>
      </c>
      <c r="I9" s="147">
        <v>-84.336405999999954</v>
      </c>
      <c r="K9" s="54"/>
      <c r="L9" s="54"/>
    </row>
    <row r="10" spans="1:15" ht="15" x14ac:dyDescent="0.25">
      <c r="A10" s="117" t="s">
        <v>410</v>
      </c>
      <c r="B10" s="118">
        <v>254.174869</v>
      </c>
      <c r="C10" s="119">
        <v>262.26109100000002</v>
      </c>
      <c r="D10" s="120">
        <f t="shared" si="0"/>
        <v>3.181361726205914</v>
      </c>
      <c r="E10" s="118">
        <v>87.699936000000008</v>
      </c>
      <c r="F10" s="119">
        <v>101.25637300000001</v>
      </c>
      <c r="G10" s="120">
        <f t="shared" si="1"/>
        <v>15.457750163010383</v>
      </c>
      <c r="H10" s="146">
        <v>166.47493300000002</v>
      </c>
      <c r="I10" s="147">
        <v>161.004718</v>
      </c>
      <c r="K10" s="54"/>
      <c r="L10" s="54"/>
    </row>
    <row r="11" spans="1:15" ht="15" x14ac:dyDescent="0.25">
      <c r="A11" s="117" t="s">
        <v>464</v>
      </c>
      <c r="B11" s="118">
        <v>173.86014499999999</v>
      </c>
      <c r="C11" s="119">
        <v>151.20828400000002</v>
      </c>
      <c r="D11" s="120">
        <f t="shared" si="0"/>
        <v>-13.028782991064439</v>
      </c>
      <c r="E11" s="118">
        <v>22.092058000000002</v>
      </c>
      <c r="F11" s="119">
        <v>25.322102999999998</v>
      </c>
      <c r="G11" s="120">
        <f t="shared" si="1"/>
        <v>14.62084247651349</v>
      </c>
      <c r="H11" s="146">
        <v>151.76808700000001</v>
      </c>
      <c r="I11" s="147">
        <v>125.88618100000001</v>
      </c>
      <c r="K11" s="54"/>
      <c r="L11" s="54"/>
    </row>
    <row r="12" spans="1:15" ht="15" x14ac:dyDescent="0.25">
      <c r="A12" s="117" t="s">
        <v>428</v>
      </c>
      <c r="B12" s="118">
        <v>60.110159000000003</v>
      </c>
      <c r="C12" s="119">
        <v>51.223536000000003</v>
      </c>
      <c r="D12" s="120">
        <f t="shared" si="0"/>
        <v>-14.783895347872894</v>
      </c>
      <c r="E12" s="118">
        <v>7.4523789999999996</v>
      </c>
      <c r="F12" s="119">
        <v>9.8598439999999989</v>
      </c>
      <c r="G12" s="120">
        <f t="shared" si="1"/>
        <v>32.304650635723164</v>
      </c>
      <c r="H12" s="146">
        <v>52.657779999999995</v>
      </c>
      <c r="I12" s="147">
        <v>41.363692</v>
      </c>
      <c r="K12" s="54"/>
      <c r="L12" s="54"/>
    </row>
    <row r="13" spans="1:15" ht="15" x14ac:dyDescent="0.25">
      <c r="A13" s="117" t="s">
        <v>415</v>
      </c>
      <c r="B13" s="118">
        <v>476.83993900000002</v>
      </c>
      <c r="C13" s="119">
        <v>517.90826800000002</v>
      </c>
      <c r="D13" s="120">
        <f t="shared" si="0"/>
        <v>8.6126026033234613</v>
      </c>
      <c r="E13" s="118">
        <v>689.26761299999998</v>
      </c>
      <c r="F13" s="119">
        <v>809.84670700000004</v>
      </c>
      <c r="G13" s="120">
        <f t="shared" si="1"/>
        <v>17.493799465665603</v>
      </c>
      <c r="H13" s="146">
        <v>-212.427674</v>
      </c>
      <c r="I13" s="147">
        <v>-291.93843900000007</v>
      </c>
    </row>
    <row r="14" spans="1:15" ht="15" x14ac:dyDescent="0.25">
      <c r="A14" s="117" t="s">
        <v>429</v>
      </c>
      <c r="B14" s="118">
        <v>136.23812899999999</v>
      </c>
      <c r="C14" s="119">
        <v>141.62309400000001</v>
      </c>
      <c r="D14" s="120">
        <f t="shared" si="0"/>
        <v>3.9526122675980253</v>
      </c>
      <c r="E14" s="118">
        <v>16.067399999999999</v>
      </c>
      <c r="F14" s="119">
        <v>15.232229</v>
      </c>
      <c r="G14" s="120">
        <f t="shared" si="1"/>
        <v>-5.1979225014625827</v>
      </c>
      <c r="H14" s="146">
        <v>120.17072899999999</v>
      </c>
      <c r="I14" s="147">
        <v>126.39086500000002</v>
      </c>
    </row>
    <row r="15" spans="1:15" ht="15" x14ac:dyDescent="0.25">
      <c r="A15" s="117" t="s">
        <v>430</v>
      </c>
      <c r="B15" s="118">
        <v>134.384198</v>
      </c>
      <c r="C15" s="119">
        <v>118.969579</v>
      </c>
      <c r="D15" s="120">
        <f t="shared" si="0"/>
        <v>-11.470559209647552</v>
      </c>
      <c r="E15" s="118">
        <v>38.835881999999998</v>
      </c>
      <c r="F15" s="119">
        <v>43.986512000000005</v>
      </c>
      <c r="G15" s="120">
        <f t="shared" si="1"/>
        <v>13.26255445930134</v>
      </c>
      <c r="H15" s="146">
        <v>95.548316</v>
      </c>
      <c r="I15" s="147">
        <v>74.983066999999991</v>
      </c>
    </row>
    <row r="16" spans="1:15" ht="15" x14ac:dyDescent="0.25">
      <c r="A16" s="117" t="s">
        <v>403</v>
      </c>
      <c r="B16" s="118">
        <v>1498.507924</v>
      </c>
      <c r="C16" s="119">
        <v>1248.747089</v>
      </c>
      <c r="D16" s="120">
        <f t="shared" si="0"/>
        <v>-16.667301587121941</v>
      </c>
      <c r="E16" s="118">
        <v>510.48154599999998</v>
      </c>
      <c r="F16" s="119">
        <v>579.06784800000003</v>
      </c>
      <c r="G16" s="120">
        <f t="shared" si="1"/>
        <v>13.435608502878191</v>
      </c>
      <c r="H16" s="146">
        <v>988.02637800000014</v>
      </c>
      <c r="I16" s="147">
        <v>669.67924099999993</v>
      </c>
    </row>
    <row r="17" spans="1:12" ht="15" x14ac:dyDescent="0.25">
      <c r="A17" s="117" t="s">
        <v>431</v>
      </c>
      <c r="B17" s="118">
        <v>177.419307</v>
      </c>
      <c r="C17" s="119">
        <v>193.898122</v>
      </c>
      <c r="D17" s="120">
        <f t="shared" si="0"/>
        <v>9.2880618680355891</v>
      </c>
      <c r="E17" s="118">
        <v>137.385817</v>
      </c>
      <c r="F17" s="119">
        <v>154.566035</v>
      </c>
      <c r="G17" s="120">
        <f t="shared" si="1"/>
        <v>12.505088498327302</v>
      </c>
      <c r="H17" s="146">
        <v>40.033489999999993</v>
      </c>
      <c r="I17" s="147">
        <v>39.332087000000001</v>
      </c>
    </row>
    <row r="18" spans="1:12" ht="15" x14ac:dyDescent="0.25">
      <c r="A18" s="117" t="s">
        <v>408</v>
      </c>
      <c r="B18" s="118">
        <v>518.14088100000004</v>
      </c>
      <c r="C18" s="119">
        <v>589.93335900000011</v>
      </c>
      <c r="D18" s="120">
        <f t="shared" si="0"/>
        <v>13.855783365605554</v>
      </c>
      <c r="E18" s="118">
        <v>845.20255299999997</v>
      </c>
      <c r="F18" s="119">
        <v>983.98520099999996</v>
      </c>
      <c r="G18" s="120">
        <f t="shared" si="1"/>
        <v>16.420046000499955</v>
      </c>
      <c r="H18" s="146">
        <v>-327.06167199999999</v>
      </c>
      <c r="I18" s="147">
        <v>-394.05184199999997</v>
      </c>
    </row>
    <row r="19" spans="1:12" ht="15" x14ac:dyDescent="0.25">
      <c r="A19" s="117" t="s">
        <v>627</v>
      </c>
      <c r="B19" s="118">
        <v>1339.7326720000001</v>
      </c>
      <c r="C19" s="119">
        <v>1374.7466589999999</v>
      </c>
      <c r="D19" s="120">
        <f t="shared" si="0"/>
        <v>2.6135054949230807</v>
      </c>
      <c r="E19" s="118">
        <v>1282.128706</v>
      </c>
      <c r="F19" s="119">
        <v>1442.4520640000001</v>
      </c>
      <c r="G19" s="120">
        <f t="shared" si="1"/>
        <v>12.504466770748685</v>
      </c>
      <c r="H19" s="146">
        <v>57.603966000000014</v>
      </c>
      <c r="I19" s="147">
        <v>-67.705405000000027</v>
      </c>
    </row>
    <row r="20" spans="1:12" ht="15" x14ac:dyDescent="0.25">
      <c r="A20" s="117" t="s">
        <v>432</v>
      </c>
      <c r="B20" s="118">
        <v>197.12958699999999</v>
      </c>
      <c r="C20" s="119">
        <v>187.44859700000001</v>
      </c>
      <c r="D20" s="120">
        <f t="shared" si="0"/>
        <v>-4.9109776707440576</v>
      </c>
      <c r="E20" s="118">
        <v>183.16967199999999</v>
      </c>
      <c r="F20" s="119">
        <v>172.33797799999999</v>
      </c>
      <c r="G20" s="120">
        <f t="shared" si="1"/>
        <v>-5.9134756762571472</v>
      </c>
      <c r="H20" s="146">
        <v>13.959915000000008</v>
      </c>
      <c r="I20" s="147">
        <v>15.110619000000007</v>
      </c>
    </row>
    <row r="21" spans="1:12" ht="15" x14ac:dyDescent="0.25">
      <c r="A21" s="117" t="s">
        <v>412</v>
      </c>
      <c r="B21" s="118">
        <v>536.70912899999996</v>
      </c>
      <c r="C21" s="119">
        <v>553.392066</v>
      </c>
      <c r="D21" s="120">
        <f t="shared" si="0"/>
        <v>3.1083758592077233</v>
      </c>
      <c r="E21" s="118">
        <v>230.289559</v>
      </c>
      <c r="F21" s="119">
        <v>271.05976400000003</v>
      </c>
      <c r="G21" s="120">
        <f t="shared" si="1"/>
        <v>17.703887739000809</v>
      </c>
      <c r="H21" s="146">
        <v>306.41956999999996</v>
      </c>
      <c r="I21" s="147">
        <v>282.33230199999997</v>
      </c>
    </row>
    <row r="22" spans="1:12" ht="15" x14ac:dyDescent="0.25">
      <c r="A22" s="117" t="s">
        <v>433</v>
      </c>
      <c r="B22" s="118">
        <v>8.5038920000000005</v>
      </c>
      <c r="C22" s="119">
        <v>12.412304000000001</v>
      </c>
      <c r="D22" s="120">
        <f t="shared" si="0"/>
        <v>45.960273249001752</v>
      </c>
      <c r="E22" s="118">
        <v>1.0635559999999999</v>
      </c>
      <c r="F22" s="119">
        <v>3.9375109999999998</v>
      </c>
      <c r="G22" s="120">
        <f t="shared" si="1"/>
        <v>270.22131415741148</v>
      </c>
      <c r="H22" s="146">
        <v>7.4403359999999994</v>
      </c>
      <c r="I22" s="147">
        <v>8.474793</v>
      </c>
    </row>
    <row r="23" spans="1:12" ht="15" x14ac:dyDescent="0.25">
      <c r="A23" s="117" t="s">
        <v>434</v>
      </c>
      <c r="B23" s="118">
        <v>303.045233</v>
      </c>
      <c r="C23" s="119">
        <v>272.08533899999998</v>
      </c>
      <c r="D23" s="120">
        <f t="shared" si="0"/>
        <v>-10.216261676025116</v>
      </c>
      <c r="E23" s="118">
        <v>55.196536999999999</v>
      </c>
      <c r="F23" s="119">
        <v>68.807421000000005</v>
      </c>
      <c r="G23" s="120">
        <f t="shared" si="1"/>
        <v>24.658945542181399</v>
      </c>
      <c r="H23" s="146">
        <v>247.84869599999999</v>
      </c>
      <c r="I23" s="147">
        <v>203.27791799999997</v>
      </c>
    </row>
    <row r="24" spans="1:12" ht="15" x14ac:dyDescent="0.25">
      <c r="A24" s="117" t="s">
        <v>435</v>
      </c>
      <c r="B24" s="118">
        <v>14.271940000000001</v>
      </c>
      <c r="C24" s="119">
        <v>10.863754</v>
      </c>
      <c r="D24" s="120">
        <f t="shared" si="0"/>
        <v>-23.880327411690356</v>
      </c>
      <c r="E24" s="118">
        <v>0.46197100000000002</v>
      </c>
      <c r="F24" s="119">
        <v>0.33840900000000002</v>
      </c>
      <c r="G24" s="120">
        <f t="shared" si="1"/>
        <v>-26.746700550467455</v>
      </c>
      <c r="H24" s="146">
        <v>13.809969000000001</v>
      </c>
      <c r="I24" s="147">
        <v>10.525345000000002</v>
      </c>
    </row>
    <row r="25" spans="1:12" ht="15" x14ac:dyDescent="0.25">
      <c r="A25" s="117" t="s">
        <v>399</v>
      </c>
      <c r="B25" s="118">
        <v>5374.0524019999993</v>
      </c>
      <c r="C25" s="119">
        <v>5490.2490669999997</v>
      </c>
      <c r="D25" s="120">
        <f t="shared" si="0"/>
        <v>2.1621796050361701</v>
      </c>
      <c r="E25" s="118">
        <v>3457.7393730000003</v>
      </c>
      <c r="F25" s="119">
        <v>3534.9193599999999</v>
      </c>
      <c r="G25" s="120">
        <f t="shared" si="1"/>
        <v>2.2320938241518391</v>
      </c>
      <c r="H25" s="146">
        <v>1916.3130289999997</v>
      </c>
      <c r="I25" s="147">
        <v>1955.3297069999999</v>
      </c>
      <c r="K25" s="112"/>
      <c r="L25" s="112"/>
    </row>
    <row r="26" spans="1:12" ht="15" x14ac:dyDescent="0.25">
      <c r="A26" s="117" t="s">
        <v>436</v>
      </c>
      <c r="B26" s="118">
        <v>101.12664100000001</v>
      </c>
      <c r="C26" s="119">
        <v>110.64602499999999</v>
      </c>
      <c r="D26" s="120">
        <f t="shared" si="0"/>
        <v>9.4133295696037074</v>
      </c>
      <c r="E26" s="118">
        <v>90.555402000000001</v>
      </c>
      <c r="F26" s="119">
        <v>110.91292999999999</v>
      </c>
      <c r="G26" s="120">
        <f t="shared" si="1"/>
        <v>22.480743887592688</v>
      </c>
      <c r="H26" s="146">
        <v>10.571239000000002</v>
      </c>
      <c r="I26" s="147">
        <v>-0.26690499999999884</v>
      </c>
      <c r="K26" s="112"/>
      <c r="L26" s="112"/>
    </row>
    <row r="27" spans="1:12" ht="15" x14ac:dyDescent="0.25">
      <c r="A27" s="117" t="s">
        <v>402</v>
      </c>
      <c r="B27" s="118">
        <v>1643.8040900000001</v>
      </c>
      <c r="C27" s="119">
        <v>1636.9432529999999</v>
      </c>
      <c r="D27" s="120">
        <f t="shared" si="0"/>
        <v>-0.41737558883918907</v>
      </c>
      <c r="E27" s="118">
        <v>483.48463900000002</v>
      </c>
      <c r="F27" s="119">
        <v>556.32321200000001</v>
      </c>
      <c r="G27" s="120">
        <f t="shared" si="1"/>
        <v>15.065333440717646</v>
      </c>
      <c r="H27" s="146">
        <v>1160.3194510000001</v>
      </c>
      <c r="I27" s="147">
        <v>1080.6200409999999</v>
      </c>
      <c r="K27" s="112"/>
      <c r="L27" s="112"/>
    </row>
    <row r="28" spans="1:12" ht="15" x14ac:dyDescent="0.25">
      <c r="A28" s="117" t="s">
        <v>416</v>
      </c>
      <c r="B28" s="118">
        <v>517.32951600000001</v>
      </c>
      <c r="C28" s="119">
        <v>592.12030700000003</v>
      </c>
      <c r="D28" s="120">
        <f t="shared" si="0"/>
        <v>14.457089473317431</v>
      </c>
      <c r="E28" s="118">
        <v>46.054879999999997</v>
      </c>
      <c r="F28" s="119">
        <v>71.394643000000002</v>
      </c>
      <c r="G28" s="120">
        <f t="shared" si="1"/>
        <v>55.020799098814301</v>
      </c>
      <c r="H28" s="146">
        <v>471.27463599999999</v>
      </c>
      <c r="I28" s="147">
        <v>520.72566400000005</v>
      </c>
      <c r="K28" s="112"/>
      <c r="L28" s="112"/>
    </row>
    <row r="29" spans="1:12" ht="15" x14ac:dyDescent="0.25">
      <c r="A29" s="117" t="s">
        <v>407</v>
      </c>
      <c r="B29" s="118">
        <v>747.31826000000001</v>
      </c>
      <c r="C29" s="119">
        <v>703.44937199999993</v>
      </c>
      <c r="D29" s="120">
        <f t="shared" si="0"/>
        <v>-5.8701747766741423</v>
      </c>
      <c r="E29" s="118">
        <v>301.46749999999997</v>
      </c>
      <c r="F29" s="119">
        <v>329.15796699999999</v>
      </c>
      <c r="G29" s="120">
        <f t="shared" si="1"/>
        <v>9.1852246096179577</v>
      </c>
      <c r="H29" s="146">
        <v>445.85076000000004</v>
      </c>
      <c r="I29" s="147">
        <v>374.291405</v>
      </c>
      <c r="K29" s="112"/>
      <c r="L29" s="112"/>
    </row>
    <row r="30" spans="1:12" ht="15" x14ac:dyDescent="0.25">
      <c r="A30" s="117" t="s">
        <v>437</v>
      </c>
      <c r="B30" s="118">
        <v>99.765760999999998</v>
      </c>
      <c r="C30" s="119">
        <v>107.497901</v>
      </c>
      <c r="D30" s="120">
        <f t="shared" si="0"/>
        <v>7.7502942116584483</v>
      </c>
      <c r="E30" s="118">
        <v>8.9880130000000005</v>
      </c>
      <c r="F30" s="119">
        <v>11.542799</v>
      </c>
      <c r="G30" s="120">
        <f t="shared" si="1"/>
        <v>28.4243692126391</v>
      </c>
      <c r="H30" s="146">
        <v>90.777747999999988</v>
      </c>
      <c r="I30" s="147">
        <v>95.955101999999997</v>
      </c>
      <c r="K30" s="112"/>
      <c r="L30" s="112"/>
    </row>
    <row r="31" spans="1:12" ht="15" x14ac:dyDescent="0.25">
      <c r="A31" s="117" t="s">
        <v>414</v>
      </c>
      <c r="B31" s="118">
        <v>395.12256199999996</v>
      </c>
      <c r="C31" s="119">
        <v>403.12884399999996</v>
      </c>
      <c r="D31" s="120">
        <f t="shared" si="0"/>
        <v>2.0262781146878672</v>
      </c>
      <c r="E31" s="118">
        <v>222.259006</v>
      </c>
      <c r="F31" s="119">
        <v>239.561397</v>
      </c>
      <c r="G31" s="120">
        <f t="shared" si="1"/>
        <v>7.7847873575030739</v>
      </c>
      <c r="H31" s="146">
        <v>172.86355599999999</v>
      </c>
      <c r="I31" s="147">
        <v>163.56744699999999</v>
      </c>
      <c r="K31" s="112"/>
      <c r="L31" s="112"/>
    </row>
    <row r="32" spans="1:12" ht="15" x14ac:dyDescent="0.25">
      <c r="A32" s="117" t="s">
        <v>404</v>
      </c>
      <c r="B32" s="118">
        <v>589.29780299999993</v>
      </c>
      <c r="C32" s="119">
        <v>628.02320799999995</v>
      </c>
      <c r="D32" s="120">
        <f t="shared" si="0"/>
        <v>6.5714490708868336</v>
      </c>
      <c r="E32" s="118">
        <v>347.99600900000002</v>
      </c>
      <c r="F32" s="119">
        <v>384.35368399999999</v>
      </c>
      <c r="G32" s="120">
        <f t="shared" si="1"/>
        <v>10.447727577243556</v>
      </c>
      <c r="H32" s="146">
        <v>241.30179399999994</v>
      </c>
      <c r="I32" s="147">
        <v>243.66952399999997</v>
      </c>
      <c r="K32" s="112"/>
      <c r="L32" s="112"/>
    </row>
    <row r="33" spans="1:12" ht="15" x14ac:dyDescent="0.25">
      <c r="A33" s="117" t="s">
        <v>401</v>
      </c>
      <c r="B33" s="118">
        <v>2035.0325769999999</v>
      </c>
      <c r="C33" s="119">
        <v>2168.0512429999999</v>
      </c>
      <c r="D33" s="120">
        <f t="shared" si="0"/>
        <v>6.536439146153282</v>
      </c>
      <c r="E33" s="118">
        <v>466.92367200000001</v>
      </c>
      <c r="F33" s="119">
        <v>522.21560099999999</v>
      </c>
      <c r="G33" s="120">
        <f t="shared" si="1"/>
        <v>11.841748944354224</v>
      </c>
      <c r="H33" s="146">
        <v>1568.108905</v>
      </c>
      <c r="I33" s="147">
        <v>1645.8356419999998</v>
      </c>
      <c r="K33" s="112"/>
      <c r="L33" s="112"/>
    </row>
    <row r="34" spans="1:12" ht="15" x14ac:dyDescent="0.25">
      <c r="A34" s="121" t="s">
        <v>405</v>
      </c>
      <c r="B34" s="122">
        <v>1414.9776880000002</v>
      </c>
      <c r="C34" s="123">
        <v>1333.9584690000002</v>
      </c>
      <c r="D34" s="120">
        <f t="shared" si="0"/>
        <v>-5.7258301446799917</v>
      </c>
      <c r="E34" s="122">
        <v>691.76334299999996</v>
      </c>
      <c r="F34" s="123">
        <v>739.10748799999999</v>
      </c>
      <c r="G34" s="120">
        <f t="shared" si="1"/>
        <v>6.8439800228038434</v>
      </c>
      <c r="H34" s="146">
        <v>723.21434500000009</v>
      </c>
      <c r="I34" s="147">
        <v>594.85098100000005</v>
      </c>
      <c r="K34" s="112"/>
      <c r="L34" s="112"/>
    </row>
    <row r="35" spans="1:12" ht="15.75" thickBot="1" x14ac:dyDescent="0.3">
      <c r="A35" s="124" t="s">
        <v>438</v>
      </c>
      <c r="B35" s="199">
        <v>1.6979579999970156</v>
      </c>
      <c r="C35" s="183">
        <v>0.44539900000017951</v>
      </c>
      <c r="D35" s="135">
        <f t="shared" si="0"/>
        <v>-73.768550223211506</v>
      </c>
      <c r="E35" s="125">
        <v>6.021549999999479</v>
      </c>
      <c r="F35" s="126">
        <v>6.4791990000012447</v>
      </c>
      <c r="G35" s="127">
        <f t="shared" si="1"/>
        <v>7.6001859986515967</v>
      </c>
      <c r="H35" s="201">
        <f>B35-E35</f>
        <v>-4.3235920000024635</v>
      </c>
      <c r="I35" s="148">
        <f>C35-F35</f>
        <v>-6.0338000000010652</v>
      </c>
      <c r="K35" s="112"/>
      <c r="L35" s="112"/>
    </row>
    <row r="36" spans="1:12" ht="15" x14ac:dyDescent="0.25">
      <c r="A36" s="113" t="s">
        <v>422</v>
      </c>
      <c r="B36" s="114">
        <v>1105.1156609999998</v>
      </c>
      <c r="C36" s="115">
        <v>1170.8240000000001</v>
      </c>
      <c r="D36" s="128">
        <f t="shared" si="0"/>
        <v>5.9458336641923912</v>
      </c>
      <c r="E36" s="114">
        <v>652.30530800000008</v>
      </c>
      <c r="F36" s="115">
        <v>675.68048799999997</v>
      </c>
      <c r="G36" s="120">
        <f t="shared" si="1"/>
        <v>3.5834722963805596</v>
      </c>
      <c r="H36" s="114">
        <v>452.81035299999996</v>
      </c>
      <c r="I36" s="130">
        <v>495.14351199999999</v>
      </c>
      <c r="L36" s="112"/>
    </row>
    <row r="37" spans="1:12" ht="15" x14ac:dyDescent="0.25">
      <c r="A37" s="117" t="s">
        <v>439</v>
      </c>
      <c r="B37" s="118">
        <v>21.428328</v>
      </c>
      <c r="C37" s="119">
        <v>13.689667999999999</v>
      </c>
      <c r="D37" s="120">
        <f t="shared" si="0"/>
        <v>-36.114156923489318</v>
      </c>
      <c r="E37" s="118">
        <v>0.98366200000000004</v>
      </c>
      <c r="F37" s="119">
        <v>0.57970299999999997</v>
      </c>
      <c r="G37" s="120">
        <f t="shared" si="1"/>
        <v>-41.066850198543811</v>
      </c>
      <c r="H37" s="131">
        <v>20.444666000000002</v>
      </c>
      <c r="I37" s="149">
        <v>13.109965000000001</v>
      </c>
      <c r="K37" s="112"/>
      <c r="L37" s="112"/>
    </row>
    <row r="38" spans="1:12" ht="15" x14ac:dyDescent="0.25">
      <c r="A38" s="117" t="s">
        <v>440</v>
      </c>
      <c r="B38" s="118">
        <v>15.248529000000001</v>
      </c>
      <c r="C38" s="119">
        <v>11.344501000000001</v>
      </c>
      <c r="D38" s="120">
        <f t="shared" si="0"/>
        <v>-25.602653213303395</v>
      </c>
      <c r="E38" s="118">
        <v>2.7298010000000001</v>
      </c>
      <c r="F38" s="119">
        <v>3.2100040000000001</v>
      </c>
      <c r="G38" s="120">
        <f t="shared" si="1"/>
        <v>17.59113576410881</v>
      </c>
      <c r="H38" s="131">
        <v>12.518728000000001</v>
      </c>
      <c r="I38" s="149">
        <v>8.1344969999999996</v>
      </c>
      <c r="K38" s="112"/>
      <c r="L38" s="112"/>
    </row>
    <row r="39" spans="1:12" ht="15" x14ac:dyDescent="0.25">
      <c r="A39" s="117" t="s">
        <v>400</v>
      </c>
      <c r="B39" s="118">
        <v>233.70394899999999</v>
      </c>
      <c r="C39" s="119">
        <v>334.27762300000001</v>
      </c>
      <c r="D39" s="120">
        <f t="shared" si="0"/>
        <v>43.034648935264677</v>
      </c>
      <c r="E39" s="118">
        <v>20.083234000000001</v>
      </c>
      <c r="F39" s="119">
        <v>13.367107000000001</v>
      </c>
      <c r="G39" s="120">
        <f t="shared" si="1"/>
        <v>-33.441461668972238</v>
      </c>
      <c r="H39" s="131">
        <v>213.62071499999999</v>
      </c>
      <c r="I39" s="149">
        <v>320.91051600000003</v>
      </c>
      <c r="K39" s="112"/>
      <c r="L39" s="112"/>
    </row>
    <row r="40" spans="1:12" ht="15" x14ac:dyDescent="0.25">
      <c r="A40" s="117" t="s">
        <v>441</v>
      </c>
      <c r="B40" s="118">
        <v>62.218828999999999</v>
      </c>
      <c r="C40" s="119">
        <v>47.043514999999999</v>
      </c>
      <c r="D40" s="120">
        <f t="shared" si="0"/>
        <v>-24.390227594929502</v>
      </c>
      <c r="E40" s="118">
        <v>29.206751000000001</v>
      </c>
      <c r="F40" s="119">
        <v>32.140163000000001</v>
      </c>
      <c r="G40" s="120">
        <f t="shared" si="1"/>
        <v>10.043609438105596</v>
      </c>
      <c r="H40" s="131">
        <v>33.012077999999995</v>
      </c>
      <c r="I40" s="149">
        <v>14.903351999999998</v>
      </c>
      <c r="K40" s="112"/>
      <c r="L40" s="112"/>
    </row>
    <row r="41" spans="1:12" ht="15" x14ac:dyDescent="0.25">
      <c r="A41" s="117" t="s">
        <v>442</v>
      </c>
      <c r="B41" s="118">
        <v>3.8095320000000004</v>
      </c>
      <c r="C41" s="119">
        <v>2.0630120000000001</v>
      </c>
      <c r="D41" s="120">
        <f t="shared" si="0"/>
        <v>-45.846051430989426</v>
      </c>
      <c r="E41" s="118">
        <v>1.999328</v>
      </c>
      <c r="F41" s="119">
        <v>0.45706000000000002</v>
      </c>
      <c r="G41" s="120">
        <f t="shared" si="1"/>
        <v>-77.139318811120532</v>
      </c>
      <c r="H41" s="131">
        <v>1.8102040000000001</v>
      </c>
      <c r="I41" s="149">
        <v>1.6059520000000003</v>
      </c>
      <c r="K41" s="112"/>
      <c r="L41" s="112"/>
    </row>
    <row r="42" spans="1:12" ht="15" x14ac:dyDescent="0.25">
      <c r="A42" s="117" t="s">
        <v>443</v>
      </c>
      <c r="B42" s="118">
        <v>20.910563999999997</v>
      </c>
      <c r="C42" s="119">
        <v>23.543865</v>
      </c>
      <c r="D42" s="120">
        <f t="shared" si="0"/>
        <v>12.593161045297501</v>
      </c>
      <c r="E42" s="118">
        <v>31.676862</v>
      </c>
      <c r="F42" s="119">
        <v>33.720762000000001</v>
      </c>
      <c r="G42" s="120">
        <f t="shared" si="1"/>
        <v>6.4523436696475827</v>
      </c>
      <c r="H42" s="131">
        <v>-10.766298000000003</v>
      </c>
      <c r="I42" s="149">
        <v>-10.176897</v>
      </c>
      <c r="K42" s="112"/>
      <c r="L42" s="112"/>
    </row>
    <row r="43" spans="1:12" ht="15" x14ac:dyDescent="0.25">
      <c r="A43" s="117" t="s">
        <v>409</v>
      </c>
      <c r="B43" s="118">
        <v>398.527218</v>
      </c>
      <c r="C43" s="119">
        <v>376.15006099999999</v>
      </c>
      <c r="D43" s="120">
        <f t="shared" si="0"/>
        <v>-5.6149632921684187</v>
      </c>
      <c r="E43" s="118">
        <v>179.59392199999999</v>
      </c>
      <c r="F43" s="119">
        <v>149.25292899999999</v>
      </c>
      <c r="G43" s="120">
        <f t="shared" si="1"/>
        <v>-16.894220395721408</v>
      </c>
      <c r="H43" s="131">
        <v>218.93329600000001</v>
      </c>
      <c r="I43" s="149">
        <v>226.89713199999997</v>
      </c>
      <c r="K43" s="112"/>
      <c r="L43" s="112"/>
    </row>
    <row r="44" spans="1:12" ht="15" x14ac:dyDescent="0.25">
      <c r="A44" s="117" t="s">
        <v>444</v>
      </c>
      <c r="B44" s="118">
        <v>1.663991</v>
      </c>
      <c r="C44" s="119">
        <v>1.955646</v>
      </c>
      <c r="D44" s="120">
        <f t="shared" si="0"/>
        <v>17.527438549847925</v>
      </c>
      <c r="E44" s="118">
        <v>1.4570000000000002E-3</v>
      </c>
      <c r="F44" s="119">
        <v>3.9123999999999999E-2</v>
      </c>
      <c r="G44" s="200" t="s">
        <v>445</v>
      </c>
      <c r="H44" s="131">
        <v>1.662534</v>
      </c>
      <c r="I44" s="149">
        <v>1.9165219999999998</v>
      </c>
      <c r="K44" s="112"/>
      <c r="L44" s="112"/>
    </row>
    <row r="45" spans="1:12" ht="15" x14ac:dyDescent="0.25">
      <c r="A45" s="117" t="s">
        <v>446</v>
      </c>
      <c r="B45" s="118">
        <v>16.967959999999998</v>
      </c>
      <c r="C45" s="119">
        <v>16.94398</v>
      </c>
      <c r="D45" s="120">
        <f t="shared" si="0"/>
        <v>-0.14132517992733432</v>
      </c>
      <c r="E45" s="118" t="s">
        <v>445</v>
      </c>
      <c r="F45" s="119" t="s">
        <v>445</v>
      </c>
      <c r="G45" s="120" t="s">
        <v>445</v>
      </c>
      <c r="H45" s="131">
        <v>16.967959999999998</v>
      </c>
      <c r="I45" s="149">
        <v>16.94398</v>
      </c>
      <c r="K45" s="112"/>
      <c r="L45" s="112"/>
    </row>
    <row r="46" spans="1:12" ht="15" x14ac:dyDescent="0.25">
      <c r="A46" s="117" t="s">
        <v>406</v>
      </c>
      <c r="B46" s="118">
        <v>297.465506</v>
      </c>
      <c r="C46" s="119">
        <v>326.28759600000001</v>
      </c>
      <c r="D46" s="120">
        <f t="shared" si="0"/>
        <v>9.6892209075159137</v>
      </c>
      <c r="E46" s="118">
        <v>383.49509699999999</v>
      </c>
      <c r="F46" s="119">
        <v>441.611377</v>
      </c>
      <c r="G46" s="120">
        <f t="shared" ref="G46:G62" si="2">((F46-E46)/E46)*100</f>
        <v>15.154373668563492</v>
      </c>
      <c r="H46" s="131">
        <v>-86.029591000000011</v>
      </c>
      <c r="I46" s="132">
        <v>-115.32378099999995</v>
      </c>
      <c r="K46" s="112"/>
      <c r="L46" s="112"/>
    </row>
    <row r="47" spans="1:12" ht="15.75" thickBot="1" x14ac:dyDescent="0.3">
      <c r="A47" s="124" t="s">
        <v>447</v>
      </c>
      <c r="B47" s="125">
        <v>33.171254999999995</v>
      </c>
      <c r="C47" s="126">
        <v>17.524532999999998</v>
      </c>
      <c r="D47" s="127">
        <f t="shared" si="0"/>
        <v>-47.169520719068359</v>
      </c>
      <c r="E47" s="125">
        <v>2.5351940000000002</v>
      </c>
      <c r="F47" s="126">
        <v>1.3022590000000001</v>
      </c>
      <c r="G47" s="127">
        <f t="shared" si="2"/>
        <v>-48.632767354293208</v>
      </c>
      <c r="H47" s="153">
        <v>30.636060999999998</v>
      </c>
      <c r="I47" s="133">
        <v>16.222273999999999</v>
      </c>
      <c r="K47" s="112"/>
      <c r="L47" s="112"/>
    </row>
    <row r="48" spans="1:12" ht="15" x14ac:dyDescent="0.25">
      <c r="A48" s="113" t="s">
        <v>423</v>
      </c>
      <c r="B48" s="114">
        <v>202.774653</v>
      </c>
      <c r="C48" s="115">
        <v>227.08865899999998</v>
      </c>
      <c r="D48" s="116">
        <f t="shared" si="0"/>
        <v>11.990653486656431</v>
      </c>
      <c r="E48" s="114">
        <v>762.411295</v>
      </c>
      <c r="F48" s="115">
        <v>987.15365299999996</v>
      </c>
      <c r="G48" s="116">
        <f t="shared" si="2"/>
        <v>29.477836893798898</v>
      </c>
      <c r="H48" s="129">
        <v>-559.63664199999994</v>
      </c>
      <c r="I48" s="130">
        <v>-760.06499399999996</v>
      </c>
      <c r="K48" s="112"/>
      <c r="L48" s="112"/>
    </row>
    <row r="49" spans="1:12" ht="15" x14ac:dyDescent="0.25">
      <c r="A49" s="117" t="s">
        <v>448</v>
      </c>
      <c r="B49" s="118">
        <v>11.286196</v>
      </c>
      <c r="C49" s="119">
        <v>10.197804</v>
      </c>
      <c r="D49" s="120">
        <f t="shared" si="0"/>
        <v>-9.6435681251681302</v>
      </c>
      <c r="E49" s="118">
        <v>42.754964999999999</v>
      </c>
      <c r="F49" s="119">
        <v>46.761352000000002</v>
      </c>
      <c r="G49" s="120">
        <f t="shared" si="2"/>
        <v>9.3705771949526877</v>
      </c>
      <c r="H49" s="154">
        <v>-31.468768999999998</v>
      </c>
      <c r="I49" s="149">
        <v>-36.563547999999997</v>
      </c>
      <c r="K49" s="112"/>
      <c r="L49" s="112"/>
    </row>
    <row r="50" spans="1:12" ht="15" x14ac:dyDescent="0.25">
      <c r="A50" s="117" t="s">
        <v>449</v>
      </c>
      <c r="B50" s="118">
        <v>0.15654799999999999</v>
      </c>
      <c r="C50" s="119">
        <v>0.35733100000000001</v>
      </c>
      <c r="D50" s="120">
        <f t="shared" si="0"/>
        <v>128.25650918568107</v>
      </c>
      <c r="E50" s="118">
        <v>0.46097000000000005</v>
      </c>
      <c r="F50" s="119">
        <v>0.655949</v>
      </c>
      <c r="G50" s="120">
        <f t="shared" si="2"/>
        <v>42.297546478078814</v>
      </c>
      <c r="H50" s="155">
        <v>-0.30442200000000003</v>
      </c>
      <c r="I50" s="149">
        <v>-0.29861799999999994</v>
      </c>
      <c r="L50" s="112"/>
    </row>
    <row r="51" spans="1:12" ht="15" x14ac:dyDescent="0.25">
      <c r="A51" s="117" t="s">
        <v>450</v>
      </c>
      <c r="B51" s="118">
        <v>101.431961</v>
      </c>
      <c r="C51" s="119">
        <v>121.21924300000001</v>
      </c>
      <c r="D51" s="120">
        <f t="shared" si="0"/>
        <v>19.507935965075156</v>
      </c>
      <c r="E51" s="118">
        <v>685.69780100000003</v>
      </c>
      <c r="F51" s="119">
        <v>906.03724</v>
      </c>
      <c r="G51" s="120">
        <f t="shared" si="2"/>
        <v>32.133607352781922</v>
      </c>
      <c r="H51" s="155">
        <v>-584.26583999999991</v>
      </c>
      <c r="I51" s="149">
        <v>-784.81799699999999</v>
      </c>
      <c r="K51" s="112"/>
      <c r="L51" s="112"/>
    </row>
    <row r="52" spans="1:12" ht="15.75" thickBot="1" x14ac:dyDescent="0.3">
      <c r="A52" s="124" t="s">
        <v>451</v>
      </c>
      <c r="B52" s="125">
        <v>89.899948000000009</v>
      </c>
      <c r="C52" s="126">
        <v>95.314281000000008</v>
      </c>
      <c r="D52" s="127">
        <f t="shared" si="0"/>
        <v>6.0226208362211713</v>
      </c>
      <c r="E52" s="125">
        <v>33.497559000000003</v>
      </c>
      <c r="F52" s="126">
        <v>33.699112</v>
      </c>
      <c r="G52" s="127">
        <f t="shared" si="2"/>
        <v>0.60169458914900931</v>
      </c>
      <c r="H52" s="156">
        <v>56.402388999999999</v>
      </c>
      <c r="I52" s="150">
        <v>61.615169000000002</v>
      </c>
      <c r="K52" s="112"/>
      <c r="L52" s="112"/>
    </row>
    <row r="53" spans="1:12" ht="15" x14ac:dyDescent="0.25">
      <c r="A53" s="113" t="s">
        <v>424</v>
      </c>
      <c r="B53" s="114">
        <v>468.23821400000003</v>
      </c>
      <c r="C53" s="115">
        <v>475.46342800000002</v>
      </c>
      <c r="D53" s="116">
        <f t="shared" si="0"/>
        <v>1.5430637192717451</v>
      </c>
      <c r="E53" s="114">
        <v>379.16298399999999</v>
      </c>
      <c r="F53" s="115">
        <v>372.38472199999995</v>
      </c>
      <c r="G53" s="120">
        <f t="shared" si="2"/>
        <v>-1.7876908575020711</v>
      </c>
      <c r="H53" s="129">
        <v>89.075229999999991</v>
      </c>
      <c r="I53" s="130">
        <v>103.07870600000003</v>
      </c>
      <c r="K53" s="112"/>
      <c r="L53" s="112"/>
    </row>
    <row r="54" spans="1:12" ht="15" x14ac:dyDescent="0.25">
      <c r="A54" s="117" t="s">
        <v>452</v>
      </c>
      <c r="B54" s="118">
        <v>72.426419999999993</v>
      </c>
      <c r="C54" s="119">
        <v>75.364885000000001</v>
      </c>
      <c r="D54" s="134">
        <f t="shared" si="0"/>
        <v>4.0571727830811026</v>
      </c>
      <c r="E54" s="118">
        <v>39.084693000000001</v>
      </c>
      <c r="F54" s="119">
        <v>51.535565000000005</v>
      </c>
      <c r="G54" s="120">
        <f t="shared" si="2"/>
        <v>31.856133550799555</v>
      </c>
      <c r="H54" s="154">
        <v>33.341726999999999</v>
      </c>
      <c r="I54" s="149">
        <v>23.829319999999992</v>
      </c>
      <c r="K54" s="112"/>
      <c r="L54" s="112"/>
    </row>
    <row r="55" spans="1:12" ht="15" x14ac:dyDescent="0.25">
      <c r="A55" s="117" t="s">
        <v>453</v>
      </c>
      <c r="B55" s="118">
        <v>33.465576999999996</v>
      </c>
      <c r="C55" s="119">
        <v>24.996217000000001</v>
      </c>
      <c r="D55" s="134">
        <f t="shared" si="0"/>
        <v>-25.307676601541925</v>
      </c>
      <c r="E55" s="118">
        <v>21.999013999999999</v>
      </c>
      <c r="F55" s="119">
        <v>25.263567999999999</v>
      </c>
      <c r="G55" s="120">
        <f t="shared" si="2"/>
        <v>14.839546899692872</v>
      </c>
      <c r="H55" s="155">
        <v>11.466562999999999</v>
      </c>
      <c r="I55" s="149">
        <v>-0.26735099999999873</v>
      </c>
      <c r="K55" s="112"/>
      <c r="L55" s="112"/>
    </row>
    <row r="56" spans="1:12" ht="15.75" thickBot="1" x14ac:dyDescent="0.3">
      <c r="A56" s="124" t="s">
        <v>454</v>
      </c>
      <c r="B56" s="125">
        <v>362.34621700000002</v>
      </c>
      <c r="C56" s="126">
        <v>375.10232600000001</v>
      </c>
      <c r="D56" s="127">
        <f t="shared" si="0"/>
        <v>3.5204200848604357</v>
      </c>
      <c r="E56" s="125">
        <v>318.07927699999999</v>
      </c>
      <c r="F56" s="126">
        <v>295.58558899999997</v>
      </c>
      <c r="G56" s="127">
        <f t="shared" si="2"/>
        <v>-7.0717238205996109</v>
      </c>
      <c r="H56" s="156">
        <v>44.266940000000005</v>
      </c>
      <c r="I56" s="150">
        <v>79.51673700000002</v>
      </c>
      <c r="K56" s="112"/>
      <c r="L56" s="112"/>
    </row>
    <row r="57" spans="1:12" ht="15" x14ac:dyDescent="0.25">
      <c r="A57" s="113" t="s">
        <v>425</v>
      </c>
      <c r="B57" s="114">
        <v>18.147241000000001</v>
      </c>
      <c r="C57" s="115">
        <v>19.145318</v>
      </c>
      <c r="D57" s="116">
        <f t="shared" si="0"/>
        <v>5.499882874757648</v>
      </c>
      <c r="E57" s="114">
        <v>994.24124500000016</v>
      </c>
      <c r="F57" s="115">
        <v>1059.1217020000001</v>
      </c>
      <c r="G57" s="116">
        <f t="shared" si="2"/>
        <v>6.525625176613949</v>
      </c>
      <c r="H57" s="129">
        <v>-976.09400400000004</v>
      </c>
      <c r="I57" s="130">
        <v>-1039.9763840000001</v>
      </c>
      <c r="K57" s="112"/>
      <c r="L57" s="112"/>
    </row>
    <row r="58" spans="1:12" ht="15" x14ac:dyDescent="0.25">
      <c r="A58" s="117" t="s">
        <v>455</v>
      </c>
      <c r="B58" s="118">
        <v>1.699444</v>
      </c>
      <c r="C58" s="119">
        <v>1.74837</v>
      </c>
      <c r="D58" s="120">
        <f t="shared" si="0"/>
        <v>2.8789415832472285</v>
      </c>
      <c r="E58" s="118">
        <v>581.59053500000005</v>
      </c>
      <c r="F58" s="119">
        <v>638.42083600000001</v>
      </c>
      <c r="G58" s="120">
        <f t="shared" si="2"/>
        <v>9.7715312715671967</v>
      </c>
      <c r="H58" s="154">
        <v>-579.89109099999996</v>
      </c>
      <c r="I58" s="149">
        <v>-636.67246599999999</v>
      </c>
      <c r="K58" s="112"/>
      <c r="L58" s="112"/>
    </row>
    <row r="59" spans="1:12" ht="15" x14ac:dyDescent="0.25">
      <c r="A59" s="117" t="s">
        <v>456</v>
      </c>
      <c r="B59" s="118">
        <v>15.096924000000001</v>
      </c>
      <c r="C59" s="119">
        <v>15.659226</v>
      </c>
      <c r="D59" s="120">
        <f t="shared" si="0"/>
        <v>3.7246130403782844</v>
      </c>
      <c r="E59" s="118">
        <v>278.33243300000004</v>
      </c>
      <c r="F59" s="119">
        <v>254.755957</v>
      </c>
      <c r="G59" s="120">
        <f t="shared" si="2"/>
        <v>-8.4706175798061007</v>
      </c>
      <c r="H59" s="155">
        <v>-263.23550900000004</v>
      </c>
      <c r="I59" s="149">
        <v>-239.09673100000001</v>
      </c>
      <c r="K59" s="112"/>
      <c r="L59" s="112"/>
    </row>
    <row r="60" spans="1:12" ht="15" x14ac:dyDescent="0.25">
      <c r="A60" s="117" t="s">
        <v>457</v>
      </c>
      <c r="B60" s="118">
        <v>0.34812300000000002</v>
      </c>
      <c r="C60" s="119">
        <v>0.428921</v>
      </c>
      <c r="D60" s="120">
        <f t="shared" si="0"/>
        <v>23.20961269436377</v>
      </c>
      <c r="E60" s="118">
        <v>133.02076300000002</v>
      </c>
      <c r="F60" s="119">
        <v>164.623482</v>
      </c>
      <c r="G60" s="120">
        <f t="shared" si="2"/>
        <v>23.757733971199652</v>
      </c>
      <c r="H60" s="155">
        <v>-132.67264</v>
      </c>
      <c r="I60" s="149">
        <v>-164.19456099999999</v>
      </c>
      <c r="K60" s="112"/>
      <c r="L60" s="112"/>
    </row>
    <row r="61" spans="1:12" ht="15.75" thickBot="1" x14ac:dyDescent="0.3">
      <c r="A61" s="124" t="s">
        <v>458</v>
      </c>
      <c r="B61" s="125">
        <v>1.00275</v>
      </c>
      <c r="C61" s="126">
        <v>1.3088009999999999</v>
      </c>
      <c r="D61" s="135">
        <f t="shared" si="0"/>
        <v>30.521166791323846</v>
      </c>
      <c r="E61" s="125">
        <v>1.2975139999999998</v>
      </c>
      <c r="F61" s="126">
        <v>1.3214269999999999</v>
      </c>
      <c r="G61" s="127">
        <f t="shared" si="2"/>
        <v>1.8429858945645348</v>
      </c>
      <c r="H61" s="156">
        <v>-0.29476399999999991</v>
      </c>
      <c r="I61" s="150">
        <v>-1.2625999999999976E-2</v>
      </c>
      <c r="K61" s="112"/>
      <c r="L61" s="112"/>
    </row>
    <row r="62" spans="1:12" ht="15.75" thickBot="1" x14ac:dyDescent="0.3">
      <c r="A62" s="136" t="s">
        <v>459</v>
      </c>
      <c r="B62" s="137">
        <v>2445.3100610000006</v>
      </c>
      <c r="C62" s="138">
        <v>2618.2863049999996</v>
      </c>
      <c r="D62" s="139">
        <f t="shared" si="0"/>
        <v>7.0737959475478966</v>
      </c>
      <c r="E62" s="137">
        <v>2293.0863139999988</v>
      </c>
      <c r="F62" s="138">
        <v>2189.3201230000032</v>
      </c>
      <c r="G62" s="139">
        <f t="shared" si="2"/>
        <v>-4.5251759764327684</v>
      </c>
      <c r="H62" s="157">
        <f>B62-E62</f>
        <v>152.22374700000182</v>
      </c>
      <c r="I62" s="140">
        <f>C62-F62</f>
        <v>428.96618199999648</v>
      </c>
      <c r="K62" s="54"/>
    </row>
    <row r="63" spans="1:12" ht="15.75" x14ac:dyDescent="0.25">
      <c r="A63" s="50"/>
      <c r="B63" s="141"/>
      <c r="C63" s="141"/>
      <c r="D63" s="141"/>
      <c r="E63" s="141"/>
      <c r="F63" s="141"/>
      <c r="G63" s="54"/>
      <c r="H63" s="58"/>
      <c r="I63" s="58"/>
    </row>
    <row r="64" spans="1:12" ht="15.75" x14ac:dyDescent="0.25">
      <c r="A64" s="50"/>
      <c r="B64" s="142"/>
      <c r="C64" s="142"/>
      <c r="D64" s="142"/>
      <c r="E64" s="142"/>
      <c r="F64" s="142"/>
      <c r="G64" s="142"/>
      <c r="H64" s="58"/>
      <c r="I64" s="58"/>
      <c r="K64" s="54"/>
    </row>
    <row r="65" spans="2:9" x14ac:dyDescent="0.2">
      <c r="B65" s="54"/>
      <c r="C65" s="54"/>
      <c r="E65" s="143"/>
      <c r="F65" s="143"/>
      <c r="H65" s="58"/>
      <c r="I65" s="58"/>
    </row>
    <row r="66" spans="2:9" x14ac:dyDescent="0.2">
      <c r="B66" s="54"/>
      <c r="C66" s="54"/>
      <c r="H66" s="58"/>
      <c r="I66" s="58"/>
    </row>
    <row r="67" spans="2:9" x14ac:dyDescent="0.2">
      <c r="B67" s="54"/>
      <c r="C67" s="54"/>
      <c r="H67" s="58"/>
      <c r="I67" s="58"/>
    </row>
    <row r="68" spans="2:9" x14ac:dyDescent="0.2">
      <c r="H68" s="58"/>
      <c r="I68" s="58"/>
    </row>
    <row r="69" spans="2:9" x14ac:dyDescent="0.2">
      <c r="H69" s="58"/>
      <c r="I69" s="58"/>
    </row>
    <row r="70" spans="2:9" x14ac:dyDescent="0.2">
      <c r="H70" s="58"/>
      <c r="I70" s="58"/>
    </row>
    <row r="71" spans="2:9" x14ac:dyDescent="0.2">
      <c r="H71" s="58"/>
      <c r="I71" s="58"/>
    </row>
    <row r="72" spans="2:9" x14ac:dyDescent="0.2">
      <c r="H72" s="58"/>
      <c r="I72" s="58"/>
    </row>
    <row r="73" spans="2:9" x14ac:dyDescent="0.2">
      <c r="H73" s="58"/>
      <c r="I73" s="58"/>
    </row>
    <row r="74" spans="2:9" x14ac:dyDescent="0.2">
      <c r="H74" s="58"/>
      <c r="I74" s="58"/>
    </row>
    <row r="75" spans="2:9" x14ac:dyDescent="0.2">
      <c r="H75" s="58"/>
      <c r="I75" s="58"/>
    </row>
    <row r="76" spans="2:9" x14ac:dyDescent="0.2">
      <c r="H76" s="58"/>
      <c r="I76" s="58"/>
    </row>
    <row r="77" spans="2:9" x14ac:dyDescent="0.2">
      <c r="H77" s="58"/>
      <c r="I77" s="58"/>
    </row>
    <row r="78" spans="2:9" x14ac:dyDescent="0.2">
      <c r="H78" s="58"/>
      <c r="I78" s="58"/>
    </row>
    <row r="79" spans="2:9" x14ac:dyDescent="0.2">
      <c r="H79" s="58"/>
      <c r="I79" s="58"/>
    </row>
  </sheetData>
  <printOptions horizontalCentered="1"/>
  <pageMargins left="0.19685039370078741" right="0.19685039370078741" top="0.6692913385826772" bottom="0.31496062992125984" header="0.19685039370078741" footer="0.15748031496062992"/>
  <pageSetup paperSize="9" scale="83" orientation="portrait" r:id="rId1"/>
  <headerFooter alignWithMargins="0">
    <oddHeader xml:space="preserve">&amp;L&amp;"Times New Roman CE,Pogrubiona kursywa"&amp;12Departament Rynków Rolnych&amp;C
&amp;8
&amp;"Times New Roman CE,Standardowy"&amp;14Polski handel zagraniczny towarami rolno-spożywczymi w 2016r. - dane ostateczne! </oddHeader>
    <oddFooter>&amp;L&amp;"Times New Roman CE,Pogrubiona kursywa"&amp;12Źródło: Min. Finansów&amp;R&amp;"Times New Roman CE,Pogrubiona kursywa"&amp;12Przygotował: Adam Pachnicki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showZeros="0" zoomScale="90" zoomScaleNormal="90" workbookViewId="0">
      <selection activeCell="B17" sqref="B17"/>
    </sheetView>
  </sheetViews>
  <sheetFormatPr defaultColWidth="8.7109375" defaultRowHeight="12.75" x14ac:dyDescent="0.2"/>
  <cols>
    <col min="1" max="1" width="34.140625" customWidth="1"/>
    <col min="2" max="2" width="15.140625" bestFit="1" customWidth="1"/>
    <col min="3" max="3" width="15.140625" customWidth="1"/>
    <col min="4" max="4" width="13.140625" bestFit="1" customWidth="1"/>
    <col min="5" max="6" width="10.140625" customWidth="1"/>
    <col min="7" max="7" width="12.5703125" customWidth="1"/>
  </cols>
  <sheetData>
    <row r="1" spans="1:4" ht="25.5" x14ac:dyDescent="0.35">
      <c r="A1" s="433" t="s">
        <v>591</v>
      </c>
    </row>
    <row r="2" spans="1:4" ht="21" thickBot="1" x14ac:dyDescent="0.35">
      <c r="A2" s="434" t="s">
        <v>592</v>
      </c>
    </row>
    <row r="3" spans="1:4" ht="20.25" x14ac:dyDescent="0.2">
      <c r="A3" s="1"/>
      <c r="B3" s="435" t="s">
        <v>396</v>
      </c>
      <c r="C3" s="377"/>
      <c r="D3" s="432"/>
    </row>
    <row r="4" spans="1:4" ht="18.75" x14ac:dyDescent="0.3">
      <c r="A4" s="436" t="s">
        <v>593</v>
      </c>
      <c r="B4" s="437" t="s">
        <v>547</v>
      </c>
      <c r="C4" s="437"/>
      <c r="D4" s="438"/>
    </row>
    <row r="5" spans="1:4" ht="20.25" thickBot="1" x14ac:dyDescent="0.4">
      <c r="A5" s="12"/>
      <c r="B5" s="439" t="s">
        <v>483</v>
      </c>
      <c r="C5" s="439" t="s">
        <v>632</v>
      </c>
      <c r="D5" s="440" t="s">
        <v>594</v>
      </c>
    </row>
    <row r="6" spans="1:4" ht="21.75" customHeight="1" thickBot="1" x14ac:dyDescent="0.4">
      <c r="A6" s="441" t="s">
        <v>590</v>
      </c>
      <c r="B6" s="508">
        <f>SUM(B7:B15)</f>
        <v>665.45950600000003</v>
      </c>
      <c r="C6" s="508">
        <f>SUM(C7:C15)</f>
        <v>812.21370499999989</v>
      </c>
      <c r="D6" s="442">
        <f t="shared" ref="D6:D15" si="0">((C6-B6)/B6)*100</f>
        <v>22.053062233962564</v>
      </c>
    </row>
    <row r="7" spans="1:4" ht="18.75" x14ac:dyDescent="0.3">
      <c r="A7" s="443" t="s">
        <v>561</v>
      </c>
      <c r="B7" s="504">
        <v>245.737706</v>
      </c>
      <c r="C7" s="504">
        <v>350.46959899999996</v>
      </c>
      <c r="D7" s="444">
        <f t="shared" si="0"/>
        <v>42.619382554177484</v>
      </c>
    </row>
    <row r="8" spans="1:4" ht="18.75" x14ac:dyDescent="0.3">
      <c r="A8" s="445" t="s">
        <v>555</v>
      </c>
      <c r="B8" s="505">
        <v>142.197945</v>
      </c>
      <c r="C8" s="505">
        <v>174.017932</v>
      </c>
      <c r="D8" s="446">
        <f t="shared" si="0"/>
        <v>22.377248138149955</v>
      </c>
    </row>
    <row r="9" spans="1:4" ht="18.75" x14ac:dyDescent="0.3">
      <c r="A9" s="445" t="s">
        <v>595</v>
      </c>
      <c r="B9" s="505">
        <v>106.015587</v>
      </c>
      <c r="C9" s="505">
        <v>112.686464</v>
      </c>
      <c r="D9" s="446">
        <f t="shared" si="0"/>
        <v>6.2923549156974481</v>
      </c>
    </row>
    <row r="10" spans="1:4" ht="18.75" x14ac:dyDescent="0.3">
      <c r="A10" s="445" t="s">
        <v>596</v>
      </c>
      <c r="B10" s="505">
        <v>68.975565000000003</v>
      </c>
      <c r="C10" s="505">
        <v>76.406883000000008</v>
      </c>
      <c r="D10" s="446">
        <f t="shared" si="0"/>
        <v>10.77384143210716</v>
      </c>
    </row>
    <row r="11" spans="1:4" ht="18.75" x14ac:dyDescent="0.3">
      <c r="A11" s="445" t="s">
        <v>597</v>
      </c>
      <c r="B11" s="505">
        <v>24.506786999999999</v>
      </c>
      <c r="C11" s="505">
        <v>27.715383000000003</v>
      </c>
      <c r="D11" s="446">
        <f t="shared" si="0"/>
        <v>13.092683263620009</v>
      </c>
    </row>
    <row r="12" spans="1:4" ht="18.75" x14ac:dyDescent="0.3">
      <c r="A12" s="445" t="s">
        <v>600</v>
      </c>
      <c r="B12" s="505">
        <v>21.214102</v>
      </c>
      <c r="C12" s="505">
        <v>25.136632000000002</v>
      </c>
      <c r="D12" s="446">
        <f t="shared" si="0"/>
        <v>18.490200527931851</v>
      </c>
    </row>
    <row r="13" spans="1:4" ht="18.75" x14ac:dyDescent="0.3">
      <c r="A13" s="445" t="s">
        <v>598</v>
      </c>
      <c r="B13" s="505">
        <v>33.571453999999996</v>
      </c>
      <c r="C13" s="505">
        <v>23.364165</v>
      </c>
      <c r="D13" s="446">
        <f t="shared" si="0"/>
        <v>-30.40466760837942</v>
      </c>
    </row>
    <row r="14" spans="1:4" ht="18.75" x14ac:dyDescent="0.3">
      <c r="A14" s="445" t="s">
        <v>599</v>
      </c>
      <c r="B14" s="505">
        <v>18.285692999999998</v>
      </c>
      <c r="C14" s="505">
        <v>19.206873999999999</v>
      </c>
      <c r="D14" s="446">
        <f t="shared" si="0"/>
        <v>5.0377144579644906</v>
      </c>
    </row>
    <row r="15" spans="1:4" ht="19.5" thickBot="1" x14ac:dyDescent="0.35">
      <c r="A15" s="447" t="s">
        <v>601</v>
      </c>
      <c r="B15" s="507">
        <v>4.9546670000000006</v>
      </c>
      <c r="C15" s="507">
        <v>3.2097730000000002</v>
      </c>
      <c r="D15" s="448">
        <f t="shared" si="0"/>
        <v>-35.217180084958287</v>
      </c>
    </row>
    <row r="16" spans="1:4" ht="15.75" x14ac:dyDescent="0.25">
      <c r="A16" s="50"/>
    </row>
    <row r="17" spans="1:4" ht="21" customHeight="1" x14ac:dyDescent="0.2"/>
    <row r="18" spans="1:4" ht="25.5" x14ac:dyDescent="0.35">
      <c r="A18" s="433" t="s">
        <v>602</v>
      </c>
    </row>
    <row r="19" spans="1:4" ht="21" thickBot="1" x14ac:dyDescent="0.35">
      <c r="A19" s="434" t="s">
        <v>592</v>
      </c>
    </row>
    <row r="20" spans="1:4" ht="20.25" x14ac:dyDescent="0.2">
      <c r="A20" s="1"/>
      <c r="B20" s="435" t="s">
        <v>396</v>
      </c>
      <c r="C20" s="377"/>
      <c r="D20" s="432"/>
    </row>
    <row r="21" spans="1:4" ht="18.75" x14ac:dyDescent="0.3">
      <c r="A21" s="436" t="s">
        <v>593</v>
      </c>
      <c r="B21" s="437" t="s">
        <v>547</v>
      </c>
      <c r="C21" s="437"/>
      <c r="D21" s="438"/>
    </row>
    <row r="22" spans="1:4" ht="20.25" thickBot="1" x14ac:dyDescent="0.4">
      <c r="A22" s="12"/>
      <c r="B22" s="439" t="s">
        <v>483</v>
      </c>
      <c r="C22" s="439" t="s">
        <v>632</v>
      </c>
      <c r="D22" s="449" t="s">
        <v>594</v>
      </c>
    </row>
    <row r="23" spans="1:4" ht="20.25" thickBot="1" x14ac:dyDescent="0.4">
      <c r="A23" s="441" t="s">
        <v>590</v>
      </c>
      <c r="B23" s="508">
        <f>SUM(B24:B36)</f>
        <v>540.33423700000003</v>
      </c>
      <c r="C23" s="508">
        <f>SUM(C24:C36)</f>
        <v>616.33109400000001</v>
      </c>
      <c r="D23" s="442">
        <f t="shared" ref="D23:D36" si="1">((C23-B23)/B23)*100</f>
        <v>14.064786533228688</v>
      </c>
    </row>
    <row r="24" spans="1:4" ht="18.75" x14ac:dyDescent="0.3">
      <c r="A24" s="443" t="s">
        <v>550</v>
      </c>
      <c r="B24" s="504">
        <v>134.03533300000001</v>
      </c>
      <c r="C24" s="504">
        <v>188.01986199999999</v>
      </c>
      <c r="D24" s="444">
        <f t="shared" si="1"/>
        <v>40.27634191053189</v>
      </c>
    </row>
    <row r="25" spans="1:4" ht="18.75" x14ac:dyDescent="0.3">
      <c r="A25" s="445" t="s">
        <v>557</v>
      </c>
      <c r="B25" s="505">
        <v>99.564014999999998</v>
      </c>
      <c r="C25" s="505">
        <v>115.136117</v>
      </c>
      <c r="D25" s="446">
        <f t="shared" si="1"/>
        <v>15.640291324129507</v>
      </c>
    </row>
    <row r="26" spans="1:4" ht="18.75" x14ac:dyDescent="0.3">
      <c r="A26" s="445" t="s">
        <v>556</v>
      </c>
      <c r="B26" s="505">
        <v>127.196364</v>
      </c>
      <c r="C26" s="505">
        <v>101.385244</v>
      </c>
      <c r="D26" s="446">
        <f t="shared" si="1"/>
        <v>-20.292341060944167</v>
      </c>
    </row>
    <row r="27" spans="1:4" ht="18.75" x14ac:dyDescent="0.3">
      <c r="A27" s="445" t="s">
        <v>603</v>
      </c>
      <c r="B27" s="505">
        <v>28.782212000000001</v>
      </c>
      <c r="C27" s="505">
        <v>39.275875999999997</v>
      </c>
      <c r="D27" s="446">
        <f t="shared" si="1"/>
        <v>36.458851738010942</v>
      </c>
    </row>
    <row r="28" spans="1:4" ht="18.75" x14ac:dyDescent="0.3">
      <c r="A28" s="445" t="s">
        <v>604</v>
      </c>
      <c r="B28" s="505">
        <v>26.48142</v>
      </c>
      <c r="C28" s="505">
        <v>35.382358999999994</v>
      </c>
      <c r="D28" s="446">
        <f t="shared" si="1"/>
        <v>33.612015518805237</v>
      </c>
    </row>
    <row r="29" spans="1:4" ht="18.75" x14ac:dyDescent="0.3">
      <c r="A29" s="445" t="s">
        <v>605</v>
      </c>
      <c r="B29" s="505">
        <v>30.463554999999999</v>
      </c>
      <c r="C29" s="505">
        <v>27.474848999999999</v>
      </c>
      <c r="D29" s="446">
        <f t="shared" si="1"/>
        <v>-9.8107591185598686</v>
      </c>
    </row>
    <row r="30" spans="1:4" ht="18.75" x14ac:dyDescent="0.3">
      <c r="A30" s="445" t="s">
        <v>606</v>
      </c>
      <c r="B30" s="505">
        <v>14.123424000000002</v>
      </c>
      <c r="C30" s="505">
        <v>25.871441999999998</v>
      </c>
      <c r="D30" s="446">
        <f t="shared" si="1"/>
        <v>83.1810897980546</v>
      </c>
    </row>
    <row r="31" spans="1:4" ht="18.75" x14ac:dyDescent="0.3">
      <c r="A31" s="445" t="s">
        <v>609</v>
      </c>
      <c r="B31" s="505">
        <v>15.790652</v>
      </c>
      <c r="C31" s="505">
        <v>19.611283</v>
      </c>
      <c r="D31" s="446">
        <f t="shared" si="1"/>
        <v>24.195524035359657</v>
      </c>
    </row>
    <row r="32" spans="1:4" ht="18.75" x14ac:dyDescent="0.3">
      <c r="A32" s="445" t="s">
        <v>607</v>
      </c>
      <c r="B32" s="505">
        <v>18.930945000000001</v>
      </c>
      <c r="C32" s="505">
        <v>17.323918000000003</v>
      </c>
      <c r="D32" s="446">
        <f t="shared" si="1"/>
        <v>-8.4888894875559497</v>
      </c>
    </row>
    <row r="33" spans="1:4" ht="18.75" x14ac:dyDescent="0.3">
      <c r="A33" s="445" t="s">
        <v>608</v>
      </c>
      <c r="B33" s="505">
        <v>12.232199000000001</v>
      </c>
      <c r="C33" s="505">
        <v>16.995723000000002</v>
      </c>
      <c r="D33" s="446">
        <f t="shared" si="1"/>
        <v>38.942499218660522</v>
      </c>
    </row>
    <row r="34" spans="1:4" ht="18.75" x14ac:dyDescent="0.3">
      <c r="A34" s="445" t="s">
        <v>610</v>
      </c>
      <c r="B34" s="505">
        <v>9.7222390000000001</v>
      </c>
      <c r="C34" s="505">
        <v>14.260809999999999</v>
      </c>
      <c r="D34" s="446">
        <f t="shared" si="1"/>
        <v>46.682364011006101</v>
      </c>
    </row>
    <row r="35" spans="1:4" ht="18.75" x14ac:dyDescent="0.3">
      <c r="A35" s="445" t="s">
        <v>611</v>
      </c>
      <c r="B35" s="505">
        <v>13.970531000000001</v>
      </c>
      <c r="C35" s="505">
        <v>10.043252000000001</v>
      </c>
      <c r="D35" s="446">
        <f t="shared" si="1"/>
        <v>-28.111164851214316</v>
      </c>
    </row>
    <row r="36" spans="1:4" ht="19.5" thickBot="1" x14ac:dyDescent="0.35">
      <c r="A36" s="447" t="s">
        <v>612</v>
      </c>
      <c r="B36" s="507">
        <v>9.0413479999999993</v>
      </c>
      <c r="C36" s="507">
        <v>5.5503590000000003</v>
      </c>
      <c r="D36" s="448">
        <f t="shared" si="1"/>
        <v>-38.611377418499977</v>
      </c>
    </row>
    <row r="37" spans="1:4" ht="15.75" x14ac:dyDescent="0.25">
      <c r="A37" s="50"/>
    </row>
    <row r="38" spans="1:4" ht="15.75" x14ac:dyDescent="0.25">
      <c r="A38" s="50"/>
    </row>
    <row r="39" spans="1:4" ht="25.5" x14ac:dyDescent="0.35">
      <c r="A39" s="433" t="s">
        <v>613</v>
      </c>
    </row>
    <row r="40" spans="1:4" ht="31.5" customHeight="1" thickBot="1" x14ac:dyDescent="0.35">
      <c r="A40" s="434" t="s">
        <v>592</v>
      </c>
    </row>
    <row r="41" spans="1:4" ht="20.25" x14ac:dyDescent="0.2">
      <c r="A41" s="1"/>
      <c r="B41" s="435" t="s">
        <v>396</v>
      </c>
      <c r="C41" s="377"/>
      <c r="D41" s="432"/>
    </row>
    <row r="42" spans="1:4" ht="18.75" x14ac:dyDescent="0.3">
      <c r="A42" s="436" t="s">
        <v>593</v>
      </c>
      <c r="B42" s="437" t="s">
        <v>547</v>
      </c>
      <c r="C42" s="437"/>
      <c r="D42" s="438"/>
    </row>
    <row r="43" spans="1:4" ht="20.25" thickBot="1" x14ac:dyDescent="0.4">
      <c r="A43" s="12"/>
      <c r="B43" s="439" t="s">
        <v>483</v>
      </c>
      <c r="C43" s="439" t="s">
        <v>632</v>
      </c>
      <c r="D43" s="440" t="s">
        <v>594</v>
      </c>
    </row>
    <row r="44" spans="1:4" ht="20.25" thickBot="1" x14ac:dyDescent="0.4">
      <c r="A44" s="441" t="s">
        <v>590</v>
      </c>
      <c r="B44" s="508">
        <f>SUM(B45:B63)</f>
        <v>725.24842200000012</v>
      </c>
      <c r="C44" s="508">
        <f>SUM(C45:C63)</f>
        <v>583.00707799999986</v>
      </c>
      <c r="D44" s="442">
        <f t="shared" ref="D44:D63" si="2">((C44-B44)/B44)*100</f>
        <v>-19.612775386362745</v>
      </c>
    </row>
    <row r="45" spans="1:4" ht="18.75" x14ac:dyDescent="0.3">
      <c r="A45" s="443" t="s">
        <v>554</v>
      </c>
      <c r="B45" s="504">
        <v>151.34544</v>
      </c>
      <c r="C45" s="504">
        <v>145.650228</v>
      </c>
      <c r="D45" s="444">
        <f t="shared" si="2"/>
        <v>-3.7630549027443427</v>
      </c>
    </row>
    <row r="46" spans="1:4" ht="18.75" x14ac:dyDescent="0.3">
      <c r="A46" s="445" t="s">
        <v>560</v>
      </c>
      <c r="B46" s="505">
        <v>166.37830300000002</v>
      </c>
      <c r="C46" s="505">
        <v>112.68280899999999</v>
      </c>
      <c r="D46" s="446">
        <f t="shared" si="2"/>
        <v>-32.273134796909197</v>
      </c>
    </row>
    <row r="47" spans="1:4" ht="18.75" x14ac:dyDescent="0.3">
      <c r="A47" s="445" t="s">
        <v>614</v>
      </c>
      <c r="B47" s="505">
        <v>48.301752</v>
      </c>
      <c r="C47" s="505">
        <v>71.159368000000001</v>
      </c>
      <c r="D47" s="446">
        <f t="shared" si="2"/>
        <v>47.322540184463705</v>
      </c>
    </row>
    <row r="48" spans="1:4" ht="18.75" x14ac:dyDescent="0.3">
      <c r="A48" s="445" t="s">
        <v>564</v>
      </c>
      <c r="B48" s="505">
        <v>31.369498</v>
      </c>
      <c r="C48" s="505">
        <v>52.177714999999999</v>
      </c>
      <c r="D48" s="446">
        <f t="shared" si="2"/>
        <v>66.332642619910587</v>
      </c>
    </row>
    <row r="49" spans="1:4" ht="18.75" x14ac:dyDescent="0.3">
      <c r="A49" s="445" t="s">
        <v>615</v>
      </c>
      <c r="B49" s="505">
        <v>23.013666000000001</v>
      </c>
      <c r="C49" s="505">
        <v>34.897510000000004</v>
      </c>
      <c r="D49" s="446">
        <f t="shared" si="2"/>
        <v>51.638204882264318</v>
      </c>
    </row>
    <row r="50" spans="1:4" ht="18.75" x14ac:dyDescent="0.3">
      <c r="A50" s="445" t="s">
        <v>616</v>
      </c>
      <c r="B50" s="505">
        <v>31.632237</v>
      </c>
      <c r="C50" s="505">
        <v>20.947741000000001</v>
      </c>
      <c r="D50" s="446">
        <f t="shared" si="2"/>
        <v>-33.77723807519525</v>
      </c>
    </row>
    <row r="51" spans="1:4" ht="18.75" x14ac:dyDescent="0.3">
      <c r="A51" s="445" t="s">
        <v>617</v>
      </c>
      <c r="B51" s="505">
        <v>14.846825999999998</v>
      </c>
      <c r="C51" s="505">
        <v>19.760249999999999</v>
      </c>
      <c r="D51" s="446">
        <f t="shared" si="2"/>
        <v>33.094103749851996</v>
      </c>
    </row>
    <row r="52" spans="1:4" ht="18.75" x14ac:dyDescent="0.3">
      <c r="A52" s="445" t="s">
        <v>562</v>
      </c>
      <c r="B52" s="505">
        <v>64.971851999999998</v>
      </c>
      <c r="C52" s="505">
        <v>19.466405999999999</v>
      </c>
      <c r="D52" s="446">
        <f t="shared" si="2"/>
        <v>-70.038708454855197</v>
      </c>
    </row>
    <row r="53" spans="1:4" ht="18.75" x14ac:dyDescent="0.3">
      <c r="A53" s="445" t="s">
        <v>563</v>
      </c>
      <c r="B53" s="505">
        <v>42.982158000000005</v>
      </c>
      <c r="C53" s="505">
        <v>17.919588999999998</v>
      </c>
      <c r="D53" s="446">
        <f t="shared" si="2"/>
        <v>-58.309238451917665</v>
      </c>
    </row>
    <row r="54" spans="1:4" ht="18.75" x14ac:dyDescent="0.3">
      <c r="A54" s="445" t="s">
        <v>619</v>
      </c>
      <c r="B54" s="505">
        <v>19.595006000000001</v>
      </c>
      <c r="C54" s="505">
        <v>16.022449000000002</v>
      </c>
      <c r="D54" s="446">
        <f t="shared" si="2"/>
        <v>-18.231977065993242</v>
      </c>
    </row>
    <row r="55" spans="1:4" ht="18.75" x14ac:dyDescent="0.3">
      <c r="A55" s="445" t="s">
        <v>566</v>
      </c>
      <c r="B55" s="506">
        <v>14.541602000000001</v>
      </c>
      <c r="C55" s="506">
        <v>15.264745000000001</v>
      </c>
      <c r="D55" s="446">
        <f t="shared" si="2"/>
        <v>4.972925266418379</v>
      </c>
    </row>
    <row r="56" spans="1:4" ht="18.75" x14ac:dyDescent="0.3">
      <c r="A56" s="445" t="s">
        <v>618</v>
      </c>
      <c r="B56" s="505">
        <v>13.751146</v>
      </c>
      <c r="C56" s="505">
        <v>14.705299</v>
      </c>
      <c r="D56" s="446">
        <f t="shared" si="2"/>
        <v>6.9387162349959759</v>
      </c>
    </row>
    <row r="57" spans="1:4" ht="18.75" x14ac:dyDescent="0.3">
      <c r="A57" s="445" t="s">
        <v>551</v>
      </c>
      <c r="B57" s="505">
        <v>32.250950000000003</v>
      </c>
      <c r="C57" s="505">
        <v>12.82775</v>
      </c>
      <c r="D57" s="446">
        <f t="shared" si="2"/>
        <v>-60.225202668448532</v>
      </c>
    </row>
    <row r="58" spans="1:4" ht="18.75" x14ac:dyDescent="0.3">
      <c r="A58" s="445" t="s">
        <v>620</v>
      </c>
      <c r="B58" s="505">
        <v>7.4193909999999992</v>
      </c>
      <c r="C58" s="505">
        <v>6.0589740000000001</v>
      </c>
      <c r="D58" s="446">
        <f t="shared" si="2"/>
        <v>-18.335965849488176</v>
      </c>
    </row>
    <row r="59" spans="1:4" ht="18.75" x14ac:dyDescent="0.3">
      <c r="A59" s="445" t="s">
        <v>565</v>
      </c>
      <c r="B59" s="505">
        <v>27.563852999999998</v>
      </c>
      <c r="C59" s="505">
        <v>6.0558740000000002</v>
      </c>
      <c r="D59" s="446">
        <f t="shared" si="2"/>
        <v>-78.029653546621375</v>
      </c>
    </row>
    <row r="60" spans="1:4" ht="18.75" x14ac:dyDescent="0.3">
      <c r="A60" s="445" t="s">
        <v>621</v>
      </c>
      <c r="B60" s="505">
        <v>1.7208130000000001</v>
      </c>
      <c r="C60" s="506">
        <v>6.005071</v>
      </c>
      <c r="D60" s="446">
        <f t="shared" si="2"/>
        <v>248.96708706872852</v>
      </c>
    </row>
    <row r="61" spans="1:4" ht="18.75" x14ac:dyDescent="0.3">
      <c r="A61" s="445" t="s">
        <v>622</v>
      </c>
      <c r="B61" s="505">
        <v>17.511422</v>
      </c>
      <c r="C61" s="505">
        <v>5.0645379999999998</v>
      </c>
      <c r="D61" s="446">
        <f t="shared" si="2"/>
        <v>-71.078659402988521</v>
      </c>
    </row>
    <row r="62" spans="1:4" ht="18.75" x14ac:dyDescent="0.3">
      <c r="A62" s="445" t="s">
        <v>623</v>
      </c>
      <c r="B62" s="505">
        <v>4.487323</v>
      </c>
      <c r="C62" s="505">
        <v>3.374209</v>
      </c>
      <c r="D62" s="450">
        <f t="shared" si="2"/>
        <v>-24.805747212759144</v>
      </c>
    </row>
    <row r="63" spans="1:4" ht="19.5" thickBot="1" x14ac:dyDescent="0.35">
      <c r="A63" s="447" t="s">
        <v>568</v>
      </c>
      <c r="B63" s="507">
        <v>11.565183999999999</v>
      </c>
      <c r="C63" s="507">
        <v>2.9665529999999998</v>
      </c>
      <c r="D63" s="451">
        <f t="shared" si="2"/>
        <v>-74.34927970017597</v>
      </c>
    </row>
    <row r="64" spans="1:4" ht="15.75" x14ac:dyDescent="0.25">
      <c r="A64" s="50"/>
    </row>
  </sheetData>
  <printOptions horizontalCentered="1"/>
  <pageMargins left="0.19685039370078741" right="0.19685039370078741" top="1.3779527559055118" bottom="0.31496062992125984" header="0.19685039370078741" footer="0.15748031496062992"/>
  <pageSetup paperSize="9" scale="95" orientation="portrait" horizontalDpi="300" verticalDpi="300" r:id="rId1"/>
  <headerFooter alignWithMargins="0">
    <oddHeader>&amp;L&amp;"Times New Roman CE,Pogrubiona kursywa"&amp;12Departament  Rynków Rolnych&amp;C
&amp;8
&amp;"Times New Roman CE,Pogrubiony"&amp;16Polski handel zagraniczny towarami rolno-spożywczymi z wybranymi państwami Bliskiego Wschodu, Azji i Afryki w 2016 r.</oddHeader>
    <oddFooter>&amp;L&amp;"Times New Roman CE,Pogrubiona kursywa"&amp;12Źródło: Min. Finansów&amp;CStrona &amp;P&amp;R&amp;"Times New Roman CE,Pogrubiona kursywa"&amp;12Przygotował: Adam Pachnicki</oddFooter>
  </headerFooter>
  <rowBreaks count="1" manualBreakCount="1">
    <brk id="3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K41"/>
  <sheetViews>
    <sheetView showZeros="0" zoomScale="90" zoomScaleNormal="90" workbookViewId="0">
      <selection activeCell="G18" sqref="G18"/>
    </sheetView>
  </sheetViews>
  <sheetFormatPr defaultColWidth="8.7109375" defaultRowHeight="12.75" x14ac:dyDescent="0.2"/>
  <cols>
    <col min="1" max="1" width="4.85546875" bestFit="1" customWidth="1"/>
    <col min="2" max="2" width="53" bestFit="1" customWidth="1"/>
    <col min="3" max="4" width="10" bestFit="1" customWidth="1"/>
    <col min="5" max="5" width="9.28515625" bestFit="1" customWidth="1"/>
    <col min="6" max="6" width="9.5703125" customWidth="1"/>
    <col min="7" max="7" width="9.85546875" customWidth="1"/>
    <col min="8" max="8" width="9.28515625" bestFit="1" customWidth="1"/>
    <col min="9" max="9" width="10" customWidth="1"/>
    <col min="10" max="10" width="9.85546875" customWidth="1"/>
    <col min="11" max="11" width="9.7109375" customWidth="1"/>
  </cols>
  <sheetData>
    <row r="1" spans="1:11" ht="15.75" x14ac:dyDescent="0.25">
      <c r="A1" s="51"/>
      <c r="F1" s="58"/>
    </row>
    <row r="2" spans="1:11" ht="8.25" customHeight="1" thickBot="1" x14ac:dyDescent="0.3">
      <c r="A2" s="49"/>
    </row>
    <row r="3" spans="1:11" ht="22.5" x14ac:dyDescent="0.2">
      <c r="A3" s="1"/>
      <c r="B3" s="2"/>
      <c r="C3" s="452" t="s">
        <v>0</v>
      </c>
      <c r="D3" s="4"/>
      <c r="E3" s="4"/>
      <c r="F3" s="4"/>
      <c r="G3" s="5"/>
      <c r="H3" s="453"/>
      <c r="I3" s="3"/>
      <c r="J3" s="4"/>
      <c r="K3" s="6"/>
    </row>
    <row r="4" spans="1:11" ht="18.75" x14ac:dyDescent="0.25">
      <c r="A4" s="7" t="s">
        <v>3</v>
      </c>
      <c r="B4" s="454" t="s">
        <v>4</v>
      </c>
      <c r="C4" s="437" t="s">
        <v>396</v>
      </c>
      <c r="D4" s="437"/>
      <c r="E4" s="455"/>
      <c r="F4" s="437" t="s">
        <v>493</v>
      </c>
      <c r="G4" s="456"/>
      <c r="H4" s="455"/>
      <c r="I4" s="437" t="s">
        <v>624</v>
      </c>
      <c r="J4" s="437"/>
      <c r="K4" s="457"/>
    </row>
    <row r="5" spans="1:11" ht="32.25" thickBot="1" x14ac:dyDescent="0.3">
      <c r="A5" s="458"/>
      <c r="B5" s="459"/>
      <c r="C5" s="460" t="s">
        <v>483</v>
      </c>
      <c r="D5" s="461" t="s">
        <v>632</v>
      </c>
      <c r="E5" s="462" t="s">
        <v>594</v>
      </c>
      <c r="F5" s="460" t="s">
        <v>483</v>
      </c>
      <c r="G5" s="461" t="s">
        <v>632</v>
      </c>
      <c r="H5" s="463" t="s">
        <v>594</v>
      </c>
      <c r="I5" s="460" t="s">
        <v>483</v>
      </c>
      <c r="J5" s="461" t="s">
        <v>632</v>
      </c>
      <c r="K5" s="462" t="s">
        <v>594</v>
      </c>
    </row>
    <row r="6" spans="1:11" ht="15.75" x14ac:dyDescent="0.25">
      <c r="A6" s="464" t="s">
        <v>494</v>
      </c>
      <c r="B6" s="19"/>
      <c r="C6" s="465">
        <v>23886.533332999999</v>
      </c>
      <c r="D6" s="466">
        <v>24332.446678999993</v>
      </c>
      <c r="E6" s="467">
        <f t="shared" ref="E6:E37" si="0">((D6-C6)/C6)*100</f>
        <v>1.8667980815112697</v>
      </c>
      <c r="F6" s="468" t="s">
        <v>445</v>
      </c>
      <c r="G6" s="469" t="s">
        <v>445</v>
      </c>
      <c r="H6" s="470" t="s">
        <v>445</v>
      </c>
      <c r="I6" s="471" t="s">
        <v>445</v>
      </c>
      <c r="J6" s="472" t="s">
        <v>445</v>
      </c>
      <c r="K6" s="473" t="s">
        <v>445</v>
      </c>
    </row>
    <row r="7" spans="1:11" ht="15.75" x14ac:dyDescent="0.25">
      <c r="A7" s="24" t="s">
        <v>31</v>
      </c>
      <c r="B7" s="25" t="s">
        <v>32</v>
      </c>
      <c r="C7" s="474">
        <v>1655.070154</v>
      </c>
      <c r="D7" s="475">
        <v>1783.5757409999999</v>
      </c>
      <c r="E7" s="476">
        <f t="shared" si="0"/>
        <v>7.7643589118821046</v>
      </c>
      <c r="F7" s="474">
        <v>849.56670200000008</v>
      </c>
      <c r="G7" s="475">
        <v>1025.1011229999999</v>
      </c>
      <c r="H7" s="477">
        <f t="shared" ref="H7:H30" si="1">((G7-F7)/F7)*100</f>
        <v>20.661640879611571</v>
      </c>
      <c r="I7" s="478">
        <f>C7/F7</f>
        <v>1.9481344432446928</v>
      </c>
      <c r="J7" s="479">
        <f>D7/G7</f>
        <v>1.7399022408445846</v>
      </c>
      <c r="K7" s="476">
        <f t="shared" ref="K7:K30" si="2">((J7-I7)/I7)*100</f>
        <v>-10.688800412218443</v>
      </c>
    </row>
    <row r="8" spans="1:11" ht="15.75" x14ac:dyDescent="0.25">
      <c r="A8" s="24" t="s">
        <v>385</v>
      </c>
      <c r="B8" s="25" t="s">
        <v>392</v>
      </c>
      <c r="C8" s="474">
        <v>1945.336368</v>
      </c>
      <c r="D8" s="475">
        <v>1777.5246950000001</v>
      </c>
      <c r="E8" s="476">
        <f t="shared" si="0"/>
        <v>-8.6263576706031095</v>
      </c>
      <c r="F8" s="474">
        <v>135.59745599999999</v>
      </c>
      <c r="G8" s="475">
        <v>136.132418</v>
      </c>
      <c r="H8" s="477">
        <f t="shared" si="1"/>
        <v>0.394522150917055</v>
      </c>
      <c r="I8" s="478">
        <f t="shared" ref="I8:J37" si="3">C8/F8</f>
        <v>14.346407560920612</v>
      </c>
      <c r="J8" s="479">
        <f t="shared" si="3"/>
        <v>13.057321107746723</v>
      </c>
      <c r="K8" s="476">
        <f t="shared" si="2"/>
        <v>-8.9854303085975342</v>
      </c>
    </row>
    <row r="9" spans="1:11" ht="15.75" x14ac:dyDescent="0.25">
      <c r="A9" s="24" t="s">
        <v>309</v>
      </c>
      <c r="B9" s="25" t="s">
        <v>310</v>
      </c>
      <c r="C9" s="474">
        <v>1392.461587</v>
      </c>
      <c r="D9" s="475">
        <v>1428.6014729999999</v>
      </c>
      <c r="E9" s="476">
        <f t="shared" si="0"/>
        <v>2.5953955453709714</v>
      </c>
      <c r="F9" s="474">
        <v>304.44765999999998</v>
      </c>
      <c r="G9" s="475">
        <v>321.70933299999996</v>
      </c>
      <c r="H9" s="477">
        <f t="shared" si="1"/>
        <v>5.66983270621951</v>
      </c>
      <c r="I9" s="478">
        <f t="shared" si="3"/>
        <v>4.5737306274582634</v>
      </c>
      <c r="J9" s="479">
        <f t="shared" si="3"/>
        <v>4.4406590871269502</v>
      </c>
      <c r="K9" s="476">
        <f t="shared" si="2"/>
        <v>-2.9094748066801737</v>
      </c>
    </row>
    <row r="10" spans="1:11" ht="15.75" x14ac:dyDescent="0.25">
      <c r="A10" s="24" t="s">
        <v>319</v>
      </c>
      <c r="B10" s="480" t="s">
        <v>320</v>
      </c>
      <c r="C10" s="481">
        <v>1159.284633</v>
      </c>
      <c r="D10" s="482">
        <v>1349.8196839999998</v>
      </c>
      <c r="E10" s="476">
        <f t="shared" si="0"/>
        <v>16.435571176936307</v>
      </c>
      <c r="F10" s="474">
        <v>438.82113199999998</v>
      </c>
      <c r="G10" s="475">
        <v>521.87423000000001</v>
      </c>
      <c r="H10" s="477">
        <f t="shared" si="1"/>
        <v>18.926412595827323</v>
      </c>
      <c r="I10" s="478">
        <f t="shared" si="3"/>
        <v>2.6418158754487697</v>
      </c>
      <c r="J10" s="479">
        <f t="shared" si="3"/>
        <v>2.5864846478432164</v>
      </c>
      <c r="K10" s="476">
        <f t="shared" si="2"/>
        <v>-2.094439212049708</v>
      </c>
    </row>
    <row r="11" spans="1:11" ht="15.75" x14ac:dyDescent="0.25">
      <c r="A11" s="24" t="s">
        <v>19</v>
      </c>
      <c r="B11" s="480" t="s">
        <v>20</v>
      </c>
      <c r="C11" s="481">
        <v>943.76835900000003</v>
      </c>
      <c r="D11" s="482">
        <v>948.27305699999999</v>
      </c>
      <c r="E11" s="476">
        <f t="shared" si="0"/>
        <v>0.47730970815476997</v>
      </c>
      <c r="F11" s="474">
        <v>286.01862199999999</v>
      </c>
      <c r="G11" s="475">
        <v>290.47792800000002</v>
      </c>
      <c r="H11" s="477">
        <f t="shared" si="1"/>
        <v>1.5590963863884451</v>
      </c>
      <c r="I11" s="478">
        <f t="shared" si="3"/>
        <v>3.2996745190947743</v>
      </c>
      <c r="J11" s="479">
        <f t="shared" si="3"/>
        <v>3.2645270624486136</v>
      </c>
      <c r="K11" s="476">
        <f t="shared" si="2"/>
        <v>-1.0651795030924136</v>
      </c>
    </row>
    <row r="12" spans="1:11" ht="15.75" x14ac:dyDescent="0.25">
      <c r="A12" s="24" t="s">
        <v>349</v>
      </c>
      <c r="B12" s="480" t="s">
        <v>350</v>
      </c>
      <c r="C12" s="481">
        <v>751.63658799999996</v>
      </c>
      <c r="D12" s="482">
        <v>805.36528199999998</v>
      </c>
      <c r="E12" s="476">
        <f t="shared" si="0"/>
        <v>7.1482275953282919</v>
      </c>
      <c r="F12" s="474">
        <v>191.85919699999999</v>
      </c>
      <c r="G12" s="475">
        <v>190.20164399999999</v>
      </c>
      <c r="H12" s="477">
        <f t="shared" si="1"/>
        <v>-0.86394242544443001</v>
      </c>
      <c r="I12" s="478">
        <f t="shared" si="3"/>
        <v>3.9176468981051764</v>
      </c>
      <c r="J12" s="479">
        <f t="shared" si="3"/>
        <v>4.2342708772801148</v>
      </c>
      <c r="K12" s="476">
        <f t="shared" si="2"/>
        <v>8.0819937939807147</v>
      </c>
    </row>
    <row r="13" spans="1:11" ht="15.75" x14ac:dyDescent="0.25">
      <c r="A13" s="483" t="s">
        <v>23</v>
      </c>
      <c r="B13" s="480" t="s">
        <v>24</v>
      </c>
      <c r="C13" s="481">
        <v>703.15426400000001</v>
      </c>
      <c r="D13" s="482">
        <v>796.32295299999998</v>
      </c>
      <c r="E13" s="476">
        <f t="shared" si="0"/>
        <v>13.250106522855413</v>
      </c>
      <c r="F13" s="474">
        <v>407.88305600000001</v>
      </c>
      <c r="G13" s="475">
        <v>437.01613500000002</v>
      </c>
      <c r="H13" s="477">
        <f t="shared" si="1"/>
        <v>7.1425077780137087</v>
      </c>
      <c r="I13" s="478">
        <f t="shared" si="3"/>
        <v>1.7239114340655524</v>
      </c>
      <c r="J13" s="479">
        <f t="shared" si="3"/>
        <v>1.8221820414022012</v>
      </c>
      <c r="K13" s="476">
        <f t="shared" si="2"/>
        <v>5.7004440828432985</v>
      </c>
    </row>
    <row r="14" spans="1:11" ht="15.75" x14ac:dyDescent="0.25">
      <c r="A14" s="24" t="s">
        <v>171</v>
      </c>
      <c r="B14" s="480" t="s">
        <v>172</v>
      </c>
      <c r="C14" s="481">
        <v>773.18226300000003</v>
      </c>
      <c r="D14" s="482">
        <v>740.51430400000004</v>
      </c>
      <c r="E14" s="476">
        <f t="shared" si="0"/>
        <v>-4.2251304205099167</v>
      </c>
      <c r="F14" s="474">
        <v>3959.2883459999998</v>
      </c>
      <c r="G14" s="475">
        <v>4389.510569</v>
      </c>
      <c r="H14" s="477">
        <f t="shared" si="1"/>
        <v>10.866150312963345</v>
      </c>
      <c r="I14" s="478">
        <f t="shared" si="3"/>
        <v>0.19528314066368332</v>
      </c>
      <c r="J14" s="479">
        <f t="shared" si="3"/>
        <v>0.16870088187729343</v>
      </c>
      <c r="K14" s="476">
        <f t="shared" si="2"/>
        <v>-13.612162676229111</v>
      </c>
    </row>
    <row r="15" spans="1:11" ht="15.75" x14ac:dyDescent="0.25">
      <c r="A15" s="24" t="s">
        <v>47</v>
      </c>
      <c r="B15" s="480" t="s">
        <v>48</v>
      </c>
      <c r="C15" s="481">
        <v>644.50946999999996</v>
      </c>
      <c r="D15" s="482">
        <v>717.15443000000005</v>
      </c>
      <c r="E15" s="476">
        <f t="shared" si="0"/>
        <v>11.271356493799864</v>
      </c>
      <c r="F15" s="474">
        <v>55.389489999999995</v>
      </c>
      <c r="G15" s="475">
        <v>59.119818000000002</v>
      </c>
      <c r="H15" s="477">
        <f t="shared" si="1"/>
        <v>6.7347216953974627</v>
      </c>
      <c r="I15" s="478">
        <f t="shared" si="3"/>
        <v>11.635952416243587</v>
      </c>
      <c r="J15" s="479">
        <f t="shared" si="3"/>
        <v>12.130524995865176</v>
      </c>
      <c r="K15" s="476">
        <f t="shared" si="2"/>
        <v>4.2503833113924987</v>
      </c>
    </row>
    <row r="16" spans="1:11" ht="15.75" x14ac:dyDescent="0.25">
      <c r="A16" s="24" t="s">
        <v>63</v>
      </c>
      <c r="B16" s="480" t="s">
        <v>64</v>
      </c>
      <c r="C16" s="481">
        <v>597.60055399999999</v>
      </c>
      <c r="D16" s="482">
        <v>625.199569</v>
      </c>
      <c r="E16" s="476">
        <f t="shared" si="0"/>
        <v>4.618304788251586</v>
      </c>
      <c r="F16" s="474">
        <v>223.22492600000001</v>
      </c>
      <c r="G16" s="475">
        <v>234.81155600000002</v>
      </c>
      <c r="H16" s="477">
        <f t="shared" si="1"/>
        <v>5.1905628137603292</v>
      </c>
      <c r="I16" s="478">
        <f t="shared" si="3"/>
        <v>2.6771228675421308</v>
      </c>
      <c r="J16" s="479">
        <f t="shared" si="3"/>
        <v>2.6625587754292637</v>
      </c>
      <c r="K16" s="476">
        <f t="shared" si="2"/>
        <v>-0.54402030961837933</v>
      </c>
    </row>
    <row r="17" spans="1:11" ht="15.75" x14ac:dyDescent="0.25">
      <c r="A17" s="24" t="s">
        <v>283</v>
      </c>
      <c r="B17" s="480" t="s">
        <v>284</v>
      </c>
      <c r="C17" s="481">
        <v>550.50911600000006</v>
      </c>
      <c r="D17" s="482">
        <v>584.23229000000003</v>
      </c>
      <c r="E17" s="476">
        <f t="shared" si="0"/>
        <v>6.1258157258198738</v>
      </c>
      <c r="F17" s="474">
        <v>181.06806</v>
      </c>
      <c r="G17" s="475">
        <v>197.10588200000001</v>
      </c>
      <c r="H17" s="477">
        <f t="shared" si="1"/>
        <v>8.8573445808167417</v>
      </c>
      <c r="I17" s="478">
        <f t="shared" si="3"/>
        <v>3.0403435923486453</v>
      </c>
      <c r="J17" s="479">
        <f t="shared" si="3"/>
        <v>2.9640530463723045</v>
      </c>
      <c r="K17" s="476">
        <f t="shared" si="2"/>
        <v>-2.5092738257720022</v>
      </c>
    </row>
    <row r="18" spans="1:11" ht="15.75" x14ac:dyDescent="0.25">
      <c r="A18" s="24" t="s">
        <v>337</v>
      </c>
      <c r="B18" s="480" t="s">
        <v>338</v>
      </c>
      <c r="C18" s="481">
        <v>483.353274</v>
      </c>
      <c r="D18" s="482">
        <v>550.14938300000006</v>
      </c>
      <c r="E18" s="476">
        <f t="shared" si="0"/>
        <v>13.81931448342689</v>
      </c>
      <c r="F18" s="474">
        <v>475.32524800000004</v>
      </c>
      <c r="G18" s="475">
        <v>514.18573100000003</v>
      </c>
      <c r="H18" s="477">
        <f t="shared" si="1"/>
        <v>8.1755562456467672</v>
      </c>
      <c r="I18" s="478">
        <f t="shared" si="3"/>
        <v>1.0168895425475062</v>
      </c>
      <c r="J18" s="479">
        <f t="shared" si="3"/>
        <v>1.0699429210726192</v>
      </c>
      <c r="K18" s="476">
        <f t="shared" si="2"/>
        <v>5.2172213701995611</v>
      </c>
    </row>
    <row r="19" spans="1:11" ht="15.75" x14ac:dyDescent="0.25">
      <c r="A19" s="24" t="s">
        <v>45</v>
      </c>
      <c r="B19" s="480" t="s">
        <v>46</v>
      </c>
      <c r="C19" s="481">
        <v>401.07898999999998</v>
      </c>
      <c r="D19" s="482">
        <v>474.63217099999997</v>
      </c>
      <c r="E19" s="476">
        <f t="shared" si="0"/>
        <v>18.338826723384337</v>
      </c>
      <c r="F19" s="474">
        <v>71.580971999999988</v>
      </c>
      <c r="G19" s="475">
        <v>75.971711999999997</v>
      </c>
      <c r="H19" s="477">
        <f t="shared" si="1"/>
        <v>6.1339485582844677</v>
      </c>
      <c r="I19" s="478">
        <f t="shared" si="3"/>
        <v>5.6031509323455406</v>
      </c>
      <c r="J19" s="479">
        <f t="shared" si="3"/>
        <v>6.2474855246121086</v>
      </c>
      <c r="K19" s="476">
        <f t="shared" si="2"/>
        <v>11.49950447607954</v>
      </c>
    </row>
    <row r="20" spans="1:11" ht="15.75" x14ac:dyDescent="0.25">
      <c r="A20" s="24" t="s">
        <v>381</v>
      </c>
      <c r="B20" s="480" t="s">
        <v>382</v>
      </c>
      <c r="C20" s="481">
        <v>407.440335</v>
      </c>
      <c r="D20" s="482">
        <v>466.73432299999996</v>
      </c>
      <c r="E20" s="476">
        <f t="shared" si="0"/>
        <v>14.552802682139939</v>
      </c>
      <c r="F20" s="474">
        <v>437.77788400000003</v>
      </c>
      <c r="G20" s="475">
        <v>493.01509600000003</v>
      </c>
      <c r="H20" s="477">
        <f t="shared" si="1"/>
        <v>12.617634197345609</v>
      </c>
      <c r="I20" s="478">
        <f t="shared" si="3"/>
        <v>0.9307010470177155</v>
      </c>
      <c r="J20" s="479">
        <f t="shared" si="3"/>
        <v>0.94669377628955997</v>
      </c>
      <c r="K20" s="476">
        <f t="shared" si="2"/>
        <v>1.7183529902636996</v>
      </c>
    </row>
    <row r="21" spans="1:11" ht="15.75" x14ac:dyDescent="0.25">
      <c r="A21" s="24" t="s">
        <v>143</v>
      </c>
      <c r="B21" s="480" t="s">
        <v>144</v>
      </c>
      <c r="C21" s="481">
        <v>451.92523399999999</v>
      </c>
      <c r="D21" s="482">
        <v>455.737325</v>
      </c>
      <c r="E21" s="476">
        <f t="shared" si="0"/>
        <v>0.84352249292634318</v>
      </c>
      <c r="F21" s="474">
        <v>368.77238699999998</v>
      </c>
      <c r="G21" s="475">
        <v>374.12091900000001</v>
      </c>
      <c r="H21" s="477">
        <f t="shared" si="1"/>
        <v>1.4503613037599896</v>
      </c>
      <c r="I21" s="478">
        <f t="shared" si="3"/>
        <v>1.2254855567588905</v>
      </c>
      <c r="J21" s="479">
        <f t="shared" si="3"/>
        <v>1.2181551521314422</v>
      </c>
      <c r="K21" s="476">
        <f t="shared" si="2"/>
        <v>-0.59816328205739111</v>
      </c>
    </row>
    <row r="22" spans="1:11" ht="15.75" x14ac:dyDescent="0.25">
      <c r="A22" s="24" t="s">
        <v>287</v>
      </c>
      <c r="B22" s="480" t="s">
        <v>288</v>
      </c>
      <c r="C22" s="481">
        <v>406.85610700000001</v>
      </c>
      <c r="D22" s="482">
        <v>454.32701199999997</v>
      </c>
      <c r="E22" s="476">
        <f t="shared" si="0"/>
        <v>11.667738097882346</v>
      </c>
      <c r="F22" s="474">
        <v>126.183088</v>
      </c>
      <c r="G22" s="475">
        <v>135.56377900000001</v>
      </c>
      <c r="H22" s="477">
        <f t="shared" si="1"/>
        <v>7.4341903884932767</v>
      </c>
      <c r="I22" s="478">
        <f t="shared" si="3"/>
        <v>3.2243315126350374</v>
      </c>
      <c r="J22" s="479">
        <f t="shared" si="3"/>
        <v>3.3513894002615547</v>
      </c>
      <c r="K22" s="476">
        <f t="shared" si="2"/>
        <v>3.9405962795271381</v>
      </c>
    </row>
    <row r="23" spans="1:11" ht="15.75" x14ac:dyDescent="0.25">
      <c r="A23" s="24" t="s">
        <v>111</v>
      </c>
      <c r="B23" s="480" t="s">
        <v>112</v>
      </c>
      <c r="C23" s="481">
        <v>382.91066999999998</v>
      </c>
      <c r="D23" s="482">
        <v>400.57334000000003</v>
      </c>
      <c r="E23" s="476">
        <f t="shared" si="0"/>
        <v>4.6127390495543121</v>
      </c>
      <c r="F23" s="474">
        <v>258.70361800000001</v>
      </c>
      <c r="G23" s="475">
        <v>282.678178</v>
      </c>
      <c r="H23" s="477">
        <f t="shared" si="1"/>
        <v>9.2671916169336281</v>
      </c>
      <c r="I23" s="478">
        <f t="shared" si="3"/>
        <v>1.4801133163897227</v>
      </c>
      <c r="J23" s="479">
        <f t="shared" si="3"/>
        <v>1.4170649564608415</v>
      </c>
      <c r="K23" s="476">
        <f t="shared" si="2"/>
        <v>-4.2596981751821588</v>
      </c>
    </row>
    <row r="24" spans="1:11" ht="15.75" x14ac:dyDescent="0.25">
      <c r="A24" s="24" t="s">
        <v>311</v>
      </c>
      <c r="B24" s="480" t="s">
        <v>312</v>
      </c>
      <c r="C24" s="481">
        <v>355.98675300000002</v>
      </c>
      <c r="D24" s="482">
        <v>367.87374900000003</v>
      </c>
      <c r="E24" s="476">
        <f t="shared" si="0"/>
        <v>3.3391680729198394</v>
      </c>
      <c r="F24" s="484">
        <v>137.46926999999999</v>
      </c>
      <c r="G24" s="475">
        <v>145.19193100000001</v>
      </c>
      <c r="H24" s="477">
        <f t="shared" si="1"/>
        <v>5.6177362402521069</v>
      </c>
      <c r="I24" s="478">
        <f t="shared" si="3"/>
        <v>2.5895733133666896</v>
      </c>
      <c r="J24" s="479">
        <f t="shared" si="3"/>
        <v>2.5337065666548648</v>
      </c>
      <c r="K24" s="476">
        <f t="shared" si="2"/>
        <v>-2.1573726614904269</v>
      </c>
    </row>
    <row r="25" spans="1:11" ht="15.75" x14ac:dyDescent="0.25">
      <c r="A25" s="24" t="s">
        <v>265</v>
      </c>
      <c r="B25" s="480" t="s">
        <v>266</v>
      </c>
      <c r="C25" s="481">
        <v>380.52561500000002</v>
      </c>
      <c r="D25" s="482">
        <v>349.71421000000004</v>
      </c>
      <c r="E25" s="476">
        <f t="shared" si="0"/>
        <v>-8.0970646351888753</v>
      </c>
      <c r="F25" s="474">
        <v>526.11798099999999</v>
      </c>
      <c r="G25" s="475">
        <v>449.74612199999996</v>
      </c>
      <c r="H25" s="477">
        <f t="shared" si="1"/>
        <v>-14.516108887751553</v>
      </c>
      <c r="I25" s="478">
        <f t="shared" si="3"/>
        <v>0.72327049966383872</v>
      </c>
      <c r="J25" s="479">
        <f t="shared" si="3"/>
        <v>0.77758137956773776</v>
      </c>
      <c r="K25" s="476">
        <f t="shared" si="2"/>
        <v>7.5090688655408497</v>
      </c>
    </row>
    <row r="26" spans="1:11" ht="15.75" x14ac:dyDescent="0.25">
      <c r="A26" s="24" t="s">
        <v>353</v>
      </c>
      <c r="B26" s="480" t="s">
        <v>354</v>
      </c>
      <c r="C26" s="481">
        <v>343.92272800000001</v>
      </c>
      <c r="D26" s="482">
        <v>343.646793</v>
      </c>
      <c r="E26" s="476">
        <f t="shared" si="0"/>
        <v>-8.0231685066188482E-2</v>
      </c>
      <c r="F26" s="474">
        <v>666.30655200000001</v>
      </c>
      <c r="G26" s="475">
        <v>697.92978900000003</v>
      </c>
      <c r="H26" s="477">
        <f t="shared" si="1"/>
        <v>4.7460492329062403</v>
      </c>
      <c r="I26" s="478">
        <f t="shared" si="3"/>
        <v>0.51616290875074566</v>
      </c>
      <c r="J26" s="479">
        <f t="shared" si="3"/>
        <v>0.49238017694069225</v>
      </c>
      <c r="K26" s="476">
        <f t="shared" si="2"/>
        <v>-4.6076018650030628</v>
      </c>
    </row>
    <row r="27" spans="1:11" ht="15.75" x14ac:dyDescent="0.25">
      <c r="A27" s="24" t="s">
        <v>151</v>
      </c>
      <c r="B27" s="480" t="s">
        <v>152</v>
      </c>
      <c r="C27" s="481">
        <v>482.30607500000002</v>
      </c>
      <c r="D27" s="482">
        <v>340.67338100000001</v>
      </c>
      <c r="E27" s="476">
        <f t="shared" si="0"/>
        <v>-29.365728806132086</v>
      </c>
      <c r="F27" s="474">
        <v>87.725075000000004</v>
      </c>
      <c r="G27" s="475">
        <v>66.270223999999999</v>
      </c>
      <c r="H27" s="477">
        <f t="shared" si="1"/>
        <v>-24.456919529564384</v>
      </c>
      <c r="I27" s="478">
        <f t="shared" si="3"/>
        <v>5.4979271890049679</v>
      </c>
      <c r="J27" s="479">
        <f t="shared" si="3"/>
        <v>5.1406704314142653</v>
      </c>
      <c r="K27" s="476">
        <f t="shared" si="2"/>
        <v>-6.4980263526436417</v>
      </c>
    </row>
    <row r="28" spans="1:11" ht="15.75" x14ac:dyDescent="0.25">
      <c r="A28" s="24" t="s">
        <v>137</v>
      </c>
      <c r="B28" s="480" t="s">
        <v>138</v>
      </c>
      <c r="C28" s="481">
        <v>314.91148100000004</v>
      </c>
      <c r="D28" s="482">
        <v>340.075378</v>
      </c>
      <c r="E28" s="476">
        <f t="shared" si="0"/>
        <v>7.9907842420009967</v>
      </c>
      <c r="F28" s="474">
        <v>974.636797</v>
      </c>
      <c r="G28" s="475">
        <v>1141.7617339999999</v>
      </c>
      <c r="H28" s="477">
        <f t="shared" si="1"/>
        <v>17.147406861142748</v>
      </c>
      <c r="I28" s="478">
        <f t="shared" si="3"/>
        <v>0.32310649666554714</v>
      </c>
      <c r="J28" s="479">
        <f t="shared" si="3"/>
        <v>0.29785144121847057</v>
      </c>
      <c r="K28" s="476">
        <f t="shared" si="2"/>
        <v>-7.8163254863979086</v>
      </c>
    </row>
    <row r="29" spans="1:11" ht="15.75" x14ac:dyDescent="0.25">
      <c r="A29" s="24" t="s">
        <v>297</v>
      </c>
      <c r="B29" s="480" t="s">
        <v>298</v>
      </c>
      <c r="C29" s="481">
        <v>313.10506099999998</v>
      </c>
      <c r="D29" s="482">
        <v>327.78675199999998</v>
      </c>
      <c r="E29" s="476">
        <f t="shared" si="0"/>
        <v>4.6890621803139751</v>
      </c>
      <c r="F29" s="474">
        <v>75.967957999999996</v>
      </c>
      <c r="G29" s="475">
        <v>83.531030000000001</v>
      </c>
      <c r="H29" s="477">
        <f t="shared" si="1"/>
        <v>9.955607862988769</v>
      </c>
      <c r="I29" s="478">
        <f t="shared" si="3"/>
        <v>4.1215410976296081</v>
      </c>
      <c r="J29" s="479">
        <f t="shared" si="3"/>
        <v>3.9241315712256868</v>
      </c>
      <c r="K29" s="476">
        <f t="shared" si="2"/>
        <v>-4.7897017578559629</v>
      </c>
    </row>
    <row r="30" spans="1:11" ht="15.75" x14ac:dyDescent="0.25">
      <c r="A30" s="24" t="s">
        <v>53</v>
      </c>
      <c r="B30" s="480" t="s">
        <v>54</v>
      </c>
      <c r="C30" s="481">
        <v>266.05579999999998</v>
      </c>
      <c r="D30" s="482">
        <v>280.01230300000003</v>
      </c>
      <c r="E30" s="476">
        <f t="shared" si="0"/>
        <v>5.245705224242454</v>
      </c>
      <c r="F30" s="474">
        <v>525.82210999999995</v>
      </c>
      <c r="G30" s="475">
        <v>607.06032400000004</v>
      </c>
      <c r="H30" s="477">
        <f t="shared" si="1"/>
        <v>15.44975238869284</v>
      </c>
      <c r="I30" s="478">
        <f t="shared" si="3"/>
        <v>0.50598062527268017</v>
      </c>
      <c r="J30" s="479">
        <f t="shared" si="3"/>
        <v>0.46125943654983459</v>
      </c>
      <c r="K30" s="476">
        <f t="shared" si="2"/>
        <v>-8.8385180161285231</v>
      </c>
    </row>
    <row r="31" spans="1:11" ht="15.75" x14ac:dyDescent="0.25">
      <c r="A31" s="483" t="s">
        <v>281</v>
      </c>
      <c r="B31" s="480" t="s">
        <v>282</v>
      </c>
      <c r="C31" s="481">
        <v>235.03976600000001</v>
      </c>
      <c r="D31" s="482">
        <v>265.35145199999999</v>
      </c>
      <c r="E31" s="476">
        <f t="shared" si="0"/>
        <v>12.896407495572463</v>
      </c>
      <c r="F31" s="474">
        <v>84.871313999999998</v>
      </c>
      <c r="G31" s="475">
        <v>95.573676000000006</v>
      </c>
      <c r="H31" s="477">
        <f>((G31-F31)/F31)*100</f>
        <v>12.61010522353879</v>
      </c>
      <c r="I31" s="478">
        <f t="shared" si="3"/>
        <v>2.7693664080657454</v>
      </c>
      <c r="J31" s="479">
        <f t="shared" si="3"/>
        <v>2.7764073027807363</v>
      </c>
      <c r="K31" s="476">
        <f>((J31-I31)/I31)*100</f>
        <v>0.25424207842214019</v>
      </c>
    </row>
    <row r="32" spans="1:11" ht="15.75" x14ac:dyDescent="0.25">
      <c r="A32" s="24" t="s">
        <v>343</v>
      </c>
      <c r="B32" s="480" t="s">
        <v>344</v>
      </c>
      <c r="C32" s="481">
        <v>281.42086</v>
      </c>
      <c r="D32" s="482">
        <v>256.450107</v>
      </c>
      <c r="E32" s="476">
        <f t="shared" si="0"/>
        <v>-8.8730995278743734</v>
      </c>
      <c r="F32" s="474">
        <v>171.586906</v>
      </c>
      <c r="G32" s="475">
        <v>150.81815599999999</v>
      </c>
      <c r="H32" s="477">
        <f t="shared" ref="H32:H37" si="4">((G32-F32)/F32)*100</f>
        <v>-12.103924759853186</v>
      </c>
      <c r="I32" s="478">
        <f t="shared" si="3"/>
        <v>1.6401068505775145</v>
      </c>
      <c r="J32" s="479">
        <f t="shared" si="3"/>
        <v>1.7003928028399977</v>
      </c>
      <c r="K32" s="476">
        <f t="shared" ref="K32:K37" si="5">((J32-I32)/I32)*100</f>
        <v>3.6757332146533832</v>
      </c>
    </row>
    <row r="33" spans="1:11" ht="15.75" x14ac:dyDescent="0.25">
      <c r="A33" s="24" t="s">
        <v>317</v>
      </c>
      <c r="B33" s="25" t="s">
        <v>318</v>
      </c>
      <c r="C33" s="481">
        <v>212.27963299999999</v>
      </c>
      <c r="D33" s="482">
        <v>255.76553200000001</v>
      </c>
      <c r="E33" s="476">
        <f t="shared" si="0"/>
        <v>20.485196052699045</v>
      </c>
      <c r="F33" s="474">
        <v>109.27883199999999</v>
      </c>
      <c r="G33" s="475">
        <v>121.52758900000001</v>
      </c>
      <c r="H33" s="477">
        <f t="shared" si="4"/>
        <v>11.208718812075162</v>
      </c>
      <c r="I33" s="478">
        <f t="shared" si="3"/>
        <v>1.9425503468045853</v>
      </c>
      <c r="J33" s="479">
        <f t="shared" si="3"/>
        <v>2.1045882182357785</v>
      </c>
      <c r="K33" s="476">
        <f t="shared" si="5"/>
        <v>8.3415017632741808</v>
      </c>
    </row>
    <row r="34" spans="1:11" ht="15.75" x14ac:dyDescent="0.25">
      <c r="A34" s="24" t="s">
        <v>113</v>
      </c>
      <c r="B34" s="25" t="s">
        <v>114</v>
      </c>
      <c r="C34" s="481">
        <v>252.461691</v>
      </c>
      <c r="D34" s="482">
        <v>249.34872799999999</v>
      </c>
      <c r="E34" s="476">
        <f t="shared" si="0"/>
        <v>-1.233043709589986</v>
      </c>
      <c r="F34" s="474">
        <v>454.07789700000001</v>
      </c>
      <c r="G34" s="475">
        <v>455.87699400000002</v>
      </c>
      <c r="H34" s="477">
        <f t="shared" si="4"/>
        <v>0.39620889100444756</v>
      </c>
      <c r="I34" s="478">
        <f t="shared" si="3"/>
        <v>0.55598762385917233</v>
      </c>
      <c r="J34" s="479">
        <f t="shared" si="3"/>
        <v>0.54696492975471356</v>
      </c>
      <c r="K34" s="476">
        <f t="shared" si="5"/>
        <v>-1.6228228322478193</v>
      </c>
    </row>
    <row r="35" spans="1:11" ht="15.75" x14ac:dyDescent="0.25">
      <c r="A35" s="24" t="s">
        <v>21</v>
      </c>
      <c r="B35" s="25" t="s">
        <v>22</v>
      </c>
      <c r="C35" s="481">
        <v>267.77918499999998</v>
      </c>
      <c r="D35" s="482">
        <v>228.05809099999999</v>
      </c>
      <c r="E35" s="476">
        <f t="shared" si="0"/>
        <v>-14.833525615517873</v>
      </c>
      <c r="F35" s="474">
        <v>83.948965000000001</v>
      </c>
      <c r="G35" s="475">
        <v>72.579850999999991</v>
      </c>
      <c r="H35" s="477">
        <f t="shared" si="4"/>
        <v>-13.54288763417156</v>
      </c>
      <c r="I35" s="478">
        <f t="shared" si="3"/>
        <v>3.1897854249900517</v>
      </c>
      <c r="J35" s="479">
        <f t="shared" si="3"/>
        <v>3.1421680791270847</v>
      </c>
      <c r="K35" s="476">
        <f t="shared" si="5"/>
        <v>-1.492807180380024</v>
      </c>
    </row>
    <row r="36" spans="1:11" ht="15.75" x14ac:dyDescent="0.25">
      <c r="A36" s="24" t="s">
        <v>291</v>
      </c>
      <c r="B36" s="25" t="s">
        <v>292</v>
      </c>
      <c r="C36" s="481">
        <v>186.85576399999999</v>
      </c>
      <c r="D36" s="482">
        <v>226.04639</v>
      </c>
      <c r="E36" s="476">
        <f t="shared" si="0"/>
        <v>20.97373137496578</v>
      </c>
      <c r="F36" s="474">
        <v>432.01849099999998</v>
      </c>
      <c r="G36" s="475">
        <v>464.83429799999999</v>
      </c>
      <c r="H36" s="477">
        <f t="shared" si="4"/>
        <v>7.5959264901001671</v>
      </c>
      <c r="I36" s="478">
        <f t="shared" si="3"/>
        <v>0.43251797756962213</v>
      </c>
      <c r="J36" s="479">
        <f t="shared" si="3"/>
        <v>0.48629455909899316</v>
      </c>
      <c r="K36" s="476">
        <f t="shared" si="5"/>
        <v>12.433374869536991</v>
      </c>
    </row>
    <row r="37" spans="1:11" ht="15.75" customHeight="1" thickBot="1" x14ac:dyDescent="0.3">
      <c r="A37" s="31" t="s">
        <v>65</v>
      </c>
      <c r="B37" s="32" t="s">
        <v>66</v>
      </c>
      <c r="C37" s="485">
        <v>258.704228</v>
      </c>
      <c r="D37" s="486">
        <v>221.06630100000001</v>
      </c>
      <c r="E37" s="487">
        <f t="shared" si="0"/>
        <v>-14.548632347825405</v>
      </c>
      <c r="F37" s="488">
        <v>235.18687400000002</v>
      </c>
      <c r="G37" s="489">
        <v>235.14680799999999</v>
      </c>
      <c r="H37" s="490">
        <f t="shared" si="4"/>
        <v>-1.7035814677320963E-2</v>
      </c>
      <c r="I37" s="491">
        <f t="shared" si="3"/>
        <v>1.0999943304659086</v>
      </c>
      <c r="J37" s="492">
        <f t="shared" si="3"/>
        <v>0.94012035664120097</v>
      </c>
      <c r="K37" s="487">
        <f t="shared" si="5"/>
        <v>-14.534072530809508</v>
      </c>
    </row>
    <row r="38" spans="1:11" ht="15" customHeight="1" x14ac:dyDescent="0.25">
      <c r="A38" s="493"/>
    </row>
    <row r="39" spans="1:11" ht="15.75" x14ac:dyDescent="0.25">
      <c r="F39" s="494"/>
    </row>
    <row r="40" spans="1:11" ht="15.75" x14ac:dyDescent="0.25">
      <c r="F40" s="494"/>
    </row>
    <row r="41" spans="1:11" ht="12" customHeight="1" x14ac:dyDescent="0.2"/>
  </sheetData>
  <printOptions horizontalCentered="1"/>
  <pageMargins left="0.19685039370078741" right="0.19685039370078741" top="0.62992125984251968" bottom="0.35433070866141736" header="0.19685039370078741" footer="0.15748031496062992"/>
  <pageSetup paperSize="9" scale="85" orientation="landscape" horizontalDpi="300" verticalDpi="300" r:id="rId1"/>
  <headerFooter alignWithMargins="0">
    <oddHeader>&amp;L&amp;"Times New Roman CE,Pogrubiona kursywa"&amp;12Departament Rynków Rolnych&amp;C&amp;"Times New Roman CE,Standardowy"&amp;14
EKSPORT z Polski  WAŻNIEJSZYCH towarów rolno-spożywczych w 2016r. - DANE OSTATECZNE!</oddHeader>
    <oddFooter>&amp;L&amp;"Times New Roman CE,Pogrubiona kursywa"&amp;12Źródło: Min. Finansów&amp;R&amp;"Times New Roman CE,Pogrubiona kursywa"&amp;12Przygotował: Adam Pachnicki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K39"/>
  <sheetViews>
    <sheetView showZeros="0" zoomScale="90" zoomScaleNormal="90" workbookViewId="0">
      <selection activeCell="F10" sqref="F10"/>
    </sheetView>
  </sheetViews>
  <sheetFormatPr defaultColWidth="8.7109375" defaultRowHeight="12.75" x14ac:dyDescent="0.2"/>
  <cols>
    <col min="1" max="1" width="4.85546875" bestFit="1" customWidth="1"/>
    <col min="2" max="2" width="53.42578125" customWidth="1"/>
    <col min="3" max="3" width="9.28515625" customWidth="1"/>
    <col min="4" max="4" width="10.42578125" bestFit="1" customWidth="1"/>
    <col min="5" max="5" width="9.28515625" bestFit="1" customWidth="1"/>
    <col min="6" max="6" width="9.7109375" customWidth="1"/>
    <col min="7" max="7" width="10.42578125" customWidth="1"/>
    <col min="8" max="8" width="9.42578125" bestFit="1" customWidth="1"/>
    <col min="9" max="9" width="10" bestFit="1" customWidth="1"/>
    <col min="10" max="10" width="10.42578125" bestFit="1" customWidth="1"/>
    <col min="11" max="11" width="9.28515625" customWidth="1"/>
  </cols>
  <sheetData>
    <row r="1" spans="1:11" ht="15.75" x14ac:dyDescent="0.25">
      <c r="A1" s="51"/>
      <c r="E1" s="58"/>
    </row>
    <row r="2" spans="1:11" ht="4.5" customHeight="1" thickBot="1" x14ac:dyDescent="0.3">
      <c r="A2" s="49"/>
    </row>
    <row r="3" spans="1:11" ht="22.5" x14ac:dyDescent="0.2">
      <c r="A3" s="1"/>
      <c r="B3" s="2"/>
      <c r="C3" s="452" t="s">
        <v>1</v>
      </c>
      <c r="D3" s="4"/>
      <c r="E3" s="4"/>
      <c r="F3" s="4"/>
      <c r="G3" s="5"/>
      <c r="H3" s="453"/>
      <c r="I3" s="3"/>
      <c r="J3" s="4"/>
      <c r="K3" s="6"/>
    </row>
    <row r="4" spans="1:11" ht="18.75" x14ac:dyDescent="0.25">
      <c r="A4" s="7" t="s">
        <v>3</v>
      </c>
      <c r="B4" s="454" t="s">
        <v>4</v>
      </c>
      <c r="C4" s="437" t="s">
        <v>396</v>
      </c>
      <c r="D4" s="437"/>
      <c r="E4" s="455"/>
      <c r="F4" s="437" t="s">
        <v>493</v>
      </c>
      <c r="G4" s="456"/>
      <c r="H4" s="455"/>
      <c r="I4" s="437" t="s">
        <v>624</v>
      </c>
      <c r="J4" s="437"/>
      <c r="K4" s="457"/>
    </row>
    <row r="5" spans="1:11" s="497" customFormat="1" ht="32.25" thickBot="1" x14ac:dyDescent="0.3">
      <c r="A5" s="458"/>
      <c r="B5" s="459"/>
      <c r="C5" s="460" t="s">
        <v>483</v>
      </c>
      <c r="D5" s="461" t="s">
        <v>632</v>
      </c>
      <c r="E5" s="495" t="s">
        <v>594</v>
      </c>
      <c r="F5" s="460" t="s">
        <v>483</v>
      </c>
      <c r="G5" s="461" t="s">
        <v>632</v>
      </c>
      <c r="H5" s="496" t="s">
        <v>594</v>
      </c>
      <c r="I5" s="460" t="s">
        <v>483</v>
      </c>
      <c r="J5" s="461" t="s">
        <v>632</v>
      </c>
      <c r="K5" s="495" t="s">
        <v>594</v>
      </c>
    </row>
    <row r="6" spans="1:11" ht="15.75" x14ac:dyDescent="0.25">
      <c r="A6" s="18" t="s">
        <v>494</v>
      </c>
      <c r="B6" s="19"/>
      <c r="C6" s="465">
        <v>16068.419342999996</v>
      </c>
      <c r="D6" s="466">
        <v>17292.394244999992</v>
      </c>
      <c r="E6" s="467">
        <f t="shared" ref="E6:E37" si="0">((D6-C6)/C6)*100</f>
        <v>7.6172700990231839</v>
      </c>
      <c r="F6" s="468" t="s">
        <v>445</v>
      </c>
      <c r="G6" s="472" t="s">
        <v>445</v>
      </c>
      <c r="H6" s="470" t="s">
        <v>445</v>
      </c>
      <c r="I6" s="471" t="s">
        <v>445</v>
      </c>
      <c r="J6" s="472" t="s">
        <v>445</v>
      </c>
      <c r="K6" s="473" t="s">
        <v>445</v>
      </c>
    </row>
    <row r="7" spans="1:11" ht="15.75" x14ac:dyDescent="0.25">
      <c r="A7" s="24" t="s">
        <v>23</v>
      </c>
      <c r="B7" s="25" t="s">
        <v>24</v>
      </c>
      <c r="C7" s="474">
        <v>1237.152018</v>
      </c>
      <c r="D7" s="475">
        <v>1315.1108819999999</v>
      </c>
      <c r="E7" s="476">
        <f t="shared" si="0"/>
        <v>6.3014781421954522</v>
      </c>
      <c r="F7" s="474">
        <v>677.18784400000004</v>
      </c>
      <c r="G7" s="475">
        <v>689.32652899999994</v>
      </c>
      <c r="H7" s="477">
        <f t="shared" ref="H7:H23" si="1">((G7-F7)/F7)*100</f>
        <v>1.7925137179514838</v>
      </c>
      <c r="I7" s="478">
        <f t="shared" ref="I7:J37" si="2">(C7/F7)</f>
        <v>1.8268963758894643</v>
      </c>
      <c r="J7" s="479">
        <f t="shared" si="2"/>
        <v>1.9078199179535713</v>
      </c>
      <c r="K7" s="476">
        <f t="shared" ref="K7:K36" si="3">((J7-I7)/I7)*100</f>
        <v>4.4295638839782372</v>
      </c>
    </row>
    <row r="8" spans="1:11" ht="15.75" x14ac:dyDescent="0.25">
      <c r="A8" s="24" t="s">
        <v>41</v>
      </c>
      <c r="B8" s="25" t="s">
        <v>42</v>
      </c>
      <c r="C8" s="474">
        <v>751.67782399999999</v>
      </c>
      <c r="D8" s="475">
        <v>955.71477000000004</v>
      </c>
      <c r="E8" s="476">
        <f t="shared" si="0"/>
        <v>27.144201875509911</v>
      </c>
      <c r="F8" s="474">
        <v>176.05503300000001</v>
      </c>
      <c r="G8" s="475">
        <v>176.19114199999999</v>
      </c>
      <c r="H8" s="477">
        <f t="shared" si="1"/>
        <v>7.7310485068595725E-2</v>
      </c>
      <c r="I8" s="478">
        <f t="shared" si="2"/>
        <v>4.2695616887021908</v>
      </c>
      <c r="J8" s="479">
        <f t="shared" si="2"/>
        <v>5.4243065749582353</v>
      </c>
      <c r="K8" s="476">
        <f t="shared" si="3"/>
        <v>27.045982010557385</v>
      </c>
    </row>
    <row r="9" spans="1:11" ht="15.75" x14ac:dyDescent="0.25">
      <c r="A9" s="24" t="s">
        <v>375</v>
      </c>
      <c r="B9" s="25" t="s">
        <v>376</v>
      </c>
      <c r="C9" s="474">
        <v>811.14121499999999</v>
      </c>
      <c r="D9" s="475">
        <v>790.77135299999998</v>
      </c>
      <c r="E9" s="476">
        <f t="shared" si="0"/>
        <v>-2.5112596454613652</v>
      </c>
      <c r="F9" s="481">
        <v>2141.2945980000004</v>
      </c>
      <c r="G9" s="482">
        <v>2283.1027309999999</v>
      </c>
      <c r="H9" s="477">
        <f t="shared" si="1"/>
        <v>6.6225419488028567</v>
      </c>
      <c r="I9" s="478">
        <f t="shared" si="2"/>
        <v>0.37880878967219989</v>
      </c>
      <c r="J9" s="479">
        <f t="shared" si="2"/>
        <v>0.34635820029598136</v>
      </c>
      <c r="K9" s="476">
        <f t="shared" si="3"/>
        <v>-8.5664826849185491</v>
      </c>
    </row>
    <row r="10" spans="1:11" ht="15.75" x14ac:dyDescent="0.25">
      <c r="A10" s="24" t="s">
        <v>309</v>
      </c>
      <c r="B10" s="25" t="s">
        <v>310</v>
      </c>
      <c r="C10" s="474">
        <v>602.69315099999994</v>
      </c>
      <c r="D10" s="475">
        <v>618.06158800000003</v>
      </c>
      <c r="E10" s="476">
        <f t="shared" si="0"/>
        <v>2.549960452429314</v>
      </c>
      <c r="F10" s="481">
        <v>160.02692199999998</v>
      </c>
      <c r="G10" s="482">
        <v>167.29344699999999</v>
      </c>
      <c r="H10" s="477">
        <f t="shared" si="1"/>
        <v>4.5408140762714924</v>
      </c>
      <c r="I10" s="478">
        <f t="shared" si="2"/>
        <v>3.7661984837776235</v>
      </c>
      <c r="J10" s="479">
        <f t="shared" si="2"/>
        <v>3.6944757794368366</v>
      </c>
      <c r="K10" s="476">
        <f t="shared" si="3"/>
        <v>-1.9043793004994944</v>
      </c>
    </row>
    <row r="11" spans="1:11" ht="15.75" x14ac:dyDescent="0.25">
      <c r="A11" s="24" t="s">
        <v>45</v>
      </c>
      <c r="B11" s="25" t="s">
        <v>46</v>
      </c>
      <c r="C11" s="474">
        <v>518.16459899999995</v>
      </c>
      <c r="D11" s="475">
        <v>580.37764700000002</v>
      </c>
      <c r="E11" s="476">
        <f t="shared" si="0"/>
        <v>12.006425780546246</v>
      </c>
      <c r="F11" s="481">
        <v>182.864676</v>
      </c>
      <c r="G11" s="482">
        <v>199.921333</v>
      </c>
      <c r="H11" s="477">
        <f t="shared" si="1"/>
        <v>9.3274750340519574</v>
      </c>
      <c r="I11" s="478">
        <f t="shared" si="2"/>
        <v>2.8335959154845192</v>
      </c>
      <c r="J11" s="479">
        <f t="shared" si="2"/>
        <v>2.903030098343732</v>
      </c>
      <c r="K11" s="476">
        <f t="shared" si="3"/>
        <v>2.450391125981711</v>
      </c>
    </row>
    <row r="12" spans="1:11" ht="15.75" x14ac:dyDescent="0.25">
      <c r="A12" s="24" t="s">
        <v>349</v>
      </c>
      <c r="B12" s="25" t="s">
        <v>350</v>
      </c>
      <c r="C12" s="481">
        <v>455.55802</v>
      </c>
      <c r="D12" s="482">
        <v>517.11785199999997</v>
      </c>
      <c r="E12" s="476">
        <f t="shared" si="0"/>
        <v>13.513060751295736</v>
      </c>
      <c r="F12" s="481">
        <v>119.58878299999999</v>
      </c>
      <c r="G12" s="482">
        <v>122.823155</v>
      </c>
      <c r="H12" s="477">
        <f t="shared" si="1"/>
        <v>2.7045780706707316</v>
      </c>
      <c r="I12" s="478">
        <f t="shared" si="2"/>
        <v>3.8093708169937646</v>
      </c>
      <c r="J12" s="479">
        <f t="shared" si="2"/>
        <v>4.2102635451759891</v>
      </c>
      <c r="K12" s="476">
        <f t="shared" si="3"/>
        <v>10.523856758544616</v>
      </c>
    </row>
    <row r="13" spans="1:11" ht="15.75" x14ac:dyDescent="0.25">
      <c r="A13" s="24" t="s">
        <v>383</v>
      </c>
      <c r="B13" s="25" t="s">
        <v>384</v>
      </c>
      <c r="C13" s="481">
        <v>493.64178999999996</v>
      </c>
      <c r="D13" s="482">
        <v>475.47087499999998</v>
      </c>
      <c r="E13" s="476">
        <f t="shared" si="0"/>
        <v>-3.6809920408075625</v>
      </c>
      <c r="F13" s="474">
        <v>115.19276499999999</v>
      </c>
      <c r="G13" s="475">
        <v>111.257152</v>
      </c>
      <c r="H13" s="477">
        <f t="shared" si="1"/>
        <v>-3.4165453012608813</v>
      </c>
      <c r="I13" s="478">
        <f t="shared" si="2"/>
        <v>4.2853541192452491</v>
      </c>
      <c r="J13" s="479">
        <f t="shared" si="2"/>
        <v>4.2736207646228435</v>
      </c>
      <c r="K13" s="476">
        <f t="shared" si="3"/>
        <v>-0.27380128446589552</v>
      </c>
    </row>
    <row r="14" spans="1:11" ht="15.75" x14ac:dyDescent="0.25">
      <c r="A14" s="24" t="s">
        <v>381</v>
      </c>
      <c r="B14" s="25" t="s">
        <v>382</v>
      </c>
      <c r="C14" s="481">
        <v>438.99904300000003</v>
      </c>
      <c r="D14" s="482">
        <v>460.81987300000003</v>
      </c>
      <c r="E14" s="476">
        <f t="shared" si="0"/>
        <v>4.9705871454485147</v>
      </c>
      <c r="F14" s="474">
        <v>515.37562000000003</v>
      </c>
      <c r="G14" s="475">
        <v>633.46661699999993</v>
      </c>
      <c r="H14" s="477">
        <f t="shared" si="1"/>
        <v>22.913578449830414</v>
      </c>
      <c r="I14" s="478">
        <f t="shared" si="2"/>
        <v>0.85180405506958212</v>
      </c>
      <c r="J14" s="479">
        <f t="shared" si="2"/>
        <v>0.72745723394607875</v>
      </c>
      <c r="K14" s="476">
        <f t="shared" si="3"/>
        <v>-14.598054609325114</v>
      </c>
    </row>
    <row r="15" spans="1:11" ht="15.75" x14ac:dyDescent="0.25">
      <c r="A15" s="24" t="s">
        <v>151</v>
      </c>
      <c r="B15" s="25" t="s">
        <v>152</v>
      </c>
      <c r="C15" s="481">
        <v>422.79233099999999</v>
      </c>
      <c r="D15" s="482">
        <v>414.51361599999996</v>
      </c>
      <c r="E15" s="476">
        <f t="shared" si="0"/>
        <v>-1.9581043441395898</v>
      </c>
      <c r="F15" s="474">
        <v>143.041481</v>
      </c>
      <c r="G15" s="475">
        <v>148.394114</v>
      </c>
      <c r="H15" s="477">
        <f t="shared" si="1"/>
        <v>3.7420145279396246</v>
      </c>
      <c r="I15" s="478">
        <f t="shared" si="2"/>
        <v>2.9557323375308173</v>
      </c>
      <c r="J15" s="479">
        <f t="shared" si="2"/>
        <v>2.7933292286781666</v>
      </c>
      <c r="K15" s="476">
        <f t="shared" si="3"/>
        <v>-5.4945133830460549</v>
      </c>
    </row>
    <row r="16" spans="1:11" ht="15.75" x14ac:dyDescent="0.25">
      <c r="A16" s="24" t="s">
        <v>11</v>
      </c>
      <c r="B16" s="25" t="s">
        <v>12</v>
      </c>
      <c r="C16" s="481">
        <v>333.01960200000002</v>
      </c>
      <c r="D16" s="482">
        <v>394.93869900000004</v>
      </c>
      <c r="E16" s="476">
        <f t="shared" si="0"/>
        <v>18.593228935514738</v>
      </c>
      <c r="F16" s="474">
        <v>213.94825599999999</v>
      </c>
      <c r="G16" s="475">
        <v>214.60079000000002</v>
      </c>
      <c r="H16" s="477">
        <f t="shared" si="1"/>
        <v>0.30499617627172027</v>
      </c>
      <c r="I16" s="478">
        <f t="shared" si="2"/>
        <v>1.556542727789284</v>
      </c>
      <c r="J16" s="479">
        <f t="shared" si="2"/>
        <v>1.8403413100203405</v>
      </c>
      <c r="K16" s="476">
        <f t="shared" si="3"/>
        <v>18.232623953351286</v>
      </c>
    </row>
    <row r="17" spans="1:11" ht="15.75" x14ac:dyDescent="0.25">
      <c r="A17" s="24" t="s">
        <v>131</v>
      </c>
      <c r="B17" s="25" t="s">
        <v>132</v>
      </c>
      <c r="C17" s="481">
        <v>345.538183</v>
      </c>
      <c r="D17" s="482">
        <v>377.83877799999999</v>
      </c>
      <c r="E17" s="476">
        <f t="shared" si="0"/>
        <v>9.347909026887482</v>
      </c>
      <c r="F17" s="474">
        <v>491.46142900000001</v>
      </c>
      <c r="G17" s="475">
        <v>498.94235100000003</v>
      </c>
      <c r="H17" s="477">
        <f t="shared" si="1"/>
        <v>1.5221788646205276</v>
      </c>
      <c r="I17" s="478">
        <f t="shared" si="2"/>
        <v>0.70308301447599464</v>
      </c>
      <c r="J17" s="479">
        <f t="shared" si="2"/>
        <v>0.75727942765876766</v>
      </c>
      <c r="K17" s="476">
        <f t="shared" si="3"/>
        <v>7.7083946087312922</v>
      </c>
    </row>
    <row r="18" spans="1:11" ht="15.75" x14ac:dyDescent="0.25">
      <c r="A18" s="24" t="s">
        <v>319</v>
      </c>
      <c r="B18" s="25" t="s">
        <v>320</v>
      </c>
      <c r="C18" s="481">
        <v>315.11369400000001</v>
      </c>
      <c r="D18" s="482">
        <v>301.47891499999997</v>
      </c>
      <c r="E18" s="476">
        <f t="shared" si="0"/>
        <v>-4.3269395331324558</v>
      </c>
      <c r="F18" s="474">
        <v>141.15122200000002</v>
      </c>
      <c r="G18" s="475">
        <v>145.57215400000001</v>
      </c>
      <c r="H18" s="477">
        <f t="shared" si="1"/>
        <v>3.1320536495248996</v>
      </c>
      <c r="I18" s="478">
        <f t="shared" si="2"/>
        <v>2.2324545939814815</v>
      </c>
      <c r="J18" s="479">
        <f t="shared" si="2"/>
        <v>2.0709930210966032</v>
      </c>
      <c r="K18" s="476">
        <f t="shared" si="3"/>
        <v>-7.2324683924217652</v>
      </c>
    </row>
    <row r="19" spans="1:11" ht="15.75" x14ac:dyDescent="0.25">
      <c r="A19" s="24" t="s">
        <v>63</v>
      </c>
      <c r="B19" s="25" t="s">
        <v>64</v>
      </c>
      <c r="C19" s="481">
        <v>262.42117400000001</v>
      </c>
      <c r="D19" s="482">
        <v>287.47925400000003</v>
      </c>
      <c r="E19" s="476">
        <f t="shared" si="0"/>
        <v>9.5488026434940103</v>
      </c>
      <c r="F19" s="474">
        <v>76.245338000000004</v>
      </c>
      <c r="G19" s="475">
        <v>88.401484999999994</v>
      </c>
      <c r="H19" s="477">
        <f t="shared" si="1"/>
        <v>15.94346266784205</v>
      </c>
      <c r="I19" s="478">
        <f t="shared" si="2"/>
        <v>3.4417996022261717</v>
      </c>
      <c r="J19" s="479">
        <f t="shared" si="2"/>
        <v>3.2519731314468308</v>
      </c>
      <c r="K19" s="476">
        <f t="shared" si="3"/>
        <v>-5.5153260711797474</v>
      </c>
    </row>
    <row r="20" spans="1:11" ht="15.75" x14ac:dyDescent="0.25">
      <c r="A20" s="24" t="s">
        <v>127</v>
      </c>
      <c r="B20" s="25" t="s">
        <v>128</v>
      </c>
      <c r="C20" s="481">
        <v>246.637676</v>
      </c>
      <c r="D20" s="482">
        <v>253.19442999999998</v>
      </c>
      <c r="E20" s="476">
        <f t="shared" si="0"/>
        <v>2.6584559611241163</v>
      </c>
      <c r="F20" s="474">
        <v>379.90365600000001</v>
      </c>
      <c r="G20" s="475">
        <v>402.821911</v>
      </c>
      <c r="H20" s="477">
        <f t="shared" si="1"/>
        <v>6.0326492356788446</v>
      </c>
      <c r="I20" s="478">
        <f t="shared" si="2"/>
        <v>0.64921111472536075</v>
      </c>
      <c r="J20" s="479">
        <f t="shared" si="2"/>
        <v>0.62855178203054596</v>
      </c>
      <c r="K20" s="476">
        <f t="shared" si="3"/>
        <v>-3.1822210412331615</v>
      </c>
    </row>
    <row r="21" spans="1:11" ht="15.75" x14ac:dyDescent="0.25">
      <c r="A21" s="24" t="s">
        <v>357</v>
      </c>
      <c r="B21" s="25" t="s">
        <v>358</v>
      </c>
      <c r="C21" s="481">
        <v>222.272704</v>
      </c>
      <c r="D21" s="482">
        <v>249.05736199999998</v>
      </c>
      <c r="E21" s="476">
        <f t="shared" si="0"/>
        <v>12.05035864412752</v>
      </c>
      <c r="F21" s="474">
        <v>109.44483</v>
      </c>
      <c r="G21" s="475">
        <v>118.67045200000001</v>
      </c>
      <c r="H21" s="477">
        <f t="shared" si="1"/>
        <v>8.4294726393197514</v>
      </c>
      <c r="I21" s="478">
        <f t="shared" si="2"/>
        <v>2.0309109530345109</v>
      </c>
      <c r="J21" s="479">
        <f t="shared" si="2"/>
        <v>2.0987310472197405</v>
      </c>
      <c r="K21" s="476">
        <f t="shared" si="3"/>
        <v>3.3393928022248032</v>
      </c>
    </row>
    <row r="22" spans="1:11" ht="15.75" x14ac:dyDescent="0.25">
      <c r="A22" s="24" t="s">
        <v>339</v>
      </c>
      <c r="B22" s="25" t="s">
        <v>340</v>
      </c>
      <c r="C22" s="481">
        <v>237.83802499999999</v>
      </c>
      <c r="D22" s="482">
        <v>248.177087</v>
      </c>
      <c r="E22" s="476">
        <f t="shared" si="0"/>
        <v>4.3471021927633373</v>
      </c>
      <c r="F22" s="474">
        <v>31.457098999999999</v>
      </c>
      <c r="G22" s="475">
        <v>32.930776999999999</v>
      </c>
      <c r="H22" s="477">
        <f>((G22-F22)/F22)*100</f>
        <v>4.6847231526340041</v>
      </c>
      <c r="I22" s="478">
        <f t="shared" si="2"/>
        <v>7.5607106999917564</v>
      </c>
      <c r="J22" s="479">
        <f t="shared" si="2"/>
        <v>7.5363264887433417</v>
      </c>
      <c r="K22" s="476">
        <f>((J22-I22)/I22)*100</f>
        <v>-0.32251215812874984</v>
      </c>
    </row>
    <row r="23" spans="1:11" ht="15.75" x14ac:dyDescent="0.25">
      <c r="A23" s="24" t="s">
        <v>55</v>
      </c>
      <c r="B23" s="25" t="s">
        <v>56</v>
      </c>
      <c r="C23" s="481">
        <v>243.45535999999998</v>
      </c>
      <c r="D23" s="482">
        <v>232.233912</v>
      </c>
      <c r="E23" s="476">
        <f t="shared" si="0"/>
        <v>-4.6092425321833055</v>
      </c>
      <c r="F23" s="474">
        <v>106.37454799999999</v>
      </c>
      <c r="G23" s="475">
        <v>116.554773</v>
      </c>
      <c r="H23" s="477">
        <f t="shared" si="1"/>
        <v>9.5701699244823182</v>
      </c>
      <c r="I23" s="478">
        <f t="shared" si="2"/>
        <v>2.2886617576979034</v>
      </c>
      <c r="J23" s="479">
        <f t="shared" si="2"/>
        <v>1.9924873604275306</v>
      </c>
      <c r="K23" s="476">
        <f t="shared" si="3"/>
        <v>-12.940942289711074</v>
      </c>
    </row>
    <row r="24" spans="1:11" ht="15.75" x14ac:dyDescent="0.25">
      <c r="A24" s="24" t="s">
        <v>43</v>
      </c>
      <c r="B24" s="25" t="s">
        <v>44</v>
      </c>
      <c r="C24" s="481">
        <v>168.96992800000001</v>
      </c>
      <c r="D24" s="482">
        <v>232.22103200000001</v>
      </c>
      <c r="E24" s="476">
        <f t="shared" si="0"/>
        <v>37.433349678648142</v>
      </c>
      <c r="F24" s="474">
        <v>87.740019000000004</v>
      </c>
      <c r="G24" s="475">
        <v>104.00502299999999</v>
      </c>
      <c r="H24" s="477">
        <f>((G24-F24)/F24)*100</f>
        <v>18.537725641477227</v>
      </c>
      <c r="I24" s="478">
        <f t="shared" si="2"/>
        <v>1.9258022727348623</v>
      </c>
      <c r="J24" s="479">
        <f t="shared" si="2"/>
        <v>2.2327866991577898</v>
      </c>
      <c r="K24" s="476">
        <f t="shared" si="3"/>
        <v>15.940599446223217</v>
      </c>
    </row>
    <row r="25" spans="1:11" ht="15.75" x14ac:dyDescent="0.25">
      <c r="A25" s="24" t="s">
        <v>211</v>
      </c>
      <c r="B25" s="25" t="s">
        <v>212</v>
      </c>
      <c r="C25" s="481">
        <v>102.67394299999999</v>
      </c>
      <c r="D25" s="482">
        <v>231.68073000000001</v>
      </c>
      <c r="E25" s="476">
        <f t="shared" si="0"/>
        <v>125.64705633249133</v>
      </c>
      <c r="F25" s="484">
        <v>212.18711300000001</v>
      </c>
      <c r="G25" s="475">
        <v>546.66056400000002</v>
      </c>
      <c r="H25" s="477">
        <f>((G25-F25)/F25)*100</f>
        <v>157.63136897008442</v>
      </c>
      <c r="I25" s="478">
        <f t="shared" si="2"/>
        <v>0.48388397178484627</v>
      </c>
      <c r="J25" s="479">
        <f t="shared" si="2"/>
        <v>0.42381094459193513</v>
      </c>
      <c r="K25" s="476">
        <f t="shared" si="3"/>
        <v>-12.414758639623209</v>
      </c>
    </row>
    <row r="26" spans="1:11" ht="15.75" x14ac:dyDescent="0.25">
      <c r="A26" s="24" t="s">
        <v>365</v>
      </c>
      <c r="B26" s="25" t="s">
        <v>366</v>
      </c>
      <c r="C26" s="481">
        <v>196.45972700000002</v>
      </c>
      <c r="D26" s="482">
        <v>219.924407</v>
      </c>
      <c r="E26" s="476">
        <f t="shared" si="0"/>
        <v>11.943760870643979</v>
      </c>
      <c r="F26" s="474">
        <v>46.753480000000003</v>
      </c>
      <c r="G26" s="475">
        <v>54.138351</v>
      </c>
      <c r="H26" s="477">
        <f>((G26-F26)/F26)*100</f>
        <v>15.79533972658291</v>
      </c>
      <c r="I26" s="478">
        <f t="shared" si="2"/>
        <v>4.2020343084621725</v>
      </c>
      <c r="J26" s="479">
        <f t="shared" si="2"/>
        <v>4.0622664513738149</v>
      </c>
      <c r="K26" s="476">
        <f t="shared" si="3"/>
        <v>-3.3261950481196503</v>
      </c>
    </row>
    <row r="27" spans="1:11" ht="15.75" x14ac:dyDescent="0.25">
      <c r="A27" s="24" t="s">
        <v>311</v>
      </c>
      <c r="B27" s="25" t="s">
        <v>312</v>
      </c>
      <c r="C27" s="481">
        <v>208.60524600000002</v>
      </c>
      <c r="D27" s="482">
        <v>211.37416000000002</v>
      </c>
      <c r="E27" s="476">
        <f t="shared" si="0"/>
        <v>1.327346293103288</v>
      </c>
      <c r="F27" s="474">
        <v>105.772667</v>
      </c>
      <c r="G27" s="475">
        <v>107.73468099999999</v>
      </c>
      <c r="H27" s="477">
        <f t="shared" ref="H27:H36" si="4">((G27-F27)/F27)*100</f>
        <v>1.8549347914239473</v>
      </c>
      <c r="I27" s="478">
        <f t="shared" si="2"/>
        <v>1.9722037074095904</v>
      </c>
      <c r="J27" s="479">
        <f t="shared" si="2"/>
        <v>1.9619880806998446</v>
      </c>
      <c r="K27" s="476">
        <f t="shared" si="3"/>
        <v>-0.51798030149550578</v>
      </c>
    </row>
    <row r="28" spans="1:11" ht="15.75" x14ac:dyDescent="0.25">
      <c r="A28" s="24" t="s">
        <v>335</v>
      </c>
      <c r="B28" s="25" t="s">
        <v>336</v>
      </c>
      <c r="C28" s="481">
        <v>297.69225499999999</v>
      </c>
      <c r="D28" s="482">
        <v>206.04120399999999</v>
      </c>
      <c r="E28" s="476">
        <f t="shared" si="0"/>
        <v>-30.787180203932412</v>
      </c>
      <c r="F28" s="474">
        <v>115.24420600000001</v>
      </c>
      <c r="G28" s="475">
        <v>112.43886999999999</v>
      </c>
      <c r="H28" s="477">
        <f t="shared" si="4"/>
        <v>-2.4342533975200547</v>
      </c>
      <c r="I28" s="478">
        <f t="shared" si="2"/>
        <v>2.5831429217361261</v>
      </c>
      <c r="J28" s="479">
        <f t="shared" si="2"/>
        <v>1.8324730940465694</v>
      </c>
      <c r="K28" s="476">
        <f t="shared" si="3"/>
        <v>-29.060328848743406</v>
      </c>
    </row>
    <row r="29" spans="1:11" ht="15.75" x14ac:dyDescent="0.25">
      <c r="A29" s="24" t="s">
        <v>259</v>
      </c>
      <c r="B29" s="25" t="s">
        <v>260</v>
      </c>
      <c r="C29" s="481">
        <v>186.08062799999999</v>
      </c>
      <c r="D29" s="482">
        <v>203.52862100000002</v>
      </c>
      <c r="E29" s="476">
        <f t="shared" si="0"/>
        <v>9.3765768030404679</v>
      </c>
      <c r="F29" s="474">
        <v>223.224009</v>
      </c>
      <c r="G29" s="475">
        <v>240.57345800000002</v>
      </c>
      <c r="H29" s="477">
        <f>((G29-F29)/F29)*100</f>
        <v>7.7722145918452803</v>
      </c>
      <c r="I29" s="478">
        <f t="shared" si="2"/>
        <v>0.83360490134374388</v>
      </c>
      <c r="J29" s="479">
        <f t="shared" si="2"/>
        <v>0.84601444686387639</v>
      </c>
      <c r="K29" s="476">
        <f t="shared" si="3"/>
        <v>1.4886603353853525</v>
      </c>
    </row>
    <row r="30" spans="1:11" ht="15.75" x14ac:dyDescent="0.25">
      <c r="A30" s="24" t="s">
        <v>337</v>
      </c>
      <c r="B30" s="25" t="s">
        <v>338</v>
      </c>
      <c r="C30" s="481">
        <v>183.80264700000001</v>
      </c>
      <c r="D30" s="482">
        <v>192.505653</v>
      </c>
      <c r="E30" s="476">
        <f t="shared" si="0"/>
        <v>4.7349731584659862</v>
      </c>
      <c r="F30" s="474">
        <v>181.07108799999997</v>
      </c>
      <c r="G30" s="498">
        <v>163.067599</v>
      </c>
      <c r="H30" s="477">
        <f>((G30-F30)/F30)*100</f>
        <v>-9.9427739673160715</v>
      </c>
      <c r="I30" s="478">
        <f t="shared" si="2"/>
        <v>1.0150855613128034</v>
      </c>
      <c r="J30" s="479">
        <f t="shared" si="2"/>
        <v>1.1805266906517706</v>
      </c>
      <c r="K30" s="476">
        <f t="shared" si="3"/>
        <v>16.298244763229945</v>
      </c>
    </row>
    <row r="31" spans="1:11" ht="15.75" x14ac:dyDescent="0.25">
      <c r="A31" s="24" t="s">
        <v>303</v>
      </c>
      <c r="B31" s="25" t="s">
        <v>304</v>
      </c>
      <c r="C31" s="481">
        <v>177.48646400000001</v>
      </c>
      <c r="D31" s="482">
        <v>187.01345900000001</v>
      </c>
      <c r="E31" s="476">
        <f t="shared" si="0"/>
        <v>5.36773046534974</v>
      </c>
      <c r="F31" s="474">
        <v>49.934007999999999</v>
      </c>
      <c r="G31" s="475">
        <v>50.037416</v>
      </c>
      <c r="H31" s="477">
        <f t="shared" si="4"/>
        <v>0.20708932477441372</v>
      </c>
      <c r="I31" s="478">
        <f t="shared" si="2"/>
        <v>3.5544205464139793</v>
      </c>
      <c r="J31" s="479">
        <f t="shared" si="2"/>
        <v>3.7374723546875406</v>
      </c>
      <c r="K31" s="476">
        <f t="shared" si="3"/>
        <v>5.1499760898647873</v>
      </c>
    </row>
    <row r="32" spans="1:11" ht="15.75" x14ac:dyDescent="0.25">
      <c r="A32" s="24" t="s">
        <v>305</v>
      </c>
      <c r="B32" s="25" t="s">
        <v>306</v>
      </c>
      <c r="C32" s="481">
        <v>141.60906199999999</v>
      </c>
      <c r="D32" s="482">
        <v>170.08936199999999</v>
      </c>
      <c r="E32" s="476">
        <f t="shared" si="0"/>
        <v>20.11191910867964</v>
      </c>
      <c r="F32" s="474">
        <v>24.883453000000003</v>
      </c>
      <c r="G32" s="475">
        <v>28.163383999999997</v>
      </c>
      <c r="H32" s="477">
        <f t="shared" si="4"/>
        <v>13.181173047004343</v>
      </c>
      <c r="I32" s="478">
        <f t="shared" si="2"/>
        <v>5.6908927390422859</v>
      </c>
      <c r="J32" s="479">
        <f t="shared" si="2"/>
        <v>6.0393794296878536</v>
      </c>
      <c r="K32" s="476">
        <f t="shared" si="3"/>
        <v>6.1235856415774608</v>
      </c>
    </row>
    <row r="33" spans="1:11" ht="15.75" x14ac:dyDescent="0.25">
      <c r="A33" s="24" t="s">
        <v>297</v>
      </c>
      <c r="B33" s="25" t="s">
        <v>298</v>
      </c>
      <c r="C33" s="481">
        <v>166.183188</v>
      </c>
      <c r="D33" s="482">
        <v>168.21917199999999</v>
      </c>
      <c r="E33" s="476">
        <f t="shared" si="0"/>
        <v>1.2251443870483367</v>
      </c>
      <c r="F33" s="474">
        <v>53.651927999999998</v>
      </c>
      <c r="G33" s="475">
        <v>56.852930999999998</v>
      </c>
      <c r="H33" s="477">
        <f>((G33-F33)/F33)*100</f>
        <v>5.9662403930759025</v>
      </c>
      <c r="I33" s="478">
        <f t="shared" si="2"/>
        <v>3.0974318015188569</v>
      </c>
      <c r="J33" s="479">
        <f t="shared" si="2"/>
        <v>2.958847838469401</v>
      </c>
      <c r="K33" s="476">
        <f>((J33-I33)/I33)*100</f>
        <v>-4.4741570413753688</v>
      </c>
    </row>
    <row r="34" spans="1:11" ht="15.75" x14ac:dyDescent="0.25">
      <c r="A34" s="24" t="s">
        <v>97</v>
      </c>
      <c r="B34" s="25" t="s">
        <v>98</v>
      </c>
      <c r="C34" s="481">
        <v>161.520578</v>
      </c>
      <c r="D34" s="482">
        <v>162.145264</v>
      </c>
      <c r="E34" s="476">
        <f t="shared" si="0"/>
        <v>0.38675319747803089</v>
      </c>
      <c r="F34" s="474">
        <v>144.294825</v>
      </c>
      <c r="G34" s="475">
        <v>146.03688500000001</v>
      </c>
      <c r="H34" s="477">
        <f t="shared" si="4"/>
        <v>1.2072920841062798</v>
      </c>
      <c r="I34" s="478">
        <f t="shared" si="2"/>
        <v>1.1193788689234003</v>
      </c>
      <c r="J34" s="479">
        <f t="shared" si="2"/>
        <v>1.1103034962708223</v>
      </c>
      <c r="K34" s="476">
        <f t="shared" si="3"/>
        <v>-0.81075075691813026</v>
      </c>
    </row>
    <row r="35" spans="1:11" ht="15.75" x14ac:dyDescent="0.25">
      <c r="A35" s="24" t="s">
        <v>133</v>
      </c>
      <c r="B35" s="25" t="s">
        <v>134</v>
      </c>
      <c r="C35" s="481">
        <v>163.12549100000001</v>
      </c>
      <c r="D35" s="482">
        <v>159.75094200000001</v>
      </c>
      <c r="E35" s="476">
        <f t="shared" si="0"/>
        <v>-2.0686828154895802</v>
      </c>
      <c r="F35" s="474">
        <v>127.82357399999999</v>
      </c>
      <c r="G35" s="475">
        <v>127.84194500000001</v>
      </c>
      <c r="H35" s="477">
        <f>((G35-F35)/F35)*100</f>
        <v>1.4372153293113307E-2</v>
      </c>
      <c r="I35" s="478">
        <f t="shared" si="2"/>
        <v>1.2761768889359957</v>
      </c>
      <c r="J35" s="479">
        <f t="shared" si="2"/>
        <v>1.24959724290803</v>
      </c>
      <c r="K35" s="476">
        <f>((J35-I35)/I35)*100</f>
        <v>-2.0827556319505449</v>
      </c>
    </row>
    <row r="36" spans="1:11" ht="15.75" x14ac:dyDescent="0.25">
      <c r="A36" s="24" t="s">
        <v>89</v>
      </c>
      <c r="B36" s="25" t="s">
        <v>90</v>
      </c>
      <c r="C36" s="481">
        <v>148.31294599999998</v>
      </c>
      <c r="D36" s="482">
        <v>156.17108300000001</v>
      </c>
      <c r="E36" s="476">
        <f t="shared" si="0"/>
        <v>5.2983486687669394</v>
      </c>
      <c r="F36" s="481">
        <v>82.812160999999989</v>
      </c>
      <c r="G36" s="482">
        <v>96.887388999999999</v>
      </c>
      <c r="H36" s="477">
        <f t="shared" si="4"/>
        <v>16.996571312756846</v>
      </c>
      <c r="I36" s="478">
        <f t="shared" si="2"/>
        <v>1.7909561133177045</v>
      </c>
      <c r="J36" s="479">
        <f t="shared" si="2"/>
        <v>1.6118824607813511</v>
      </c>
      <c r="K36" s="476">
        <f t="shared" si="3"/>
        <v>-9.9987739065600927</v>
      </c>
    </row>
    <row r="37" spans="1:11" ht="16.5" thickBot="1" x14ac:dyDescent="0.3">
      <c r="A37" s="31" t="s">
        <v>15</v>
      </c>
      <c r="B37" s="32" t="s">
        <v>16</v>
      </c>
      <c r="C37" s="485">
        <v>153.83112199999999</v>
      </c>
      <c r="D37" s="486">
        <v>155.14892900000001</v>
      </c>
      <c r="E37" s="487">
        <f t="shared" si="0"/>
        <v>0.85665825150779051</v>
      </c>
      <c r="F37" s="485">
        <v>104.06242</v>
      </c>
      <c r="G37" s="486">
        <v>113.273484</v>
      </c>
      <c r="H37" s="487">
        <f>((G37-F37)/F37)*100</f>
        <v>8.8514797176540707</v>
      </c>
      <c r="I37" s="491">
        <f t="shared" si="2"/>
        <v>1.4782581646669373</v>
      </c>
      <c r="J37" s="492">
        <f t="shared" si="2"/>
        <v>1.3696844444194902</v>
      </c>
      <c r="K37" s="487">
        <f>((J37-I37)/I37)*100</f>
        <v>-7.3447062794954725</v>
      </c>
    </row>
    <row r="38" spans="1:11" ht="15" x14ac:dyDescent="0.25">
      <c r="A38" s="493"/>
    </row>
    <row r="39" spans="1:11" ht="15.75" x14ac:dyDescent="0.25">
      <c r="A39" s="50"/>
      <c r="C39" s="494"/>
      <c r="F39" s="494"/>
    </row>
  </sheetData>
  <printOptions horizontalCentered="1"/>
  <pageMargins left="0.19685039370078741" right="0.19685039370078741" top="0.6692913385826772" bottom="0.39370078740157483" header="0.19685039370078741" footer="0.15748031496062992"/>
  <pageSetup paperSize="9" scale="85" orientation="landscape" horizontalDpi="300" verticalDpi="300" r:id="rId1"/>
  <headerFooter alignWithMargins="0">
    <oddHeader>&amp;L&amp;"Times New Roman CE,Pogrubiona kursywa"&amp;12Departament Rynków Rolnych&amp;C
&amp;8
&amp;"Times New Roman CE,Standardowy"&amp;14IMPORT do Polski  WAŻNIEJSZYCH towarów rolno-spożywczych w 2016 r. - DANE OSTATECZNE!</oddHeader>
    <oddFooter>&amp;L&amp;"Times New Roman CE,Pogrubiona kursywa"&amp;12Źródło: Min. Finansów&amp;R&amp;"Times New Roman CE,Pogrubiona kursywa"&amp;12Przygotował: Adam Pachnicki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AK50"/>
  <sheetViews>
    <sheetView zoomScale="90" workbookViewId="0">
      <selection activeCell="A50" sqref="A50"/>
    </sheetView>
  </sheetViews>
  <sheetFormatPr defaultRowHeight="12.75" x14ac:dyDescent="0.2"/>
  <cols>
    <col min="1" max="1" width="14.85546875" customWidth="1"/>
    <col min="2" max="2" width="9.28515625" bestFit="1" customWidth="1"/>
    <col min="3" max="3" width="10.140625" bestFit="1" customWidth="1"/>
    <col min="7" max="9" width="9.28515625" bestFit="1" customWidth="1"/>
    <col min="10" max="11" width="9.28515625" customWidth="1"/>
    <col min="12" max="12" width="9" bestFit="1" customWidth="1"/>
    <col min="13" max="14" width="10.42578125" bestFit="1" customWidth="1"/>
    <col min="15" max="15" width="17.42578125" customWidth="1"/>
    <col min="16" max="16" width="10.140625" bestFit="1" customWidth="1"/>
    <col min="18" max="18" width="10.140625" bestFit="1" customWidth="1"/>
    <col min="20" max="21" width="10.5703125" bestFit="1" customWidth="1"/>
    <col min="22" max="26" width="11.140625" customWidth="1"/>
    <col min="27" max="28" width="13.42578125" bestFit="1" customWidth="1"/>
  </cols>
  <sheetData>
    <row r="1" spans="1:15" ht="7.5" customHeight="1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5" ht="16.5" customHeight="1" x14ac:dyDescent="0.3">
      <c r="A2" s="203" t="s">
        <v>471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5" ht="19.5" thickBot="1" x14ac:dyDescent="0.35">
      <c r="A3" s="203" t="s">
        <v>645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</row>
    <row r="4" spans="1:15" ht="19.5" thickBot="1" x14ac:dyDescent="0.35">
      <c r="A4" s="204"/>
      <c r="B4" s="205" t="s">
        <v>472</v>
      </c>
      <c r="C4" s="205" t="s">
        <v>473</v>
      </c>
      <c r="D4" s="205" t="s">
        <v>474</v>
      </c>
      <c r="E4" s="205" t="s">
        <v>475</v>
      </c>
      <c r="F4" s="206" t="s">
        <v>476</v>
      </c>
      <c r="G4" s="206" t="s">
        <v>477</v>
      </c>
      <c r="H4" s="206" t="s">
        <v>478</v>
      </c>
      <c r="I4" s="206" t="s">
        <v>479</v>
      </c>
      <c r="J4" s="206" t="s">
        <v>480</v>
      </c>
      <c r="K4" s="206" t="s">
        <v>481</v>
      </c>
      <c r="L4" s="206" t="s">
        <v>482</v>
      </c>
      <c r="M4" s="207" t="s">
        <v>483</v>
      </c>
      <c r="N4" s="208" t="s">
        <v>632</v>
      </c>
    </row>
    <row r="5" spans="1:15" ht="21" customHeight="1" x14ac:dyDescent="0.3">
      <c r="A5" s="209" t="s">
        <v>484</v>
      </c>
      <c r="B5" s="210">
        <v>5.2421848799999999</v>
      </c>
      <c r="C5" s="210">
        <v>7.1524648509999986</v>
      </c>
      <c r="D5" s="210">
        <v>8.5773791359999993</v>
      </c>
      <c r="E5" s="210">
        <v>10.089245386999998</v>
      </c>
      <c r="F5" s="211">
        <v>11.692268932999998</v>
      </c>
      <c r="G5" s="211">
        <v>11.499280702</v>
      </c>
      <c r="H5" s="211">
        <v>13.507171959999999</v>
      </c>
      <c r="I5" s="211">
        <v>15.227631324000001</v>
      </c>
      <c r="J5" s="211">
        <v>17.893289083999999</v>
      </c>
      <c r="K5" s="211">
        <v>20.427184219000001</v>
      </c>
      <c r="L5" s="211">
        <v>21.876484867999999</v>
      </c>
      <c r="M5" s="212">
        <v>23.886533332999996</v>
      </c>
      <c r="N5" s="213">
        <v>24.332446679</v>
      </c>
      <c r="O5" s="214"/>
    </row>
    <row r="6" spans="1:15" ht="21" customHeight="1" x14ac:dyDescent="0.3">
      <c r="A6" s="215" t="s">
        <v>485</v>
      </c>
      <c r="B6" s="216">
        <v>4.4064594859999975</v>
      </c>
      <c r="C6" s="216">
        <v>5.4853223850000017</v>
      </c>
      <c r="D6" s="216">
        <v>6.4862160480000002</v>
      </c>
      <c r="E6" s="216">
        <v>8.0704823310000009</v>
      </c>
      <c r="F6" s="217">
        <v>10.277404587999998</v>
      </c>
      <c r="G6" s="217">
        <v>9.299079475000001</v>
      </c>
      <c r="H6" s="217">
        <v>10.921134319</v>
      </c>
      <c r="I6" s="217">
        <v>12.628449308999997</v>
      </c>
      <c r="J6" s="217">
        <v>13.557379528</v>
      </c>
      <c r="K6" s="217">
        <v>14.312568715999999</v>
      </c>
      <c r="L6" s="217">
        <v>15.1344434</v>
      </c>
      <c r="M6" s="218">
        <v>16.068419343000002</v>
      </c>
      <c r="N6" s="219">
        <v>17.292394244999997</v>
      </c>
    </row>
    <row r="7" spans="1:15" ht="21" customHeight="1" thickBot="1" x14ac:dyDescent="0.35">
      <c r="A7" s="220" t="s">
        <v>486</v>
      </c>
      <c r="B7" s="221">
        <v>0.83572539400000023</v>
      </c>
      <c r="C7" s="221">
        <v>1.6671424660000009</v>
      </c>
      <c r="D7" s="221">
        <v>2.0911630879999992</v>
      </c>
      <c r="E7" s="221">
        <v>2.0187630559999996</v>
      </c>
      <c r="F7" s="222">
        <v>1.414864345</v>
      </c>
      <c r="G7" s="222">
        <v>2.200201227</v>
      </c>
      <c r="H7" s="222">
        <v>2.586037640999999</v>
      </c>
      <c r="I7" s="222">
        <v>2.5991820150000007</v>
      </c>
      <c r="J7" s="222">
        <v>4.3359095559999998</v>
      </c>
      <c r="K7" s="222">
        <v>6.1146155029999996</v>
      </c>
      <c r="L7" s="222">
        <v>6.742041468</v>
      </c>
      <c r="M7" s="223">
        <v>7.8181139899999996</v>
      </c>
      <c r="N7" s="224">
        <v>7.0400524340000006</v>
      </c>
    </row>
    <row r="8" spans="1:15" ht="15" x14ac:dyDescent="0.25">
      <c r="A8" s="225" t="s">
        <v>487</v>
      </c>
      <c r="M8" s="226"/>
    </row>
    <row r="9" spans="1:15" x14ac:dyDescent="0.2">
      <c r="C9" s="55"/>
      <c r="M9" s="226"/>
    </row>
    <row r="10" spans="1:15" ht="19.5" thickBot="1" x14ac:dyDescent="0.35">
      <c r="A10" s="203" t="s">
        <v>488</v>
      </c>
      <c r="M10" s="226"/>
    </row>
    <row r="11" spans="1:15" ht="19.5" thickBot="1" x14ac:dyDescent="0.35">
      <c r="A11" s="204"/>
      <c r="B11" s="205" t="s">
        <v>472</v>
      </c>
      <c r="C11" s="205" t="s">
        <v>473</v>
      </c>
      <c r="D11" s="205" t="s">
        <v>474</v>
      </c>
      <c r="E11" s="205" t="s">
        <v>475</v>
      </c>
      <c r="F11" s="206" t="s">
        <v>476</v>
      </c>
      <c r="G11" s="206" t="s">
        <v>477</v>
      </c>
      <c r="H11" s="206" t="s">
        <v>478</v>
      </c>
      <c r="I11" s="206" t="s">
        <v>479</v>
      </c>
      <c r="J11" s="206" t="s">
        <v>480</v>
      </c>
      <c r="K11" s="206" t="s">
        <v>481</v>
      </c>
      <c r="L11" s="205" t="s">
        <v>482</v>
      </c>
      <c r="M11" s="227" t="s">
        <v>483</v>
      </c>
      <c r="N11" s="228" t="s">
        <v>632</v>
      </c>
    </row>
    <row r="12" spans="1:15" ht="18.75" x14ac:dyDescent="0.3">
      <c r="A12" s="209" t="s">
        <v>484</v>
      </c>
      <c r="B12" s="229" t="s">
        <v>489</v>
      </c>
      <c r="C12" s="210">
        <f t="shared" ref="C12:I13" si="0">((C5-B5)/B5)*100</f>
        <v>36.440530327118083</v>
      </c>
      <c r="D12" s="210">
        <f t="shared" si="0"/>
        <v>19.92200331890874</v>
      </c>
      <c r="E12" s="210">
        <f t="shared" si="0"/>
        <v>17.626202911499693</v>
      </c>
      <c r="F12" s="211">
        <f t="shared" si="0"/>
        <v>15.88843847593891</v>
      </c>
      <c r="G12" s="211">
        <f t="shared" si="0"/>
        <v>-1.6505627103334226</v>
      </c>
      <c r="H12" s="211">
        <f t="shared" si="0"/>
        <v>17.461016128172073</v>
      </c>
      <c r="I12" s="211">
        <f>((I5-H5)/H5)*100</f>
        <v>12.737376625506453</v>
      </c>
      <c r="J12" s="211">
        <f t="shared" ref="J12:M13" si="1">((J5-I5)/I5)*100</f>
        <v>17.505399909431102</v>
      </c>
      <c r="K12" s="211">
        <f t="shared" si="1"/>
        <v>14.161147920343979</v>
      </c>
      <c r="L12" s="210">
        <f t="shared" si="1"/>
        <v>7.0949604872704644</v>
      </c>
      <c r="M12" s="230">
        <f t="shared" si="1"/>
        <v>9.1881692928657444</v>
      </c>
      <c r="N12" s="231">
        <f>((N5-M5)/M5)*100</f>
        <v>1.8667980815113148</v>
      </c>
    </row>
    <row r="13" spans="1:15" ht="19.5" thickBot="1" x14ac:dyDescent="0.35">
      <c r="A13" s="232" t="s">
        <v>485</v>
      </c>
      <c r="B13" s="233" t="s">
        <v>489</v>
      </c>
      <c r="C13" s="234">
        <f t="shared" si="0"/>
        <v>24.483667725250129</v>
      </c>
      <c r="D13" s="234">
        <f t="shared" si="0"/>
        <v>18.246760951316414</v>
      </c>
      <c r="E13" s="234">
        <f t="shared" si="0"/>
        <v>24.425123543155848</v>
      </c>
      <c r="F13" s="235">
        <f t="shared" si="0"/>
        <v>27.345605460566574</v>
      </c>
      <c r="G13" s="235">
        <f t="shared" si="0"/>
        <v>-9.5191845822854848</v>
      </c>
      <c r="H13" s="235">
        <f t="shared" si="0"/>
        <v>17.443176481723736</v>
      </c>
      <c r="I13" s="235">
        <f t="shared" si="0"/>
        <v>15.633128758701394</v>
      </c>
      <c r="J13" s="235">
        <f t="shared" si="1"/>
        <v>7.3558534090007139</v>
      </c>
      <c r="K13" s="235">
        <f t="shared" si="1"/>
        <v>5.5703182642361684</v>
      </c>
      <c r="L13" s="234">
        <f t="shared" si="1"/>
        <v>5.7423283011471478</v>
      </c>
      <c r="M13" s="236">
        <f>((M6-L6)/L6)*100</f>
        <v>6.1711945283696519</v>
      </c>
      <c r="N13" s="237">
        <f>((N6-M6)/M6)*100</f>
        <v>7.6172700990231723</v>
      </c>
    </row>
    <row r="14" spans="1:15" ht="15.75" customHeight="1" x14ac:dyDescent="0.25">
      <c r="A14" s="238"/>
    </row>
    <row r="15" spans="1:15" ht="4.5" customHeight="1" x14ac:dyDescent="0.2"/>
    <row r="16" spans="1:15" ht="6" customHeight="1" x14ac:dyDescent="0.2"/>
    <row r="18" spans="27:37" x14ac:dyDescent="0.2">
      <c r="AA18" s="239"/>
      <c r="AC18" s="239"/>
      <c r="AE18" s="239"/>
      <c r="AG18" s="239"/>
      <c r="AI18" s="239"/>
      <c r="AK18" s="239"/>
    </row>
    <row r="38" spans="1:15" ht="21" customHeight="1" x14ac:dyDescent="0.2"/>
    <row r="39" spans="1:15" ht="29.25" customHeight="1" thickBot="1" x14ac:dyDescent="0.35">
      <c r="A39" s="240" t="s">
        <v>490</v>
      </c>
    </row>
    <row r="40" spans="1:15" ht="18.75" x14ac:dyDescent="0.3">
      <c r="A40" s="241"/>
      <c r="B40" s="242" t="s">
        <v>472</v>
      </c>
      <c r="C40" s="242" t="s">
        <v>473</v>
      </c>
      <c r="D40" s="242" t="s">
        <v>474</v>
      </c>
      <c r="E40" s="242" t="s">
        <v>475</v>
      </c>
      <c r="F40" s="243" t="s">
        <v>476</v>
      </c>
      <c r="G40" s="243" t="s">
        <v>477</v>
      </c>
      <c r="H40" s="243" t="s">
        <v>478</v>
      </c>
      <c r="I40" s="243" t="s">
        <v>479</v>
      </c>
      <c r="J40" s="243" t="s">
        <v>480</v>
      </c>
      <c r="K40" s="243" t="s">
        <v>481</v>
      </c>
      <c r="L40" s="242" t="s">
        <v>482</v>
      </c>
      <c r="M40" s="244" t="s">
        <v>483</v>
      </c>
      <c r="N40" s="245" t="s">
        <v>632</v>
      </c>
    </row>
    <row r="41" spans="1:15" ht="18.75" x14ac:dyDescent="0.3">
      <c r="A41" s="246" t="s">
        <v>484</v>
      </c>
      <c r="B41" s="247">
        <v>59.698</v>
      </c>
      <c r="C41" s="247">
        <v>71.423500000000004</v>
      </c>
      <c r="D41" s="247">
        <v>87.925899999999999</v>
      </c>
      <c r="E41" s="247">
        <v>101.8387</v>
      </c>
      <c r="F41" s="248">
        <v>116.24380000000001</v>
      </c>
      <c r="G41" s="248">
        <v>98.218000000000004</v>
      </c>
      <c r="H41" s="248">
        <v>120.37310000000001</v>
      </c>
      <c r="I41" s="248">
        <v>136.69389999999999</v>
      </c>
      <c r="J41" s="248">
        <v>143.45609999999999</v>
      </c>
      <c r="K41" s="248">
        <v>154.994</v>
      </c>
      <c r="L41" s="247">
        <v>165.77359999999999</v>
      </c>
      <c r="M41" s="249">
        <v>179.578</v>
      </c>
      <c r="N41" s="250">
        <v>184.84200000000001</v>
      </c>
      <c r="O41" s="214"/>
    </row>
    <row r="42" spans="1:15" ht="18.75" x14ac:dyDescent="0.3">
      <c r="A42" s="215" t="s">
        <v>485</v>
      </c>
      <c r="B42" s="216">
        <v>71.354300000000009</v>
      </c>
      <c r="C42" s="216">
        <v>81.169699999999992</v>
      </c>
      <c r="D42" s="216">
        <v>100.78410000000001</v>
      </c>
      <c r="E42" s="216">
        <v>120.3895</v>
      </c>
      <c r="F42" s="217">
        <v>142.4479</v>
      </c>
      <c r="G42" s="217">
        <v>107.52889999999999</v>
      </c>
      <c r="H42" s="217">
        <v>134.1884</v>
      </c>
      <c r="I42" s="217">
        <v>152.5684</v>
      </c>
      <c r="J42" s="217">
        <v>154.0402</v>
      </c>
      <c r="K42" s="217">
        <v>156.97800000000001</v>
      </c>
      <c r="L42" s="216">
        <v>168.4323</v>
      </c>
      <c r="M42" s="251">
        <v>177.233</v>
      </c>
      <c r="N42" s="252">
        <v>180.92400000000001</v>
      </c>
    </row>
    <row r="43" spans="1:15" ht="19.5" thickBot="1" x14ac:dyDescent="0.35">
      <c r="A43" s="220" t="s">
        <v>486</v>
      </c>
      <c r="B43" s="221">
        <v>-11.6563</v>
      </c>
      <c r="C43" s="221">
        <v>-9.7462</v>
      </c>
      <c r="D43" s="221">
        <v>-12.8582</v>
      </c>
      <c r="E43" s="221">
        <v>-18.550799999999999</v>
      </c>
      <c r="F43" s="222">
        <v>-26.204099999999997</v>
      </c>
      <c r="G43" s="222">
        <v>-9.3109000000000002</v>
      </c>
      <c r="H43" s="222">
        <v>-13.815299999999988</v>
      </c>
      <c r="I43" s="222">
        <v>-15.874499999999999</v>
      </c>
      <c r="J43" s="222">
        <v>-10.584100000000007</v>
      </c>
      <c r="K43" s="222">
        <v>-1.9840000000000089</v>
      </c>
      <c r="L43" s="221">
        <v>-2.6587000000000001</v>
      </c>
      <c r="M43" s="253">
        <v>2.3449999999999989</v>
      </c>
      <c r="N43" s="254">
        <v>3.9180000000000001</v>
      </c>
    </row>
    <row r="44" spans="1:15" x14ac:dyDescent="0.2">
      <c r="M44" s="226"/>
      <c r="N44" s="255"/>
    </row>
    <row r="45" spans="1:15" ht="21" thickBot="1" x14ac:dyDescent="0.35">
      <c r="A45" s="240" t="s">
        <v>491</v>
      </c>
      <c r="M45" s="226"/>
      <c r="N45" s="255"/>
    </row>
    <row r="46" spans="1:15" ht="18.75" x14ac:dyDescent="0.3">
      <c r="A46" s="241"/>
      <c r="B46" s="242" t="s">
        <v>492</v>
      </c>
      <c r="C46" s="242" t="s">
        <v>472</v>
      </c>
      <c r="D46" s="242" t="s">
        <v>473</v>
      </c>
      <c r="E46" s="242" t="s">
        <v>474</v>
      </c>
      <c r="F46" s="243" t="s">
        <v>475</v>
      </c>
      <c r="G46" s="243" t="s">
        <v>476</v>
      </c>
      <c r="H46" s="243" t="s">
        <v>477</v>
      </c>
      <c r="I46" s="243" t="s">
        <v>478</v>
      </c>
      <c r="J46" s="243" t="s">
        <v>479</v>
      </c>
      <c r="K46" s="243" t="s">
        <v>480</v>
      </c>
      <c r="L46" s="242" t="s">
        <v>481</v>
      </c>
      <c r="M46" s="244" t="s">
        <v>483</v>
      </c>
      <c r="N46" s="245" t="s">
        <v>632</v>
      </c>
    </row>
    <row r="47" spans="1:15" ht="18.75" x14ac:dyDescent="0.3">
      <c r="A47" s="246" t="s">
        <v>484</v>
      </c>
      <c r="B47" s="247">
        <f t="shared" ref="B47:N48" si="2">(B5/B41)*100</f>
        <v>8.7811733726423</v>
      </c>
      <c r="C47" s="247">
        <f t="shared" si="2"/>
        <v>10.014161796887576</v>
      </c>
      <c r="D47" s="247">
        <f t="shared" si="2"/>
        <v>9.7552360976686039</v>
      </c>
      <c r="E47" s="247">
        <f t="shared" si="2"/>
        <v>9.9070838364983036</v>
      </c>
      <c r="F47" s="248">
        <f t="shared" si="2"/>
        <v>10.058402196934372</v>
      </c>
      <c r="G47" s="248">
        <f t="shared" si="2"/>
        <v>11.707915760858498</v>
      </c>
      <c r="H47" s="248">
        <f t="shared" si="2"/>
        <v>11.22108839931845</v>
      </c>
      <c r="I47" s="248">
        <f t="shared" si="2"/>
        <v>11.139949422761369</v>
      </c>
      <c r="J47" s="248">
        <f t="shared" si="2"/>
        <v>12.473006783259827</v>
      </c>
      <c r="K47" s="248">
        <f t="shared" si="2"/>
        <v>13.179338696336632</v>
      </c>
      <c r="L47" s="247">
        <f t="shared" si="2"/>
        <v>13.196603601538484</v>
      </c>
      <c r="M47" s="249">
        <f t="shared" si="2"/>
        <v>13.301480879060906</v>
      </c>
      <c r="N47" s="250">
        <f>(N5/N41)*100</f>
        <v>13.163916576860238</v>
      </c>
    </row>
    <row r="48" spans="1:15" ht="19.5" thickBot="1" x14ac:dyDescent="0.35">
      <c r="A48" s="232" t="s">
        <v>485</v>
      </c>
      <c r="B48" s="234">
        <f t="shared" si="2"/>
        <v>6.1754645284166427</v>
      </c>
      <c r="C48" s="234">
        <f t="shared" si="2"/>
        <v>6.7578448423488107</v>
      </c>
      <c r="D48" s="234">
        <f t="shared" si="2"/>
        <v>6.435753306325104</v>
      </c>
      <c r="E48" s="234">
        <f t="shared" si="2"/>
        <v>6.7036430344839051</v>
      </c>
      <c r="F48" s="235">
        <f t="shared" si="2"/>
        <v>7.2148515969698375</v>
      </c>
      <c r="G48" s="235">
        <f t="shared" si="2"/>
        <v>8.6479815891355738</v>
      </c>
      <c r="H48" s="235">
        <f t="shared" si="2"/>
        <v>8.1386575285196034</v>
      </c>
      <c r="I48" s="235">
        <f t="shared" si="2"/>
        <v>8.2772378218556373</v>
      </c>
      <c r="J48" s="235">
        <f t="shared" si="2"/>
        <v>8.8011957450068241</v>
      </c>
      <c r="K48" s="235">
        <f t="shared" si="2"/>
        <v>9.1175634267222154</v>
      </c>
      <c r="L48" s="234">
        <f t="shared" si="2"/>
        <v>8.9854757074504121</v>
      </c>
      <c r="M48" s="256">
        <f t="shared" si="2"/>
        <v>9.066268326440337</v>
      </c>
      <c r="N48" s="257">
        <f t="shared" si="2"/>
        <v>9.5578222043509964</v>
      </c>
    </row>
    <row r="49" spans="1:1" ht="6" customHeight="1" x14ac:dyDescent="0.2"/>
    <row r="50" spans="1:1" x14ac:dyDescent="0.2">
      <c r="A50" s="258"/>
    </row>
  </sheetData>
  <pageMargins left="0.39370078740157483" right="0.35433070866141736" top="0.31496062992125984" bottom="0.19685039370078741" header="0.15748031496062992" footer="0.19685039370078741"/>
  <pageSetup paperSize="9" scale="75" orientation="landscape" r:id="rId1"/>
  <headerFooter alignWithMargins="0">
    <oddHeader>&amp;LDepartament Rynków Rolnych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32"/>
  <sheetViews>
    <sheetView showZeros="0" zoomScale="90" workbookViewId="0"/>
  </sheetViews>
  <sheetFormatPr defaultColWidth="10.140625" defaultRowHeight="12.75" x14ac:dyDescent="0.2"/>
  <cols>
    <col min="1" max="1" width="4.140625" bestFit="1" customWidth="1"/>
    <col min="2" max="2" width="45.28515625" customWidth="1"/>
    <col min="3" max="12" width="11" customWidth="1"/>
  </cols>
  <sheetData>
    <row r="1" spans="1:12" ht="13.5" thickBot="1" x14ac:dyDescent="0.25">
      <c r="A1" s="145"/>
    </row>
    <row r="2" spans="1:12" ht="14.25" x14ac:dyDescent="0.2">
      <c r="A2" s="1"/>
      <c r="B2" s="2"/>
      <c r="C2" s="3" t="s">
        <v>0</v>
      </c>
      <c r="D2" s="4"/>
      <c r="E2" s="4"/>
      <c r="F2" s="5"/>
      <c r="G2" s="3" t="s">
        <v>1</v>
      </c>
      <c r="H2" s="4"/>
      <c r="I2" s="4"/>
      <c r="J2" s="5"/>
      <c r="K2" s="3" t="s">
        <v>2</v>
      </c>
      <c r="L2" s="6"/>
    </row>
    <row r="3" spans="1:12" ht="14.25" x14ac:dyDescent="0.2">
      <c r="A3" s="7" t="s">
        <v>3</v>
      </c>
      <c r="B3" s="8" t="s">
        <v>4</v>
      </c>
      <c r="C3" s="9" t="s">
        <v>396</v>
      </c>
      <c r="D3" s="9"/>
      <c r="E3" s="9" t="s">
        <v>493</v>
      </c>
      <c r="F3" s="10"/>
      <c r="G3" s="9" t="s">
        <v>396</v>
      </c>
      <c r="H3" s="9"/>
      <c r="I3" s="9" t="s">
        <v>493</v>
      </c>
      <c r="J3" s="10"/>
      <c r="K3" s="9" t="s">
        <v>396</v>
      </c>
      <c r="L3" s="11"/>
    </row>
    <row r="4" spans="1:12" ht="14.25" thickBot="1" x14ac:dyDescent="0.3">
      <c r="A4" s="12"/>
      <c r="B4" s="13"/>
      <c r="C4" s="14" t="s">
        <v>483</v>
      </c>
      <c r="D4" s="15" t="s">
        <v>632</v>
      </c>
      <c r="E4" s="14" t="s">
        <v>483</v>
      </c>
      <c r="F4" s="16" t="s">
        <v>632</v>
      </c>
      <c r="G4" s="14" t="s">
        <v>483</v>
      </c>
      <c r="H4" s="15" t="s">
        <v>632</v>
      </c>
      <c r="I4" s="14" t="s">
        <v>483</v>
      </c>
      <c r="J4" s="16" t="s">
        <v>632</v>
      </c>
      <c r="K4" s="14" t="s">
        <v>483</v>
      </c>
      <c r="L4" s="17" t="s">
        <v>632</v>
      </c>
    </row>
    <row r="5" spans="1:12" ht="13.5" x14ac:dyDescent="0.25">
      <c r="A5" s="18" t="s">
        <v>388</v>
      </c>
      <c r="B5" s="19"/>
      <c r="C5" s="20">
        <v>23886.533332999996</v>
      </c>
      <c r="D5" s="21">
        <v>24332.446679000001</v>
      </c>
      <c r="E5" s="509" t="s">
        <v>445</v>
      </c>
      <c r="F5" s="515" t="s">
        <v>445</v>
      </c>
      <c r="G5" s="20">
        <v>16068.419343000001</v>
      </c>
      <c r="H5" s="21">
        <v>17292.394244999996</v>
      </c>
      <c r="I5" s="20" t="s">
        <v>445</v>
      </c>
      <c r="J5" s="22" t="s">
        <v>445</v>
      </c>
      <c r="K5" s="20">
        <v>7818.1139899999998</v>
      </c>
      <c r="L5" s="23">
        <v>7040.0524340000002</v>
      </c>
    </row>
    <row r="6" spans="1:12" x14ac:dyDescent="0.2">
      <c r="A6" s="24" t="s">
        <v>495</v>
      </c>
      <c r="B6" s="25" t="s">
        <v>496</v>
      </c>
      <c r="C6" s="26">
        <v>163.203676</v>
      </c>
      <c r="D6" s="27">
        <v>166.311892</v>
      </c>
      <c r="E6" s="26">
        <v>62.626608999999995</v>
      </c>
      <c r="F6" s="28">
        <v>72.497018999999995</v>
      </c>
      <c r="G6" s="26">
        <v>564.38638900000001</v>
      </c>
      <c r="H6" s="27">
        <v>633.88664599999993</v>
      </c>
      <c r="I6" s="26">
        <v>356.51148599999999</v>
      </c>
      <c r="J6" s="28">
        <v>370.606291</v>
      </c>
      <c r="K6" s="29">
        <v>-401.18271299999998</v>
      </c>
      <c r="L6" s="30">
        <v>-467.57475399999998</v>
      </c>
    </row>
    <row r="7" spans="1:12" x14ac:dyDescent="0.2">
      <c r="A7" s="24" t="s">
        <v>497</v>
      </c>
      <c r="B7" s="25" t="s">
        <v>498</v>
      </c>
      <c r="C7" s="26">
        <v>3920.3472409999999</v>
      </c>
      <c r="D7" s="27">
        <v>4096.7917170000001</v>
      </c>
      <c r="E7" s="26">
        <v>1883.777779</v>
      </c>
      <c r="F7" s="28">
        <v>2063.9738090000001</v>
      </c>
      <c r="G7" s="26">
        <v>1417.690298</v>
      </c>
      <c r="H7" s="27">
        <v>1530.7093379999999</v>
      </c>
      <c r="I7" s="26">
        <v>758.94532100000004</v>
      </c>
      <c r="J7" s="28">
        <v>790.34250899999995</v>
      </c>
      <c r="K7" s="29">
        <v>2502.656943</v>
      </c>
      <c r="L7" s="30">
        <v>2566.0823790000004</v>
      </c>
    </row>
    <row r="8" spans="1:12" ht="13.5" customHeight="1" x14ac:dyDescent="0.2">
      <c r="A8" s="24" t="s">
        <v>499</v>
      </c>
      <c r="B8" s="25" t="s">
        <v>500</v>
      </c>
      <c r="C8" s="26">
        <v>1118.2234189999999</v>
      </c>
      <c r="D8" s="27">
        <v>1263.1319269999999</v>
      </c>
      <c r="E8" s="26">
        <v>200.425882</v>
      </c>
      <c r="F8" s="28">
        <v>178.17995499999998</v>
      </c>
      <c r="G8" s="26">
        <v>1518.560434</v>
      </c>
      <c r="H8" s="27">
        <v>1846.670695</v>
      </c>
      <c r="I8" s="26">
        <v>464.356044</v>
      </c>
      <c r="J8" s="28">
        <v>495.73796700000003</v>
      </c>
      <c r="K8" s="29">
        <v>-400.33701499999989</v>
      </c>
      <c r="L8" s="30">
        <v>-583.53876800000012</v>
      </c>
    </row>
    <row r="9" spans="1:12" ht="13.5" customHeight="1" x14ac:dyDescent="0.2">
      <c r="A9" s="24" t="s">
        <v>501</v>
      </c>
      <c r="B9" s="25" t="s">
        <v>502</v>
      </c>
      <c r="C9" s="26">
        <v>1869.9680090000002</v>
      </c>
      <c r="D9" s="27">
        <v>1770.5151939999998</v>
      </c>
      <c r="E9" s="26">
        <v>1540.36322</v>
      </c>
      <c r="F9" s="28">
        <v>1588.1725190000002</v>
      </c>
      <c r="G9" s="26">
        <v>815.98277800000005</v>
      </c>
      <c r="H9" s="27">
        <v>906.99695099999997</v>
      </c>
      <c r="I9" s="26">
        <v>563.03361899999993</v>
      </c>
      <c r="J9" s="28">
        <v>650.82596799999999</v>
      </c>
      <c r="K9" s="29">
        <v>1053.9852310000001</v>
      </c>
      <c r="L9" s="30">
        <v>863.51824299999987</v>
      </c>
    </row>
    <row r="10" spans="1:12" x14ac:dyDescent="0.2">
      <c r="A10" s="24" t="s">
        <v>503</v>
      </c>
      <c r="B10" s="25" t="s">
        <v>504</v>
      </c>
      <c r="C10" s="26">
        <v>219.41987499999999</v>
      </c>
      <c r="D10" s="27">
        <v>255.50356299999999</v>
      </c>
      <c r="E10" s="26">
        <v>288.08428499999997</v>
      </c>
      <c r="F10" s="28">
        <v>302.98631</v>
      </c>
      <c r="G10" s="26">
        <v>199.27813599999999</v>
      </c>
      <c r="H10" s="27">
        <v>198.07413200000002</v>
      </c>
      <c r="I10" s="26">
        <v>126.60719</v>
      </c>
      <c r="J10" s="28">
        <v>110.225356</v>
      </c>
      <c r="K10" s="29">
        <v>20.141739000000001</v>
      </c>
      <c r="L10" s="30">
        <v>57.42943099999998</v>
      </c>
    </row>
    <row r="11" spans="1:12" x14ac:dyDescent="0.2">
      <c r="A11" s="24" t="s">
        <v>505</v>
      </c>
      <c r="B11" s="25" t="s">
        <v>506</v>
      </c>
      <c r="C11" s="26">
        <v>143.11461199999999</v>
      </c>
      <c r="D11" s="27">
        <v>145.721372</v>
      </c>
      <c r="E11" s="26">
        <v>100.92233999999999</v>
      </c>
      <c r="F11" s="28">
        <v>112.63546099999999</v>
      </c>
      <c r="G11" s="26">
        <v>275.44888500000002</v>
      </c>
      <c r="H11" s="27">
        <v>290.87347499999998</v>
      </c>
      <c r="I11" s="26">
        <v>112.32397999999999</v>
      </c>
      <c r="J11" s="28">
        <v>127.554174</v>
      </c>
      <c r="K11" s="29">
        <v>-132.33427300000002</v>
      </c>
      <c r="L11" s="30">
        <v>-145.15210299999998</v>
      </c>
    </row>
    <row r="12" spans="1:12" x14ac:dyDescent="0.2">
      <c r="A12" s="24" t="s">
        <v>507</v>
      </c>
      <c r="B12" s="25" t="s">
        <v>508</v>
      </c>
      <c r="C12" s="26">
        <v>973.03544799999997</v>
      </c>
      <c r="D12" s="27">
        <v>1008.831772</v>
      </c>
      <c r="E12" s="26">
        <v>1250.834513</v>
      </c>
      <c r="F12" s="28">
        <v>1308.22658</v>
      </c>
      <c r="G12" s="26">
        <v>643.44843600000002</v>
      </c>
      <c r="H12" s="27">
        <v>714.52383200000008</v>
      </c>
      <c r="I12" s="26">
        <v>781.31252000000006</v>
      </c>
      <c r="J12" s="28">
        <v>809.58078</v>
      </c>
      <c r="K12" s="29">
        <v>329.58701200000002</v>
      </c>
      <c r="L12" s="30">
        <v>294.30793999999992</v>
      </c>
    </row>
    <row r="13" spans="1:12" x14ac:dyDescent="0.2">
      <c r="A13" s="24" t="s">
        <v>509</v>
      </c>
      <c r="B13" s="25" t="s">
        <v>510</v>
      </c>
      <c r="C13" s="26">
        <v>1041.066527</v>
      </c>
      <c r="D13" s="27">
        <v>1076.608489</v>
      </c>
      <c r="E13" s="26">
        <v>1551.610733</v>
      </c>
      <c r="F13" s="28">
        <v>1746.001749</v>
      </c>
      <c r="G13" s="26">
        <v>1405.241583</v>
      </c>
      <c r="H13" s="27">
        <v>1471.9974090000001</v>
      </c>
      <c r="I13" s="26">
        <v>1547.975737</v>
      </c>
      <c r="J13" s="28">
        <v>1604.314089</v>
      </c>
      <c r="K13" s="29">
        <v>-364.1750560000001</v>
      </c>
      <c r="L13" s="30">
        <v>-395.38891999999993</v>
      </c>
    </row>
    <row r="14" spans="1:12" x14ac:dyDescent="0.2">
      <c r="A14" s="24" t="s">
        <v>511</v>
      </c>
      <c r="B14" s="25" t="s">
        <v>512</v>
      </c>
      <c r="C14" s="26">
        <v>689.877116</v>
      </c>
      <c r="D14" s="27">
        <v>559.55131799999992</v>
      </c>
      <c r="E14" s="26">
        <v>116.612179</v>
      </c>
      <c r="F14" s="28">
        <v>95.823869999999999</v>
      </c>
      <c r="G14" s="26">
        <v>613.00506000000007</v>
      </c>
      <c r="H14" s="27">
        <v>607.96891700000003</v>
      </c>
      <c r="I14" s="26">
        <v>200.41197099999999</v>
      </c>
      <c r="J14" s="28">
        <v>207.87488099999999</v>
      </c>
      <c r="K14" s="29">
        <v>76.872055999999986</v>
      </c>
      <c r="L14" s="30">
        <v>-48.417599000000045</v>
      </c>
    </row>
    <row r="15" spans="1:12" x14ac:dyDescent="0.2">
      <c r="A15" s="24" t="s">
        <v>513</v>
      </c>
      <c r="B15" s="25" t="s">
        <v>514</v>
      </c>
      <c r="C15" s="26">
        <v>1154.253256</v>
      </c>
      <c r="D15" s="27">
        <v>1098.6002470000001</v>
      </c>
      <c r="E15" s="26">
        <v>6145.5104380000002</v>
      </c>
      <c r="F15" s="28">
        <v>6482.317164</v>
      </c>
      <c r="G15" s="26">
        <v>332.42709100000002</v>
      </c>
      <c r="H15" s="27">
        <v>375.61961400000001</v>
      </c>
      <c r="I15" s="26">
        <v>1210.458781</v>
      </c>
      <c r="J15" s="28">
        <v>1546.100684</v>
      </c>
      <c r="K15" s="29">
        <v>821.82616500000006</v>
      </c>
      <c r="L15" s="30">
        <v>722.9806329999999</v>
      </c>
    </row>
    <row r="16" spans="1:12" x14ac:dyDescent="0.2">
      <c r="A16" s="24" t="s">
        <v>515</v>
      </c>
      <c r="B16" s="25" t="s">
        <v>516</v>
      </c>
      <c r="C16" s="26">
        <v>186.363226</v>
      </c>
      <c r="D16" s="27">
        <v>246.24044699999999</v>
      </c>
      <c r="E16" s="26">
        <v>392.64947600000005</v>
      </c>
      <c r="F16" s="28">
        <v>492.48352799999998</v>
      </c>
      <c r="G16" s="26">
        <v>209.64502900000002</v>
      </c>
      <c r="H16" s="27">
        <v>224.73466500000001</v>
      </c>
      <c r="I16" s="26">
        <v>517.768913</v>
      </c>
      <c r="J16" s="28">
        <v>552.51313300000004</v>
      </c>
      <c r="K16" s="29">
        <v>-23.281803000000014</v>
      </c>
      <c r="L16" s="30">
        <v>21.505781999999979</v>
      </c>
    </row>
    <row r="17" spans="1:12" x14ac:dyDescent="0.2">
      <c r="A17" s="24" t="s">
        <v>517</v>
      </c>
      <c r="B17" s="25" t="s">
        <v>518</v>
      </c>
      <c r="C17" s="26">
        <v>533.57706499999995</v>
      </c>
      <c r="D17" s="27">
        <v>264.73150099999998</v>
      </c>
      <c r="E17" s="26">
        <v>1136.393002</v>
      </c>
      <c r="F17" s="28">
        <v>424.66871299999997</v>
      </c>
      <c r="G17" s="26">
        <v>438.75147100000004</v>
      </c>
      <c r="H17" s="27">
        <v>579.15113100000008</v>
      </c>
      <c r="I17" s="26">
        <v>529.31691000000001</v>
      </c>
      <c r="J17" s="28">
        <v>868.29535799999996</v>
      </c>
      <c r="K17" s="29">
        <v>94.825593999999924</v>
      </c>
      <c r="L17" s="30">
        <v>-314.41963000000004</v>
      </c>
    </row>
    <row r="18" spans="1:12" x14ac:dyDescent="0.2">
      <c r="A18" s="24" t="s">
        <v>519</v>
      </c>
      <c r="B18" s="25" t="s">
        <v>520</v>
      </c>
      <c r="C18" s="26">
        <v>13.127889</v>
      </c>
      <c r="D18" s="27">
        <v>16.283635</v>
      </c>
      <c r="E18" s="26">
        <v>2.512686</v>
      </c>
      <c r="F18" s="28">
        <v>4.2555399999999999</v>
      </c>
      <c r="G18" s="26">
        <v>89.314302999999995</v>
      </c>
      <c r="H18" s="27">
        <v>94.518495000000001</v>
      </c>
      <c r="I18" s="26">
        <v>11.582751</v>
      </c>
      <c r="J18" s="28">
        <v>11.111141999999999</v>
      </c>
      <c r="K18" s="29">
        <v>-76.186413999999999</v>
      </c>
      <c r="L18" s="30">
        <v>-78.234859999999998</v>
      </c>
    </row>
    <row r="19" spans="1:12" x14ac:dyDescent="0.2">
      <c r="A19" s="24" t="s">
        <v>521</v>
      </c>
      <c r="B19" s="25" t="s">
        <v>522</v>
      </c>
      <c r="C19" s="26">
        <v>2.7327600000000003</v>
      </c>
      <c r="D19" s="27">
        <v>2.973662</v>
      </c>
      <c r="E19" s="26">
        <v>9.3208210000000005</v>
      </c>
      <c r="F19" s="28">
        <v>3.6946029999999999</v>
      </c>
      <c r="G19" s="26">
        <v>79.317302999999995</v>
      </c>
      <c r="H19" s="27">
        <v>39.259636</v>
      </c>
      <c r="I19" s="26">
        <v>923.618697</v>
      </c>
      <c r="J19" s="28">
        <v>713.60973200000001</v>
      </c>
      <c r="K19" s="29">
        <v>-76.584543000000011</v>
      </c>
      <c r="L19" s="30">
        <v>-36.285974000000003</v>
      </c>
    </row>
    <row r="20" spans="1:12" x14ac:dyDescent="0.2">
      <c r="A20" s="24" t="s">
        <v>523</v>
      </c>
      <c r="B20" s="25" t="s">
        <v>524</v>
      </c>
      <c r="C20" s="26">
        <v>614.228882</v>
      </c>
      <c r="D20" s="27">
        <v>621.40005399999995</v>
      </c>
      <c r="E20" s="26">
        <v>829.91370799999993</v>
      </c>
      <c r="F20" s="28">
        <v>786.060607</v>
      </c>
      <c r="G20" s="26">
        <v>734.41981700000008</v>
      </c>
      <c r="H20" s="27">
        <v>834.71146599999997</v>
      </c>
      <c r="I20" s="26">
        <v>748.28549399999997</v>
      </c>
      <c r="J20" s="28">
        <v>839.70580299999995</v>
      </c>
      <c r="K20" s="29">
        <v>-120.19093500000005</v>
      </c>
      <c r="L20" s="30">
        <v>-213.31141200000002</v>
      </c>
    </row>
    <row r="21" spans="1:12" x14ac:dyDescent="0.2">
      <c r="A21" s="24" t="s">
        <v>525</v>
      </c>
      <c r="B21" s="25" t="s">
        <v>526</v>
      </c>
      <c r="C21" s="26">
        <v>1204.9753910000002</v>
      </c>
      <c r="D21" s="27">
        <v>1313.999607</v>
      </c>
      <c r="E21" s="26">
        <v>394.02044900000004</v>
      </c>
      <c r="F21" s="28">
        <v>429.62642099999999</v>
      </c>
      <c r="G21" s="26">
        <v>217.35013699999999</v>
      </c>
      <c r="H21" s="27">
        <v>224.60011499999999</v>
      </c>
      <c r="I21" s="26">
        <v>73.496875000000003</v>
      </c>
      <c r="J21" s="28">
        <v>72.721987999999996</v>
      </c>
      <c r="K21" s="29">
        <v>987.62525400000004</v>
      </c>
      <c r="L21" s="30">
        <v>1089.399492</v>
      </c>
    </row>
    <row r="22" spans="1:12" x14ac:dyDescent="0.2">
      <c r="A22" s="24" t="s">
        <v>527</v>
      </c>
      <c r="B22" s="25" t="s">
        <v>528</v>
      </c>
      <c r="C22" s="26">
        <v>559.96627599999999</v>
      </c>
      <c r="D22" s="27">
        <v>614.13555900000006</v>
      </c>
      <c r="E22" s="26">
        <v>800.041426</v>
      </c>
      <c r="F22" s="28">
        <v>872.63315</v>
      </c>
      <c r="G22" s="26">
        <v>332.70696500000003</v>
      </c>
      <c r="H22" s="27">
        <v>399.64280600000001</v>
      </c>
      <c r="I22" s="26">
        <v>415.62152199999997</v>
      </c>
      <c r="J22" s="28">
        <v>561.76297099999999</v>
      </c>
      <c r="K22" s="29">
        <v>227.25931099999994</v>
      </c>
      <c r="L22" s="30">
        <v>214.49275300000002</v>
      </c>
    </row>
    <row r="23" spans="1:12" x14ac:dyDescent="0.2">
      <c r="A23" s="24" t="s">
        <v>529</v>
      </c>
      <c r="B23" s="25" t="s">
        <v>530</v>
      </c>
      <c r="C23" s="26">
        <v>1475.8386699999999</v>
      </c>
      <c r="D23" s="27">
        <v>1502.5954850000001</v>
      </c>
      <c r="E23" s="26">
        <v>327.79383000000001</v>
      </c>
      <c r="F23" s="28">
        <v>341.64993699999997</v>
      </c>
      <c r="G23" s="26">
        <v>1007.012605</v>
      </c>
      <c r="H23" s="27">
        <v>1069.7902549999999</v>
      </c>
      <c r="I23" s="26">
        <v>267.76606500000003</v>
      </c>
      <c r="J23" s="28">
        <v>277.461499</v>
      </c>
      <c r="K23" s="29">
        <v>468.82606499999997</v>
      </c>
      <c r="L23" s="30">
        <v>432.80523000000022</v>
      </c>
    </row>
    <row r="24" spans="1:12" x14ac:dyDescent="0.2">
      <c r="A24" s="24" t="s">
        <v>531</v>
      </c>
      <c r="B24" s="25" t="s">
        <v>532</v>
      </c>
      <c r="C24" s="26">
        <v>1781.3950870000001</v>
      </c>
      <c r="D24" s="27">
        <v>2036.168224</v>
      </c>
      <c r="E24" s="26">
        <v>716.90567399999998</v>
      </c>
      <c r="F24" s="28">
        <v>823.96178300000008</v>
      </c>
      <c r="G24" s="26">
        <v>650.24044800000001</v>
      </c>
      <c r="H24" s="27">
        <v>673.7801750000001</v>
      </c>
      <c r="I24" s="26">
        <v>339.768462</v>
      </c>
      <c r="J24" s="28">
        <v>353.33189099999998</v>
      </c>
      <c r="K24" s="29">
        <v>1131.1546389999999</v>
      </c>
      <c r="L24" s="30">
        <v>1362.3880489999999</v>
      </c>
    </row>
    <row r="25" spans="1:12" x14ac:dyDescent="0.2">
      <c r="A25" s="24" t="s">
        <v>533</v>
      </c>
      <c r="B25" s="25" t="s">
        <v>534</v>
      </c>
      <c r="C25" s="26">
        <v>1056.748069</v>
      </c>
      <c r="D25" s="27">
        <v>1190.285754</v>
      </c>
      <c r="E25" s="26">
        <v>953.91712800000005</v>
      </c>
      <c r="F25" s="28">
        <v>1036.6759669999999</v>
      </c>
      <c r="G25" s="26">
        <v>720.83543299999997</v>
      </c>
      <c r="H25" s="27">
        <v>649.79484400000001</v>
      </c>
      <c r="I25" s="26">
        <v>540.62951800000008</v>
      </c>
      <c r="J25" s="28">
        <v>542.49718200000007</v>
      </c>
      <c r="K25" s="29">
        <v>335.91263599999996</v>
      </c>
      <c r="L25" s="30">
        <v>540.49090999999987</v>
      </c>
    </row>
    <row r="26" spans="1:12" x14ac:dyDescent="0.2">
      <c r="A26" s="24" t="s">
        <v>535</v>
      </c>
      <c r="B26" s="25" t="s">
        <v>536</v>
      </c>
      <c r="C26" s="26">
        <v>1467.6230230000001</v>
      </c>
      <c r="D26" s="27">
        <v>1509.9882809999999</v>
      </c>
      <c r="E26" s="26">
        <v>553.65525200000002</v>
      </c>
      <c r="F26" s="28">
        <v>532.99808900000005</v>
      </c>
      <c r="G26" s="26">
        <v>903.20145500000001</v>
      </c>
      <c r="H26" s="27">
        <v>1007.2620010000001</v>
      </c>
      <c r="I26" s="26">
        <v>302.46666499999998</v>
      </c>
      <c r="J26" s="28">
        <v>317.60320100000001</v>
      </c>
      <c r="K26" s="29">
        <v>564.42156800000009</v>
      </c>
      <c r="L26" s="30">
        <v>502.72627999999992</v>
      </c>
    </row>
    <row r="27" spans="1:12" x14ac:dyDescent="0.2">
      <c r="A27" s="24" t="s">
        <v>537</v>
      </c>
      <c r="B27" s="25" t="s">
        <v>538</v>
      </c>
      <c r="C27" s="26">
        <v>757.38867200000004</v>
      </c>
      <c r="D27" s="27">
        <v>784.68337699999995</v>
      </c>
      <c r="E27" s="26">
        <v>1190.0189229999999</v>
      </c>
      <c r="F27" s="28">
        <v>1248.9009820000001</v>
      </c>
      <c r="G27" s="26">
        <v>699.55842500000006</v>
      </c>
      <c r="H27" s="27">
        <v>769.2547219999999</v>
      </c>
      <c r="I27" s="26">
        <v>9863.9716900000003</v>
      </c>
      <c r="J27" s="28">
        <v>9744.8021779999999</v>
      </c>
      <c r="K27" s="29">
        <v>57.830246999999972</v>
      </c>
      <c r="L27" s="30">
        <v>15.428655000000028</v>
      </c>
    </row>
    <row r="28" spans="1:12" x14ac:dyDescent="0.2">
      <c r="A28" s="24" t="s">
        <v>539</v>
      </c>
      <c r="B28" s="25" t="s">
        <v>540</v>
      </c>
      <c r="C28" s="26">
        <v>729.53823199999999</v>
      </c>
      <c r="D28" s="27">
        <v>731.63835800000004</v>
      </c>
      <c r="E28" s="26">
        <v>1904.097207</v>
      </c>
      <c r="F28" s="28">
        <v>1797.8803519999999</v>
      </c>
      <c r="G28" s="26">
        <v>1484.2938470000001</v>
      </c>
      <c r="H28" s="27">
        <v>1421.2037180000002</v>
      </c>
      <c r="I28" s="26">
        <v>3986.0923700000003</v>
      </c>
      <c r="J28" s="28">
        <v>3792.3165589999999</v>
      </c>
      <c r="K28" s="29">
        <v>-754.75561500000015</v>
      </c>
      <c r="L28" s="30">
        <v>-689.56536000000006</v>
      </c>
    </row>
    <row r="29" spans="1:12" ht="13.5" thickBot="1" x14ac:dyDescent="0.25">
      <c r="A29" s="31" t="s">
        <v>541</v>
      </c>
      <c r="B29" s="32" t="s">
        <v>542</v>
      </c>
      <c r="C29" s="33">
        <v>2210.520912</v>
      </c>
      <c r="D29" s="34">
        <v>2055.7552439999999</v>
      </c>
      <c r="E29" s="33">
        <v>191.85841500000001</v>
      </c>
      <c r="F29" s="35">
        <v>189.76292100000001</v>
      </c>
      <c r="G29" s="33">
        <v>716.30301499999996</v>
      </c>
      <c r="H29" s="34">
        <v>727.36920700000007</v>
      </c>
      <c r="I29" s="33">
        <v>146.852844</v>
      </c>
      <c r="J29" s="35">
        <v>140.19897500000002</v>
      </c>
      <c r="K29" s="36">
        <v>1494.217897</v>
      </c>
      <c r="L29" s="37">
        <v>1328.386037</v>
      </c>
    </row>
    <row r="30" spans="1:12" ht="7.5" customHeight="1" x14ac:dyDescent="0.2">
      <c r="B30" s="259"/>
    </row>
    <row r="31" spans="1:12" ht="15.75" x14ac:dyDescent="0.25">
      <c r="A31" s="260"/>
    </row>
    <row r="32" spans="1:12" x14ac:dyDescent="0.2">
      <c r="G32" s="261"/>
    </row>
  </sheetData>
  <printOptions horizontalCentered="1"/>
  <pageMargins left="0.19685039370078741" right="0.19685039370078741" top="1.1417322834645669" bottom="0.51181102362204722" header="0.19685039370078741" footer="0.23622047244094491"/>
  <pageSetup paperSize="9" scale="85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w  2016r. - dane ostateczne!</oddHeader>
    <oddFooter>&amp;L&amp;"Times New Roman CE,Pogrubiona kursywa"&amp;12 Źródło: Min. Finansów&amp;R&amp;"Times New Roman CE,Pogrubiona kursywa"&amp;12Przygotował: Adam Pachnicki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"/>
  <sheetViews>
    <sheetView showZeros="0" zoomScale="90" workbookViewId="0">
      <selection activeCell="B16" sqref="B16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7" width="11.28515625" customWidth="1"/>
    <col min="8" max="8" width="11.140625" bestFit="1" customWidth="1"/>
    <col min="9" max="9" width="11.28515625" customWidth="1"/>
    <col min="10" max="10" width="11.140625" bestFit="1" customWidth="1"/>
    <col min="11" max="12" width="11.28515625" customWidth="1"/>
  </cols>
  <sheetData>
    <row r="1" spans="1:14" ht="13.5" thickBot="1" x14ac:dyDescent="0.25">
      <c r="A1" s="145"/>
    </row>
    <row r="2" spans="1:14" ht="14.25" x14ac:dyDescent="0.2">
      <c r="A2" s="1"/>
      <c r="B2" s="2"/>
      <c r="C2" s="3" t="s">
        <v>0</v>
      </c>
      <c r="D2" s="4"/>
      <c r="E2" s="4"/>
      <c r="F2" s="5"/>
      <c r="G2" s="3" t="s">
        <v>1</v>
      </c>
      <c r="H2" s="4"/>
      <c r="I2" s="4"/>
      <c r="J2" s="5"/>
      <c r="K2" s="3" t="s">
        <v>2</v>
      </c>
      <c r="L2" s="6"/>
    </row>
    <row r="3" spans="1:14" ht="14.25" x14ac:dyDescent="0.2">
      <c r="A3" s="7" t="s">
        <v>3</v>
      </c>
      <c r="B3" s="8" t="s">
        <v>4</v>
      </c>
      <c r="C3" s="9" t="s">
        <v>5</v>
      </c>
      <c r="D3" s="9"/>
      <c r="E3" s="9" t="s">
        <v>6</v>
      </c>
      <c r="F3" s="10"/>
      <c r="G3" s="9" t="s">
        <v>5</v>
      </c>
      <c r="H3" s="9"/>
      <c r="I3" s="9" t="s">
        <v>6</v>
      </c>
      <c r="J3" s="10"/>
      <c r="K3" s="9" t="s">
        <v>5</v>
      </c>
      <c r="L3" s="11"/>
    </row>
    <row r="4" spans="1:14" ht="14.25" thickBot="1" x14ac:dyDescent="0.3">
      <c r="A4" s="12"/>
      <c r="B4" s="13"/>
      <c r="C4" s="14" t="s">
        <v>483</v>
      </c>
      <c r="D4" s="15" t="s">
        <v>632</v>
      </c>
      <c r="E4" s="14" t="s">
        <v>483</v>
      </c>
      <c r="F4" s="16" t="s">
        <v>632</v>
      </c>
      <c r="G4" s="14" t="s">
        <v>483</v>
      </c>
      <c r="H4" s="15" t="s">
        <v>632</v>
      </c>
      <c r="I4" s="14" t="s">
        <v>483</v>
      </c>
      <c r="J4" s="16" t="s">
        <v>632</v>
      </c>
      <c r="K4" s="14" t="s">
        <v>483</v>
      </c>
      <c r="L4" s="17" t="s">
        <v>632</v>
      </c>
    </row>
    <row r="5" spans="1:14" ht="13.5" x14ac:dyDescent="0.25">
      <c r="A5" s="18" t="s">
        <v>388</v>
      </c>
      <c r="B5" s="19"/>
      <c r="C5" s="20">
        <v>23886533.333000001</v>
      </c>
      <c r="D5" s="21">
        <v>24332446.678999994</v>
      </c>
      <c r="E5" s="20"/>
      <c r="F5" s="22"/>
      <c r="G5" s="20">
        <v>16068419.342999997</v>
      </c>
      <c r="H5" s="21">
        <v>17292394.244999994</v>
      </c>
      <c r="I5" s="20"/>
      <c r="J5" s="22"/>
      <c r="K5" s="20">
        <v>7818113.9899999993</v>
      </c>
      <c r="L5" s="23">
        <v>7040052.4340000013</v>
      </c>
    </row>
    <row r="6" spans="1:14" ht="13.5" customHeight="1" x14ac:dyDescent="0.2">
      <c r="A6" s="24" t="s">
        <v>7</v>
      </c>
      <c r="B6" s="25" t="s">
        <v>8</v>
      </c>
      <c r="C6" s="26">
        <v>19222.093000000001</v>
      </c>
      <c r="D6" s="27">
        <v>17818.313999999998</v>
      </c>
      <c r="E6" s="26">
        <v>8068.82</v>
      </c>
      <c r="F6" s="28">
        <v>7513.4690000000001</v>
      </c>
      <c r="G6" s="26">
        <v>3147.8440000000001</v>
      </c>
      <c r="H6" s="27">
        <v>2277.192</v>
      </c>
      <c r="I6" s="26">
        <v>1915.912</v>
      </c>
      <c r="J6" s="28">
        <v>1347.5060000000001</v>
      </c>
      <c r="K6" s="29">
        <v>16074.249</v>
      </c>
      <c r="L6" s="30">
        <v>15541.121999999999</v>
      </c>
    </row>
    <row r="7" spans="1:14" ht="13.5" customHeight="1" x14ac:dyDescent="0.2">
      <c r="A7" s="24" t="s">
        <v>9</v>
      </c>
      <c r="B7" s="25" t="s">
        <v>10</v>
      </c>
      <c r="C7" s="26">
        <v>51744.75</v>
      </c>
      <c r="D7" s="27">
        <v>42795.777000000002</v>
      </c>
      <c r="E7" s="26">
        <v>19321.66</v>
      </c>
      <c r="F7" s="28">
        <v>17207.669000000002</v>
      </c>
      <c r="G7" s="26">
        <v>67719.823999999993</v>
      </c>
      <c r="H7" s="27">
        <v>73728.756999999998</v>
      </c>
      <c r="I7" s="26">
        <v>36053.069000000003</v>
      </c>
      <c r="J7" s="28">
        <v>40762.298999999999</v>
      </c>
      <c r="K7" s="29">
        <v>-15975.073999999993</v>
      </c>
      <c r="L7" s="30">
        <v>-30932.979999999996</v>
      </c>
    </row>
    <row r="8" spans="1:14" ht="13.5" customHeight="1" x14ac:dyDescent="0.2">
      <c r="A8" s="24" t="s">
        <v>11</v>
      </c>
      <c r="B8" s="25" t="s">
        <v>12</v>
      </c>
      <c r="C8" s="26">
        <v>6686.9380000000001</v>
      </c>
      <c r="D8" s="27">
        <v>10516.995000000001</v>
      </c>
      <c r="E8" s="26">
        <v>5601.7150000000001</v>
      </c>
      <c r="F8" s="28">
        <v>8932.5910000000003</v>
      </c>
      <c r="G8" s="26">
        <v>333019.60200000001</v>
      </c>
      <c r="H8" s="27">
        <v>394938.69900000002</v>
      </c>
      <c r="I8" s="26">
        <v>213948.25599999999</v>
      </c>
      <c r="J8" s="28">
        <v>214600.79</v>
      </c>
      <c r="K8" s="29">
        <v>-326332.66399999999</v>
      </c>
      <c r="L8" s="30">
        <v>-384421.70400000003</v>
      </c>
    </row>
    <row r="9" spans="1:14" ht="13.5" customHeight="1" x14ac:dyDescent="0.2">
      <c r="A9" s="24" t="s">
        <v>13</v>
      </c>
      <c r="B9" s="25" t="s">
        <v>14</v>
      </c>
      <c r="C9" s="26">
        <v>2700.2220000000002</v>
      </c>
      <c r="D9" s="27">
        <v>3298.136</v>
      </c>
      <c r="E9" s="26">
        <v>1080.691</v>
      </c>
      <c r="F9" s="28">
        <v>1408.807</v>
      </c>
      <c r="G9" s="26">
        <v>2.5190000000000001</v>
      </c>
      <c r="H9" s="27">
        <v>91.319000000000003</v>
      </c>
      <c r="I9" s="26">
        <v>0.997</v>
      </c>
      <c r="J9" s="28">
        <v>11.951000000000001</v>
      </c>
      <c r="K9" s="29">
        <v>2697.7030000000004</v>
      </c>
      <c r="L9" s="30">
        <v>3206.817</v>
      </c>
    </row>
    <row r="10" spans="1:14" x14ac:dyDescent="0.2">
      <c r="A10" s="24" t="s">
        <v>15</v>
      </c>
      <c r="B10" s="25" t="s">
        <v>16</v>
      </c>
      <c r="C10" s="26">
        <v>75144.039000000004</v>
      </c>
      <c r="D10" s="27">
        <v>84648.35</v>
      </c>
      <c r="E10" s="26">
        <v>26199.384999999998</v>
      </c>
      <c r="F10" s="28">
        <v>34795.684000000001</v>
      </c>
      <c r="G10" s="26">
        <v>153831.122</v>
      </c>
      <c r="H10" s="27">
        <v>155148.929</v>
      </c>
      <c r="I10" s="26">
        <v>104062.42</v>
      </c>
      <c r="J10" s="28">
        <v>113273.484</v>
      </c>
      <c r="K10" s="29">
        <v>-78687.082999999999</v>
      </c>
      <c r="L10" s="30">
        <v>-70500.578999999998</v>
      </c>
    </row>
    <row r="11" spans="1:14" x14ac:dyDescent="0.2">
      <c r="A11" s="24" t="s">
        <v>17</v>
      </c>
      <c r="B11" s="25" t="s">
        <v>18</v>
      </c>
      <c r="C11" s="26">
        <v>7705.634</v>
      </c>
      <c r="D11" s="27">
        <v>7234.32</v>
      </c>
      <c r="E11" s="26">
        <v>2354.3380000000002</v>
      </c>
      <c r="F11" s="28">
        <v>2638.799</v>
      </c>
      <c r="G11" s="26">
        <v>6665.4780000000001</v>
      </c>
      <c r="H11" s="27">
        <v>7701.75</v>
      </c>
      <c r="I11" s="26">
        <v>530.83199999999999</v>
      </c>
      <c r="J11" s="28">
        <v>610.26099999999997</v>
      </c>
      <c r="K11" s="29">
        <v>1040.1559999999999</v>
      </c>
      <c r="L11" s="30">
        <v>-467.43000000000029</v>
      </c>
    </row>
    <row r="12" spans="1:14" x14ac:dyDescent="0.2">
      <c r="A12" s="24" t="s">
        <v>19</v>
      </c>
      <c r="B12" s="25" t="s">
        <v>20</v>
      </c>
      <c r="C12" s="26">
        <v>943768.35900000005</v>
      </c>
      <c r="D12" s="27">
        <v>948273.05700000003</v>
      </c>
      <c r="E12" s="26">
        <v>286018.62199999997</v>
      </c>
      <c r="F12" s="28">
        <v>290477.92800000001</v>
      </c>
      <c r="G12" s="26">
        <v>45717.067999999999</v>
      </c>
      <c r="H12" s="27">
        <v>58143.271000000001</v>
      </c>
      <c r="I12" s="26">
        <v>17795.942999999999</v>
      </c>
      <c r="J12" s="28">
        <v>21868.992999999999</v>
      </c>
      <c r="K12" s="29">
        <v>898051.29100000008</v>
      </c>
      <c r="L12" s="30">
        <v>890129.78600000008</v>
      </c>
    </row>
    <row r="13" spans="1:14" x14ac:dyDescent="0.2">
      <c r="A13" s="24" t="s">
        <v>21</v>
      </c>
      <c r="B13" s="25" t="s">
        <v>22</v>
      </c>
      <c r="C13" s="26">
        <v>267779.185</v>
      </c>
      <c r="D13" s="27">
        <v>228058.09099999999</v>
      </c>
      <c r="E13" s="26">
        <v>83948.964999999997</v>
      </c>
      <c r="F13" s="28">
        <v>72579.850999999995</v>
      </c>
      <c r="G13" s="26">
        <v>15472.763000000001</v>
      </c>
      <c r="H13" s="27">
        <v>19685.29</v>
      </c>
      <c r="I13" s="26">
        <v>4815.9110000000001</v>
      </c>
      <c r="J13" s="28">
        <v>5184.4179999999997</v>
      </c>
      <c r="K13" s="29">
        <v>252306.42199999999</v>
      </c>
      <c r="L13" s="30">
        <v>208372.80099999998</v>
      </c>
    </row>
    <row r="14" spans="1:14" x14ac:dyDescent="0.2">
      <c r="A14" s="24" t="s">
        <v>23</v>
      </c>
      <c r="B14" s="25" t="s">
        <v>24</v>
      </c>
      <c r="C14" s="26">
        <v>703154.26399999997</v>
      </c>
      <c r="D14" s="27">
        <v>796322.95299999998</v>
      </c>
      <c r="E14" s="26">
        <v>407883.05599999998</v>
      </c>
      <c r="F14" s="28">
        <v>437016.13500000001</v>
      </c>
      <c r="G14" s="26">
        <v>1237152.0179999999</v>
      </c>
      <c r="H14" s="27">
        <v>1315110.882</v>
      </c>
      <c r="I14" s="26">
        <v>677187.84400000004</v>
      </c>
      <c r="J14" s="28">
        <v>689326.52899999998</v>
      </c>
      <c r="K14" s="29">
        <v>-533997.75399999996</v>
      </c>
      <c r="L14" s="30">
        <v>-518787.929</v>
      </c>
      <c r="M14" s="44"/>
      <c r="N14" s="44"/>
    </row>
    <row r="15" spans="1:14" x14ac:dyDescent="0.2">
      <c r="A15" s="24" t="s">
        <v>25</v>
      </c>
      <c r="B15" s="25" t="s">
        <v>26</v>
      </c>
      <c r="C15" s="26">
        <v>4708.268</v>
      </c>
      <c r="D15" s="27">
        <v>4426.1949999999997</v>
      </c>
      <c r="E15" s="26">
        <v>826.22699999999998</v>
      </c>
      <c r="F15" s="28">
        <v>826.21400000000006</v>
      </c>
      <c r="G15" s="26">
        <v>9049.7810000000009</v>
      </c>
      <c r="H15" s="27">
        <v>7738.7259999999997</v>
      </c>
      <c r="I15" s="26">
        <v>1261.7909999999999</v>
      </c>
      <c r="J15" s="28">
        <v>1174.8979999999999</v>
      </c>
      <c r="K15" s="29">
        <v>-4341.5130000000008</v>
      </c>
      <c r="L15" s="30">
        <v>-3312.5309999999999</v>
      </c>
    </row>
    <row r="16" spans="1:14" x14ac:dyDescent="0.2">
      <c r="A16" s="24" t="s">
        <v>27</v>
      </c>
      <c r="B16" s="25" t="s">
        <v>28</v>
      </c>
      <c r="C16" s="26">
        <v>33015.661999999997</v>
      </c>
      <c r="D16" s="27">
        <v>31358.52</v>
      </c>
      <c r="E16" s="26">
        <v>10694.319</v>
      </c>
      <c r="F16" s="28">
        <v>9258.0069999999996</v>
      </c>
      <c r="G16" s="26">
        <v>539.02300000000002</v>
      </c>
      <c r="H16" s="27">
        <v>753.375</v>
      </c>
      <c r="I16" s="26">
        <v>189.464</v>
      </c>
      <c r="J16" s="28">
        <v>241.17599999999999</v>
      </c>
      <c r="K16" s="29">
        <v>32476.638999999996</v>
      </c>
      <c r="L16" s="30">
        <v>30605.145</v>
      </c>
    </row>
    <row r="17" spans="1:12" x14ac:dyDescent="0.2">
      <c r="A17" s="24" t="s">
        <v>29</v>
      </c>
      <c r="B17" s="25" t="s">
        <v>30</v>
      </c>
      <c r="C17" s="26">
        <v>90035.145000000004</v>
      </c>
      <c r="D17" s="27">
        <v>114527.412</v>
      </c>
      <c r="E17" s="26">
        <v>108571.7</v>
      </c>
      <c r="F17" s="28">
        <v>115726.993</v>
      </c>
      <c r="G17" s="26">
        <v>13842.450999999999</v>
      </c>
      <c r="H17" s="27">
        <v>15064.521000000001</v>
      </c>
      <c r="I17" s="26">
        <v>10382.763999999999</v>
      </c>
      <c r="J17" s="28">
        <v>13880.289000000001</v>
      </c>
      <c r="K17" s="29">
        <v>76192.694000000003</v>
      </c>
      <c r="L17" s="30">
        <v>99462.891000000003</v>
      </c>
    </row>
    <row r="18" spans="1:12" x14ac:dyDescent="0.2">
      <c r="A18" s="24" t="s">
        <v>31</v>
      </c>
      <c r="B18" s="25" t="s">
        <v>32</v>
      </c>
      <c r="C18" s="26">
        <v>1655070.1540000001</v>
      </c>
      <c r="D18" s="27">
        <v>1783575.7409999999</v>
      </c>
      <c r="E18" s="26">
        <v>849566.70200000005</v>
      </c>
      <c r="F18" s="28">
        <v>1025101.123</v>
      </c>
      <c r="G18" s="26">
        <v>63298.811000000002</v>
      </c>
      <c r="H18" s="27">
        <v>83087.679999999993</v>
      </c>
      <c r="I18" s="26">
        <v>36265.800000000003</v>
      </c>
      <c r="J18" s="28">
        <v>47292.735999999997</v>
      </c>
      <c r="K18" s="29">
        <v>1591771.3430000001</v>
      </c>
      <c r="L18" s="30">
        <v>1700488.061</v>
      </c>
    </row>
    <row r="19" spans="1:12" x14ac:dyDescent="0.2">
      <c r="A19" s="24" t="s">
        <v>33</v>
      </c>
      <c r="B19" s="25" t="s">
        <v>34</v>
      </c>
      <c r="C19" s="26">
        <v>76895.183999999994</v>
      </c>
      <c r="D19" s="27">
        <v>54305.538999999997</v>
      </c>
      <c r="E19" s="26">
        <v>28355.651000000002</v>
      </c>
      <c r="F19" s="28">
        <v>13076.669</v>
      </c>
      <c r="G19" s="26">
        <v>6336.6859999999997</v>
      </c>
      <c r="H19" s="27">
        <v>7902.0739999999996</v>
      </c>
      <c r="I19" s="26">
        <v>1399.2170000000001</v>
      </c>
      <c r="J19" s="28">
        <v>2152.4209999999998</v>
      </c>
      <c r="K19" s="29">
        <v>70558.497999999992</v>
      </c>
      <c r="L19" s="30">
        <v>46403.464999999997</v>
      </c>
    </row>
    <row r="20" spans="1:12" x14ac:dyDescent="0.2">
      <c r="A20" s="24" t="s">
        <v>35</v>
      </c>
      <c r="B20" s="25" t="s">
        <v>36</v>
      </c>
      <c r="C20" s="26">
        <v>34128.33</v>
      </c>
      <c r="D20" s="27">
        <v>34799.695</v>
      </c>
      <c r="E20" s="26">
        <v>72192.097999999998</v>
      </c>
      <c r="F20" s="28">
        <v>63878.082000000002</v>
      </c>
      <c r="G20" s="26">
        <v>4074.3249999999998</v>
      </c>
      <c r="H20" s="27">
        <v>4461.6980000000003</v>
      </c>
      <c r="I20" s="26">
        <v>6522.7439999999997</v>
      </c>
      <c r="J20" s="28">
        <v>6444.0829999999996</v>
      </c>
      <c r="K20" s="29">
        <v>30054.005000000001</v>
      </c>
      <c r="L20" s="30">
        <v>30337.996999999999</v>
      </c>
    </row>
    <row r="21" spans="1:12" x14ac:dyDescent="0.2">
      <c r="A21" s="24" t="s">
        <v>37</v>
      </c>
      <c r="B21" s="25" t="s">
        <v>38</v>
      </c>
      <c r="C21" s="26">
        <v>111792.69</v>
      </c>
      <c r="D21" s="27">
        <v>101144.514</v>
      </c>
      <c r="E21" s="26">
        <v>35720.438999999998</v>
      </c>
      <c r="F21" s="28">
        <v>36032.807000000001</v>
      </c>
      <c r="G21" s="26">
        <v>22207.371999999999</v>
      </c>
      <c r="H21" s="27">
        <v>18761.821</v>
      </c>
      <c r="I21" s="26">
        <v>3123.8429999999998</v>
      </c>
      <c r="J21" s="28">
        <v>2776.9659999999999</v>
      </c>
      <c r="K21" s="29">
        <v>89585.317999999999</v>
      </c>
      <c r="L21" s="30">
        <v>82382.692999999999</v>
      </c>
    </row>
    <row r="22" spans="1:12" x14ac:dyDescent="0.2">
      <c r="A22" s="24" t="s">
        <v>39</v>
      </c>
      <c r="B22" s="25" t="s">
        <v>40</v>
      </c>
      <c r="C22" s="26">
        <v>3947.3339999999998</v>
      </c>
      <c r="D22" s="27">
        <v>5372.4480000000003</v>
      </c>
      <c r="E22" s="26">
        <v>1100.182</v>
      </c>
      <c r="F22" s="28">
        <v>1451.931</v>
      </c>
      <c r="G22" s="26">
        <v>12357.039000000001</v>
      </c>
      <c r="H22" s="27">
        <v>13858.127</v>
      </c>
      <c r="I22" s="26">
        <v>4747.1090000000004</v>
      </c>
      <c r="J22" s="28">
        <v>5619.2290000000003</v>
      </c>
      <c r="K22" s="29">
        <v>-8409.7050000000017</v>
      </c>
      <c r="L22" s="30">
        <v>-8485.6790000000001</v>
      </c>
    </row>
    <row r="23" spans="1:12" x14ac:dyDescent="0.2">
      <c r="A23" s="24" t="s">
        <v>41</v>
      </c>
      <c r="B23" s="25" t="s">
        <v>42</v>
      </c>
      <c r="C23" s="26">
        <v>28460.206999999999</v>
      </c>
      <c r="D23" s="27">
        <v>23472.384999999998</v>
      </c>
      <c r="E23" s="26">
        <v>33471.207000000002</v>
      </c>
      <c r="F23" s="28">
        <v>8940.223</v>
      </c>
      <c r="G23" s="26">
        <v>751677.82400000002</v>
      </c>
      <c r="H23" s="27">
        <v>955714.77</v>
      </c>
      <c r="I23" s="26">
        <v>176055.033</v>
      </c>
      <c r="J23" s="28">
        <v>176191.14199999999</v>
      </c>
      <c r="K23" s="29">
        <v>-723217.61699999997</v>
      </c>
      <c r="L23" s="30">
        <v>-932242.38500000001</v>
      </c>
    </row>
    <row r="24" spans="1:12" x14ac:dyDescent="0.2">
      <c r="A24" s="24" t="s">
        <v>43</v>
      </c>
      <c r="B24" s="25" t="s">
        <v>44</v>
      </c>
      <c r="C24" s="26">
        <v>28012.300999999999</v>
      </c>
      <c r="D24" s="27">
        <v>34377.148000000001</v>
      </c>
      <c r="E24" s="26">
        <v>36923.938999999998</v>
      </c>
      <c r="F24" s="28">
        <v>31417.663</v>
      </c>
      <c r="G24" s="26">
        <v>168969.92800000001</v>
      </c>
      <c r="H24" s="27">
        <v>232221.03200000001</v>
      </c>
      <c r="I24" s="26">
        <v>87740.019</v>
      </c>
      <c r="J24" s="28">
        <v>104005.023</v>
      </c>
      <c r="K24" s="29">
        <v>-140957.62700000001</v>
      </c>
      <c r="L24" s="30">
        <v>-197843.88400000002</v>
      </c>
    </row>
    <row r="25" spans="1:12" x14ac:dyDescent="0.2">
      <c r="A25" s="24" t="s">
        <v>45</v>
      </c>
      <c r="B25" s="25" t="s">
        <v>46</v>
      </c>
      <c r="C25" s="26">
        <v>401078.99</v>
      </c>
      <c r="D25" s="27">
        <v>474632.17099999997</v>
      </c>
      <c r="E25" s="26">
        <v>71580.971999999994</v>
      </c>
      <c r="F25" s="28">
        <v>75971.712</v>
      </c>
      <c r="G25" s="26">
        <v>518164.59899999999</v>
      </c>
      <c r="H25" s="27">
        <v>580377.647</v>
      </c>
      <c r="I25" s="26">
        <v>182864.67600000001</v>
      </c>
      <c r="J25" s="28">
        <v>199921.33300000001</v>
      </c>
      <c r="K25" s="29">
        <v>-117085.609</v>
      </c>
      <c r="L25" s="30">
        <v>-105745.47600000002</v>
      </c>
    </row>
    <row r="26" spans="1:12" x14ac:dyDescent="0.2">
      <c r="A26" s="24" t="s">
        <v>47</v>
      </c>
      <c r="B26" s="25" t="s">
        <v>48</v>
      </c>
      <c r="C26" s="26">
        <v>644509.47</v>
      </c>
      <c r="D26" s="27">
        <v>717154.43</v>
      </c>
      <c r="E26" s="26">
        <v>55389.49</v>
      </c>
      <c r="F26" s="28">
        <v>59119.817999999999</v>
      </c>
      <c r="G26" s="26">
        <v>14619.588</v>
      </c>
      <c r="H26" s="27">
        <v>19169.731</v>
      </c>
      <c r="I26" s="26">
        <v>3002.3110000000001</v>
      </c>
      <c r="J26" s="28">
        <v>2505.259</v>
      </c>
      <c r="K26" s="29">
        <v>629889.88199999998</v>
      </c>
      <c r="L26" s="30">
        <v>697984.69900000002</v>
      </c>
    </row>
    <row r="27" spans="1:12" x14ac:dyDescent="0.2">
      <c r="A27" s="24" t="s">
        <v>49</v>
      </c>
      <c r="B27" s="25" t="s">
        <v>50</v>
      </c>
      <c r="C27" s="26">
        <v>5232.0730000000003</v>
      </c>
      <c r="D27" s="27">
        <v>5527.9030000000002</v>
      </c>
      <c r="E27" s="26">
        <v>808.43</v>
      </c>
      <c r="F27" s="28">
        <v>815.86400000000003</v>
      </c>
      <c r="G27" s="26">
        <v>45024.209000000003</v>
      </c>
      <c r="H27" s="27">
        <v>38209.161999999997</v>
      </c>
      <c r="I27" s="26">
        <v>7855.2979999999998</v>
      </c>
      <c r="J27" s="28">
        <v>5865.7669999999998</v>
      </c>
      <c r="K27" s="29">
        <v>-39792.135999999999</v>
      </c>
      <c r="L27" s="30">
        <v>-32681.258999999998</v>
      </c>
    </row>
    <row r="28" spans="1:12" x14ac:dyDescent="0.2">
      <c r="A28" s="24" t="s">
        <v>51</v>
      </c>
      <c r="B28" s="25" t="s">
        <v>52</v>
      </c>
      <c r="C28" s="26">
        <v>3723.835</v>
      </c>
      <c r="D28" s="27">
        <v>1361.3530000000001</v>
      </c>
      <c r="E28" s="26">
        <v>615.89200000000005</v>
      </c>
      <c r="F28" s="28">
        <v>281.98700000000002</v>
      </c>
      <c r="G28" s="26">
        <v>7273.3490000000002</v>
      </c>
      <c r="H28" s="27">
        <v>6752.6450000000004</v>
      </c>
      <c r="I28" s="26">
        <v>1997.7470000000001</v>
      </c>
      <c r="J28" s="28">
        <v>1607.0450000000001</v>
      </c>
      <c r="K28" s="29">
        <v>-3549.5140000000001</v>
      </c>
      <c r="L28" s="30">
        <v>-5391.2920000000004</v>
      </c>
    </row>
    <row r="29" spans="1:12" x14ac:dyDescent="0.2">
      <c r="A29" s="24" t="s">
        <v>394</v>
      </c>
      <c r="B29" s="25" t="s">
        <v>395</v>
      </c>
      <c r="C29" s="26">
        <v>3259.2089999999998</v>
      </c>
      <c r="D29" s="27">
        <v>1234.0889999999999</v>
      </c>
      <c r="E29" s="26">
        <v>535.77</v>
      </c>
      <c r="F29" s="28">
        <v>180.75700000000001</v>
      </c>
      <c r="G29" s="26">
        <v>473.89800000000002</v>
      </c>
      <c r="H29" s="27">
        <v>367.58100000000002</v>
      </c>
      <c r="I29" s="26">
        <v>93.850999999999999</v>
      </c>
      <c r="J29" s="28">
        <v>23.169</v>
      </c>
      <c r="K29" s="29">
        <v>2785.3109999999997</v>
      </c>
      <c r="L29" s="30">
        <v>866.50799999999992</v>
      </c>
    </row>
    <row r="30" spans="1:12" x14ac:dyDescent="0.2">
      <c r="A30" s="24" t="s">
        <v>53</v>
      </c>
      <c r="B30" s="25" t="s">
        <v>54</v>
      </c>
      <c r="C30" s="26">
        <v>266055.8</v>
      </c>
      <c r="D30" s="27">
        <v>280012.30300000001</v>
      </c>
      <c r="E30" s="26">
        <v>525822.11</v>
      </c>
      <c r="F30" s="28">
        <v>607060.32400000002</v>
      </c>
      <c r="G30" s="26">
        <v>86769.789000000004</v>
      </c>
      <c r="H30" s="27">
        <v>127997.83500000001</v>
      </c>
      <c r="I30" s="26">
        <v>212406.30600000001</v>
      </c>
      <c r="J30" s="28">
        <v>254044.86799999999</v>
      </c>
      <c r="K30" s="29">
        <v>179286.011</v>
      </c>
      <c r="L30" s="30">
        <v>152014.46799999999</v>
      </c>
    </row>
    <row r="31" spans="1:12" x14ac:dyDescent="0.2">
      <c r="A31" s="24" t="s">
        <v>55</v>
      </c>
      <c r="B31" s="25" t="s">
        <v>56</v>
      </c>
      <c r="C31" s="26">
        <v>280709.15899999999</v>
      </c>
      <c r="D31" s="27">
        <v>189241.43799999999</v>
      </c>
      <c r="E31" s="26">
        <v>142365.46599999999</v>
      </c>
      <c r="F31" s="28">
        <v>107855.446</v>
      </c>
      <c r="G31" s="26">
        <v>243455.35999999999</v>
      </c>
      <c r="H31" s="27">
        <v>232233.91200000001</v>
      </c>
      <c r="I31" s="26">
        <v>106374.548</v>
      </c>
      <c r="J31" s="28">
        <v>116554.773</v>
      </c>
      <c r="K31" s="29">
        <v>37253.798999999999</v>
      </c>
      <c r="L31" s="30">
        <v>-42992.474000000017</v>
      </c>
    </row>
    <row r="32" spans="1:12" x14ac:dyDescent="0.2">
      <c r="A32" s="24" t="s">
        <v>57</v>
      </c>
      <c r="B32" s="25" t="s">
        <v>58</v>
      </c>
      <c r="C32" s="26">
        <v>111516.333</v>
      </c>
      <c r="D32" s="27">
        <v>102708.16899999999</v>
      </c>
      <c r="E32" s="26">
        <v>101543.735</v>
      </c>
      <c r="F32" s="28">
        <v>92550.572</v>
      </c>
      <c r="G32" s="26">
        <v>51518.125999999997</v>
      </c>
      <c r="H32" s="27">
        <v>72676.103000000003</v>
      </c>
      <c r="I32" s="26">
        <v>38741.858999999997</v>
      </c>
      <c r="J32" s="28">
        <v>63299.794999999998</v>
      </c>
      <c r="K32" s="29">
        <v>59998.207000000002</v>
      </c>
      <c r="L32" s="30">
        <v>30032.065999999992</v>
      </c>
    </row>
    <row r="33" spans="1:12" x14ac:dyDescent="0.2">
      <c r="A33" s="24" t="s">
        <v>59</v>
      </c>
      <c r="B33" s="25" t="s">
        <v>60</v>
      </c>
      <c r="C33" s="26">
        <v>171579.09</v>
      </c>
      <c r="D33" s="27">
        <v>150141.47500000001</v>
      </c>
      <c r="E33" s="26">
        <v>238522.22500000001</v>
      </c>
      <c r="F33" s="28">
        <v>222275.992</v>
      </c>
      <c r="G33" s="26">
        <v>31394.880000000001</v>
      </c>
      <c r="H33" s="27">
        <v>30001.666000000001</v>
      </c>
      <c r="I33" s="26">
        <v>72585.998000000007</v>
      </c>
      <c r="J33" s="28">
        <v>61058.608999999997</v>
      </c>
      <c r="K33" s="29">
        <v>140184.21</v>
      </c>
      <c r="L33" s="30">
        <v>120139.80900000001</v>
      </c>
    </row>
    <row r="34" spans="1:12" x14ac:dyDescent="0.2">
      <c r="A34" s="24" t="s">
        <v>61</v>
      </c>
      <c r="B34" s="25" t="s">
        <v>62</v>
      </c>
      <c r="C34" s="26">
        <v>120891.54300000001</v>
      </c>
      <c r="D34" s="27">
        <v>131130.13500000001</v>
      </c>
      <c r="E34" s="26">
        <v>41343.915000000001</v>
      </c>
      <c r="F34" s="28">
        <v>45197.127</v>
      </c>
      <c r="G34" s="26">
        <v>48247.21</v>
      </c>
      <c r="H34" s="27">
        <v>61820.658000000003</v>
      </c>
      <c r="I34" s="26">
        <v>13662.97</v>
      </c>
      <c r="J34" s="28">
        <v>16718.741999999998</v>
      </c>
      <c r="K34" s="29">
        <v>72644.333000000013</v>
      </c>
      <c r="L34" s="30">
        <v>69309.477000000014</v>
      </c>
    </row>
    <row r="35" spans="1:12" x14ac:dyDescent="0.2">
      <c r="A35" s="24" t="s">
        <v>63</v>
      </c>
      <c r="B35" s="25" t="s">
        <v>64</v>
      </c>
      <c r="C35" s="26">
        <v>597600.554</v>
      </c>
      <c r="D35" s="27">
        <v>625199.56900000002</v>
      </c>
      <c r="E35" s="26">
        <v>223224.92600000001</v>
      </c>
      <c r="F35" s="28">
        <v>234811.55600000001</v>
      </c>
      <c r="G35" s="26">
        <v>262421.174</v>
      </c>
      <c r="H35" s="27">
        <v>287479.25400000002</v>
      </c>
      <c r="I35" s="26">
        <v>76245.338000000003</v>
      </c>
      <c r="J35" s="28">
        <v>88401.485000000001</v>
      </c>
      <c r="K35" s="29">
        <v>335179.38</v>
      </c>
      <c r="L35" s="30">
        <v>337720.315</v>
      </c>
    </row>
    <row r="36" spans="1:12" x14ac:dyDescent="0.2">
      <c r="A36" s="24" t="s">
        <v>65</v>
      </c>
      <c r="B36" s="25" t="s">
        <v>66</v>
      </c>
      <c r="C36" s="26">
        <v>258704.228</v>
      </c>
      <c r="D36" s="27">
        <v>221066.30100000001</v>
      </c>
      <c r="E36" s="26">
        <v>235186.87400000001</v>
      </c>
      <c r="F36" s="28">
        <v>235146.80799999999</v>
      </c>
      <c r="G36" s="26">
        <v>37236.239000000001</v>
      </c>
      <c r="H36" s="27">
        <v>35353.860999999997</v>
      </c>
      <c r="I36" s="26">
        <v>17117.462</v>
      </c>
      <c r="J36" s="28">
        <v>19560.13</v>
      </c>
      <c r="K36" s="29">
        <v>221467.989</v>
      </c>
      <c r="L36" s="30">
        <v>185712.44</v>
      </c>
    </row>
    <row r="37" spans="1:12" x14ac:dyDescent="0.2">
      <c r="A37" s="24" t="s">
        <v>67</v>
      </c>
      <c r="B37" s="25" t="s">
        <v>68</v>
      </c>
      <c r="C37" s="26">
        <v>30398.261999999999</v>
      </c>
      <c r="D37" s="27">
        <v>36073.495999999999</v>
      </c>
      <c r="E37" s="26">
        <v>20474.155999999999</v>
      </c>
      <c r="F37" s="28">
        <v>26564.993999999999</v>
      </c>
      <c r="G37" s="26">
        <v>10238.166999999999</v>
      </c>
      <c r="H37" s="27">
        <v>13036.236000000001</v>
      </c>
      <c r="I37" s="26">
        <v>4863.866</v>
      </c>
      <c r="J37" s="28">
        <v>6727.44</v>
      </c>
      <c r="K37" s="29">
        <v>20160.095000000001</v>
      </c>
      <c r="L37" s="30">
        <v>23037.26</v>
      </c>
    </row>
    <row r="38" spans="1:12" x14ac:dyDescent="0.2">
      <c r="A38" s="24" t="s">
        <v>69</v>
      </c>
      <c r="B38" s="25" t="s">
        <v>70</v>
      </c>
      <c r="C38" s="26">
        <v>31546.275000000001</v>
      </c>
      <c r="D38" s="27">
        <v>33320.951999999997</v>
      </c>
      <c r="E38" s="26">
        <v>11161.819</v>
      </c>
      <c r="F38" s="28">
        <v>14758.594999999999</v>
      </c>
      <c r="G38" s="26">
        <v>44097.05</v>
      </c>
      <c r="H38" s="27">
        <v>46054.383000000002</v>
      </c>
      <c r="I38" s="26">
        <v>20957.952000000001</v>
      </c>
      <c r="J38" s="28">
        <v>24418.550999999999</v>
      </c>
      <c r="K38" s="29">
        <v>-12550.775000000001</v>
      </c>
      <c r="L38" s="30">
        <v>-12733.431000000004</v>
      </c>
    </row>
    <row r="39" spans="1:12" x14ac:dyDescent="0.2">
      <c r="A39" s="24" t="s">
        <v>71</v>
      </c>
      <c r="B39" s="25" t="s">
        <v>72</v>
      </c>
      <c r="C39" s="26">
        <v>966.76499999999999</v>
      </c>
      <c r="D39" s="27">
        <v>1621.356</v>
      </c>
      <c r="E39" s="26">
        <v>717.99400000000003</v>
      </c>
      <c r="F39" s="28">
        <v>1951.105</v>
      </c>
      <c r="G39" s="26">
        <v>604.78300000000002</v>
      </c>
      <c r="H39" s="27">
        <v>343.04300000000001</v>
      </c>
      <c r="I39" s="26">
        <v>77.319999999999993</v>
      </c>
      <c r="J39" s="28">
        <v>41.575000000000003</v>
      </c>
      <c r="K39" s="29">
        <v>361.98199999999997</v>
      </c>
      <c r="L39" s="30">
        <v>1278.3130000000001</v>
      </c>
    </row>
    <row r="40" spans="1:12" x14ac:dyDescent="0.2">
      <c r="A40" s="24" t="s">
        <v>469</v>
      </c>
      <c r="B40" s="25" t="s">
        <v>470</v>
      </c>
      <c r="C40" s="26">
        <v>0</v>
      </c>
      <c r="D40" s="27">
        <v>0</v>
      </c>
      <c r="E40" s="26">
        <v>0</v>
      </c>
      <c r="F40" s="28">
        <v>0</v>
      </c>
      <c r="G40" s="26">
        <v>8.2949999999999999</v>
      </c>
      <c r="H40" s="27">
        <v>7.2999999999999995E-2</v>
      </c>
      <c r="I40" s="26">
        <v>0.01</v>
      </c>
      <c r="J40" s="28">
        <v>2E-3</v>
      </c>
      <c r="K40" s="29">
        <v>-8.2949999999999999</v>
      </c>
      <c r="L40" s="30">
        <v>-7.2999999999999995E-2</v>
      </c>
    </row>
    <row r="41" spans="1:12" x14ac:dyDescent="0.2">
      <c r="A41" s="24" t="s">
        <v>73</v>
      </c>
      <c r="B41" s="25" t="s">
        <v>74</v>
      </c>
      <c r="C41" s="26">
        <v>0</v>
      </c>
      <c r="D41" s="27">
        <v>3.4169999999999998</v>
      </c>
      <c r="E41" s="26">
        <v>0</v>
      </c>
      <c r="F41" s="28">
        <v>0.17699999999999999</v>
      </c>
      <c r="G41" s="26">
        <v>2999.9989999999998</v>
      </c>
      <c r="H41" s="27">
        <v>3338.998</v>
      </c>
      <c r="I41" s="26">
        <v>345.83199999999999</v>
      </c>
      <c r="J41" s="28">
        <v>448.423</v>
      </c>
      <c r="K41" s="29">
        <v>-2999.9989999999998</v>
      </c>
      <c r="L41" s="30">
        <v>-3335.5810000000001</v>
      </c>
    </row>
    <row r="42" spans="1:12" x14ac:dyDescent="0.2">
      <c r="A42" s="24" t="s">
        <v>633</v>
      </c>
      <c r="B42" s="25" t="s">
        <v>634</v>
      </c>
      <c r="C42" s="26">
        <v>0</v>
      </c>
      <c r="D42" s="27">
        <v>0</v>
      </c>
      <c r="E42" s="26">
        <v>0</v>
      </c>
      <c r="F42" s="28">
        <v>0</v>
      </c>
      <c r="G42" s="26">
        <v>0</v>
      </c>
      <c r="H42" s="27">
        <v>0</v>
      </c>
      <c r="I42" s="26">
        <v>0</v>
      </c>
      <c r="J42" s="28">
        <v>0</v>
      </c>
      <c r="K42" s="29">
        <v>0</v>
      </c>
      <c r="L42" s="30">
        <v>0</v>
      </c>
    </row>
    <row r="43" spans="1:12" x14ac:dyDescent="0.2">
      <c r="A43" s="24" t="s">
        <v>75</v>
      </c>
      <c r="B43" s="25" t="s">
        <v>76</v>
      </c>
      <c r="C43" s="26">
        <v>94228.273000000001</v>
      </c>
      <c r="D43" s="27">
        <v>103560.454</v>
      </c>
      <c r="E43" s="26">
        <v>33460.802000000003</v>
      </c>
      <c r="F43" s="28">
        <v>37458.485000000001</v>
      </c>
      <c r="G43" s="26">
        <v>139331.728</v>
      </c>
      <c r="H43" s="27">
        <v>141068.46799999999</v>
      </c>
      <c r="I43" s="26">
        <v>31419.055</v>
      </c>
      <c r="J43" s="28">
        <v>29843.235000000001</v>
      </c>
      <c r="K43" s="29">
        <v>-45103.455000000002</v>
      </c>
      <c r="L43" s="30">
        <v>-37508.013999999996</v>
      </c>
    </row>
    <row r="44" spans="1:12" x14ac:dyDescent="0.2">
      <c r="A44" s="24" t="s">
        <v>77</v>
      </c>
      <c r="B44" s="25" t="s">
        <v>78</v>
      </c>
      <c r="C44" s="26">
        <v>51744.298999999999</v>
      </c>
      <c r="D44" s="27">
        <v>58836.368999999999</v>
      </c>
      <c r="E44" s="26">
        <v>19331.994999999999</v>
      </c>
      <c r="F44" s="28">
        <v>29141.751</v>
      </c>
      <c r="G44" s="26">
        <v>14368.249</v>
      </c>
      <c r="H44" s="27">
        <v>14464.29</v>
      </c>
      <c r="I44" s="26">
        <v>6146.8770000000004</v>
      </c>
      <c r="J44" s="28">
        <v>6395.8410000000003</v>
      </c>
      <c r="K44" s="29">
        <v>37376.050000000003</v>
      </c>
      <c r="L44" s="30">
        <v>44372.078999999998</v>
      </c>
    </row>
    <row r="45" spans="1:12" x14ac:dyDescent="0.2">
      <c r="A45" s="24" t="s">
        <v>79</v>
      </c>
      <c r="B45" s="25" t="s">
        <v>80</v>
      </c>
      <c r="C45" s="26">
        <v>5482.6729999999998</v>
      </c>
      <c r="D45" s="27">
        <v>6177.0259999999998</v>
      </c>
      <c r="E45" s="26">
        <v>50624.805</v>
      </c>
      <c r="F45" s="28">
        <v>45176.112000000001</v>
      </c>
      <c r="G45" s="26">
        <v>0.183</v>
      </c>
      <c r="H45" s="27">
        <v>85.840999999999994</v>
      </c>
      <c r="I45" s="26">
        <v>3.165</v>
      </c>
      <c r="J45" s="28">
        <v>338.04500000000002</v>
      </c>
      <c r="K45" s="29">
        <v>5482.49</v>
      </c>
      <c r="L45" s="30">
        <v>6091.1849999999995</v>
      </c>
    </row>
    <row r="46" spans="1:12" x14ac:dyDescent="0.2">
      <c r="A46" s="24" t="s">
        <v>460</v>
      </c>
      <c r="B46" s="25" t="s">
        <v>461</v>
      </c>
      <c r="C46" s="26">
        <v>4723.4359999999997</v>
      </c>
      <c r="D46" s="27">
        <v>5282.9390000000003</v>
      </c>
      <c r="E46" s="26">
        <v>3814.6210000000001</v>
      </c>
      <c r="F46" s="28">
        <v>205.78700000000001</v>
      </c>
      <c r="G46" s="26">
        <v>21.445</v>
      </c>
      <c r="H46" s="27">
        <v>10.624000000000001</v>
      </c>
      <c r="I46" s="26">
        <v>25.596</v>
      </c>
      <c r="J46" s="28">
        <v>6.3609999999999998</v>
      </c>
      <c r="K46" s="29">
        <v>4701.991</v>
      </c>
      <c r="L46" s="30">
        <v>5272.3150000000005</v>
      </c>
    </row>
    <row r="47" spans="1:12" x14ac:dyDescent="0.2">
      <c r="A47" s="24" t="s">
        <v>81</v>
      </c>
      <c r="B47" s="25" t="s">
        <v>82</v>
      </c>
      <c r="C47" s="26">
        <v>813.95500000000004</v>
      </c>
      <c r="D47" s="27">
        <v>814.49699999999996</v>
      </c>
      <c r="E47" s="26">
        <v>278.69200000000001</v>
      </c>
      <c r="F47" s="28">
        <v>266.51400000000001</v>
      </c>
      <c r="G47" s="26">
        <v>201.92699999999999</v>
      </c>
      <c r="H47" s="27">
        <v>208.57300000000001</v>
      </c>
      <c r="I47" s="26">
        <v>153.75399999999999</v>
      </c>
      <c r="J47" s="28">
        <v>189.30500000000001</v>
      </c>
      <c r="K47" s="29">
        <v>612.02800000000002</v>
      </c>
      <c r="L47" s="30">
        <v>605.92399999999998</v>
      </c>
    </row>
    <row r="48" spans="1:12" x14ac:dyDescent="0.2">
      <c r="A48" s="24" t="s">
        <v>635</v>
      </c>
      <c r="B48" s="25" t="s">
        <v>636</v>
      </c>
      <c r="C48" s="26">
        <v>0</v>
      </c>
      <c r="D48" s="27">
        <v>0</v>
      </c>
      <c r="E48" s="26">
        <v>0</v>
      </c>
      <c r="F48" s="28">
        <v>0</v>
      </c>
      <c r="G48" s="26">
        <v>0</v>
      </c>
      <c r="H48" s="27">
        <v>0</v>
      </c>
      <c r="I48" s="26">
        <v>0</v>
      </c>
      <c r="J48" s="28">
        <v>0</v>
      </c>
      <c r="K48" s="29">
        <v>0</v>
      </c>
      <c r="L48" s="30">
        <v>0</v>
      </c>
    </row>
    <row r="49" spans="1:12" x14ac:dyDescent="0.2">
      <c r="A49" s="24" t="s">
        <v>83</v>
      </c>
      <c r="B49" s="25" t="s">
        <v>84</v>
      </c>
      <c r="C49" s="26">
        <v>78.647000000000006</v>
      </c>
      <c r="D49" s="27">
        <v>128.024</v>
      </c>
      <c r="E49" s="26">
        <v>257.03800000000001</v>
      </c>
      <c r="F49" s="28">
        <v>277.62299999999999</v>
      </c>
      <c r="G49" s="26">
        <v>4.42</v>
      </c>
      <c r="H49" s="27">
        <v>28.628</v>
      </c>
      <c r="I49" s="26">
        <v>3.4000000000000002E-2</v>
      </c>
      <c r="J49" s="28">
        <v>107.69799999999999</v>
      </c>
      <c r="K49" s="29">
        <v>74.227000000000004</v>
      </c>
      <c r="L49" s="30">
        <v>99.396000000000001</v>
      </c>
    </row>
    <row r="50" spans="1:12" x14ac:dyDescent="0.2">
      <c r="A50" s="24" t="s">
        <v>85</v>
      </c>
      <c r="B50" s="25" t="s">
        <v>86</v>
      </c>
      <c r="C50" s="26">
        <v>62348.591999999997</v>
      </c>
      <c r="D50" s="27">
        <v>80700.837</v>
      </c>
      <c r="E50" s="26">
        <v>180316.33199999999</v>
      </c>
      <c r="F50" s="28">
        <v>190459.861</v>
      </c>
      <c r="G50" s="26">
        <v>42341.89</v>
      </c>
      <c r="H50" s="27">
        <v>38868.637000000002</v>
      </c>
      <c r="I50" s="26">
        <v>88512.866999999998</v>
      </c>
      <c r="J50" s="28">
        <v>72896.445999999996</v>
      </c>
      <c r="K50" s="29">
        <v>20006.701999999997</v>
      </c>
      <c r="L50" s="30">
        <v>41832.199999999997</v>
      </c>
    </row>
    <row r="51" spans="1:12" x14ac:dyDescent="0.2">
      <c r="A51" s="24" t="s">
        <v>87</v>
      </c>
      <c r="B51" s="25" t="s">
        <v>88</v>
      </c>
      <c r="C51" s="26">
        <v>4903.0169999999998</v>
      </c>
      <c r="D51" s="27">
        <v>7192.009</v>
      </c>
      <c r="E51" s="26">
        <v>2047.0029999999999</v>
      </c>
      <c r="F51" s="28">
        <v>2917.3530000000001</v>
      </c>
      <c r="G51" s="26">
        <v>24486.048999999999</v>
      </c>
      <c r="H51" s="27">
        <v>26256.288</v>
      </c>
      <c r="I51" s="26">
        <v>6954.7120000000004</v>
      </c>
      <c r="J51" s="28">
        <v>7684.9269999999997</v>
      </c>
      <c r="K51" s="29">
        <v>-19583.031999999999</v>
      </c>
      <c r="L51" s="30">
        <v>-19064.279000000002</v>
      </c>
    </row>
    <row r="52" spans="1:12" x14ac:dyDescent="0.2">
      <c r="A52" s="24" t="s">
        <v>89</v>
      </c>
      <c r="B52" s="25" t="s">
        <v>90</v>
      </c>
      <c r="C52" s="26">
        <v>96233.307000000001</v>
      </c>
      <c r="D52" s="27">
        <v>95166.827000000005</v>
      </c>
      <c r="E52" s="26">
        <v>80593.38</v>
      </c>
      <c r="F52" s="28">
        <v>94556.944000000003</v>
      </c>
      <c r="G52" s="26">
        <v>148312.946</v>
      </c>
      <c r="H52" s="27">
        <v>156171.08300000001</v>
      </c>
      <c r="I52" s="26">
        <v>82812.160999999993</v>
      </c>
      <c r="J52" s="28">
        <v>96887.388999999996</v>
      </c>
      <c r="K52" s="29">
        <v>-52079.638999999996</v>
      </c>
      <c r="L52" s="30">
        <v>-61004.256000000008</v>
      </c>
    </row>
    <row r="53" spans="1:12" x14ac:dyDescent="0.2">
      <c r="A53" s="24" t="s">
        <v>91</v>
      </c>
      <c r="B53" s="25" t="s">
        <v>92</v>
      </c>
      <c r="C53" s="26">
        <v>19732.187000000002</v>
      </c>
      <c r="D53" s="27">
        <v>20707.207999999999</v>
      </c>
      <c r="E53" s="26">
        <v>5387.8090000000002</v>
      </c>
      <c r="F53" s="28">
        <v>4339.6620000000003</v>
      </c>
      <c r="G53" s="26">
        <v>91160.183000000005</v>
      </c>
      <c r="H53" s="27">
        <v>95808.925000000003</v>
      </c>
      <c r="I53" s="26">
        <v>17052.763999999999</v>
      </c>
      <c r="J53" s="28">
        <v>17424.469000000001</v>
      </c>
      <c r="K53" s="29">
        <v>-71427.995999999999</v>
      </c>
      <c r="L53" s="30">
        <v>-75101.717000000004</v>
      </c>
    </row>
    <row r="54" spans="1:12" x14ac:dyDescent="0.2">
      <c r="A54" s="24" t="s">
        <v>93</v>
      </c>
      <c r="B54" s="25" t="s">
        <v>94</v>
      </c>
      <c r="C54" s="26">
        <v>22246.100999999999</v>
      </c>
      <c r="D54" s="27">
        <v>22655.328000000001</v>
      </c>
      <c r="E54" s="26">
        <v>12894.147999999999</v>
      </c>
      <c r="F54" s="28">
        <v>10821.502</v>
      </c>
      <c r="G54" s="26">
        <v>11489.707</v>
      </c>
      <c r="H54" s="27">
        <v>12637.179</v>
      </c>
      <c r="I54" s="26">
        <v>5504.3429999999998</v>
      </c>
      <c r="J54" s="28">
        <v>5557.3890000000001</v>
      </c>
      <c r="K54" s="29">
        <v>10756.393999999998</v>
      </c>
      <c r="L54" s="30">
        <v>10018.149000000001</v>
      </c>
    </row>
    <row r="55" spans="1:12" x14ac:dyDescent="0.2">
      <c r="A55" s="24" t="s">
        <v>95</v>
      </c>
      <c r="B55" s="25" t="s">
        <v>96</v>
      </c>
      <c r="C55" s="26">
        <v>3124.4679999999998</v>
      </c>
      <c r="D55" s="27">
        <v>5688.7250000000004</v>
      </c>
      <c r="E55" s="26">
        <v>16522.096000000001</v>
      </c>
      <c r="F55" s="28">
        <v>26470.128000000001</v>
      </c>
      <c r="G55" s="26">
        <v>30960.446</v>
      </c>
      <c r="H55" s="27">
        <v>46547.332999999999</v>
      </c>
      <c r="I55" s="26">
        <v>146453.88</v>
      </c>
      <c r="J55" s="28">
        <v>151269.47500000001</v>
      </c>
      <c r="K55" s="29">
        <v>-27835.977999999999</v>
      </c>
      <c r="L55" s="30">
        <v>-40858.608</v>
      </c>
    </row>
    <row r="56" spans="1:12" x14ac:dyDescent="0.2">
      <c r="A56" s="24" t="s">
        <v>97</v>
      </c>
      <c r="B56" s="25" t="s">
        <v>98</v>
      </c>
      <c r="C56" s="26">
        <v>77402.69</v>
      </c>
      <c r="D56" s="27">
        <v>70734.315000000002</v>
      </c>
      <c r="E56" s="26">
        <v>97698.236000000004</v>
      </c>
      <c r="F56" s="28">
        <v>97680.993000000002</v>
      </c>
      <c r="G56" s="26">
        <v>161520.57800000001</v>
      </c>
      <c r="H56" s="27">
        <v>162145.264</v>
      </c>
      <c r="I56" s="26">
        <v>144294.82500000001</v>
      </c>
      <c r="J56" s="28">
        <v>146036.88500000001</v>
      </c>
      <c r="K56" s="29">
        <v>-84117.888000000006</v>
      </c>
      <c r="L56" s="30">
        <v>-91410.948999999993</v>
      </c>
    </row>
    <row r="57" spans="1:12" x14ac:dyDescent="0.2">
      <c r="A57" s="24" t="s">
        <v>99</v>
      </c>
      <c r="B57" s="25" t="s">
        <v>100</v>
      </c>
      <c r="C57" s="26">
        <v>47171.906999999999</v>
      </c>
      <c r="D57" s="27">
        <v>53905.548999999999</v>
      </c>
      <c r="E57" s="26">
        <v>123652.41899999999</v>
      </c>
      <c r="F57" s="28">
        <v>129890.38099999999</v>
      </c>
      <c r="G57" s="26">
        <v>30529.120999999999</v>
      </c>
      <c r="H57" s="27">
        <v>42577.915999999997</v>
      </c>
      <c r="I57" s="26">
        <v>88093.399000000005</v>
      </c>
      <c r="J57" s="28">
        <v>81707.653999999995</v>
      </c>
      <c r="K57" s="29">
        <v>16642.786</v>
      </c>
      <c r="L57" s="30">
        <v>11327.633000000002</v>
      </c>
    </row>
    <row r="58" spans="1:12" x14ac:dyDescent="0.2">
      <c r="A58" s="24" t="s">
        <v>101</v>
      </c>
      <c r="B58" s="25" t="s">
        <v>102</v>
      </c>
      <c r="C58" s="26">
        <v>51047.463000000003</v>
      </c>
      <c r="D58" s="27">
        <v>53407.642</v>
      </c>
      <c r="E58" s="26">
        <v>139340.234</v>
      </c>
      <c r="F58" s="28">
        <v>116460.353</v>
      </c>
      <c r="G58" s="26">
        <v>32027.856</v>
      </c>
      <c r="H58" s="27">
        <v>33867.173999999999</v>
      </c>
      <c r="I58" s="26">
        <v>49170.678999999996</v>
      </c>
      <c r="J58" s="28">
        <v>47251.576000000001</v>
      </c>
      <c r="K58" s="29">
        <v>19019.607000000004</v>
      </c>
      <c r="L58" s="30">
        <v>19540.468000000001</v>
      </c>
    </row>
    <row r="59" spans="1:12" x14ac:dyDescent="0.2">
      <c r="A59" s="24" t="s">
        <v>103</v>
      </c>
      <c r="B59" s="25" t="s">
        <v>104</v>
      </c>
      <c r="C59" s="26">
        <v>10325.030000000001</v>
      </c>
      <c r="D59" s="27">
        <v>11498.041999999999</v>
      </c>
      <c r="E59" s="26">
        <v>9199.5130000000008</v>
      </c>
      <c r="F59" s="28">
        <v>12086.192999999999</v>
      </c>
      <c r="G59" s="26">
        <v>57250.906000000003</v>
      </c>
      <c r="H59" s="27">
        <v>55044.733</v>
      </c>
      <c r="I59" s="26">
        <v>52087.900999999998</v>
      </c>
      <c r="J59" s="28">
        <v>52486.917999999998</v>
      </c>
      <c r="K59" s="29">
        <v>-46925.876000000004</v>
      </c>
      <c r="L59" s="30">
        <v>-43546.690999999999</v>
      </c>
    </row>
    <row r="60" spans="1:12" x14ac:dyDescent="0.2">
      <c r="A60" s="24" t="s">
        <v>105</v>
      </c>
      <c r="B60" s="25" t="s">
        <v>106</v>
      </c>
      <c r="C60" s="26">
        <v>20052.718000000001</v>
      </c>
      <c r="D60" s="27">
        <v>20768.794999999998</v>
      </c>
      <c r="E60" s="26">
        <v>51954.578000000001</v>
      </c>
      <c r="F60" s="28">
        <v>50329.900999999998</v>
      </c>
      <c r="G60" s="26">
        <v>33096.438999999998</v>
      </c>
      <c r="H60" s="27">
        <v>33094.771999999997</v>
      </c>
      <c r="I60" s="26">
        <v>56644.726000000002</v>
      </c>
      <c r="J60" s="28">
        <v>66125.94</v>
      </c>
      <c r="K60" s="29">
        <v>-13043.720999999998</v>
      </c>
      <c r="L60" s="30">
        <v>-12325.976999999999</v>
      </c>
    </row>
    <row r="61" spans="1:12" x14ac:dyDescent="0.2">
      <c r="A61" s="24" t="s">
        <v>107</v>
      </c>
      <c r="B61" s="25" t="s">
        <v>108</v>
      </c>
      <c r="C61" s="26">
        <v>7120.8710000000001</v>
      </c>
      <c r="D61" s="27">
        <v>11490.898999999999</v>
      </c>
      <c r="E61" s="26">
        <v>8685.0290000000005</v>
      </c>
      <c r="F61" s="28">
        <v>14818.575000000001</v>
      </c>
      <c r="G61" s="26">
        <v>40305.036</v>
      </c>
      <c r="H61" s="27">
        <v>47431.883000000002</v>
      </c>
      <c r="I61" s="26">
        <v>55529.792999999998</v>
      </c>
      <c r="J61" s="28">
        <v>54786.597000000002</v>
      </c>
      <c r="K61" s="29">
        <v>-33184.165000000001</v>
      </c>
      <c r="L61" s="30">
        <v>-35940.984000000004</v>
      </c>
    </row>
    <row r="62" spans="1:12" x14ac:dyDescent="0.2">
      <c r="A62" s="24" t="s">
        <v>109</v>
      </c>
      <c r="B62" s="25" t="s">
        <v>110</v>
      </c>
      <c r="C62" s="26">
        <v>5529.1329999999998</v>
      </c>
      <c r="D62" s="27">
        <v>6314.9470000000001</v>
      </c>
      <c r="E62" s="26">
        <v>7182.5829999999996</v>
      </c>
      <c r="F62" s="28">
        <v>12813.797</v>
      </c>
      <c r="G62" s="26">
        <v>2437.201</v>
      </c>
      <c r="H62" s="27">
        <v>2050.4659999999999</v>
      </c>
      <c r="I62" s="26">
        <v>4258.2719999999999</v>
      </c>
      <c r="J62" s="28">
        <v>3101.2049999999999</v>
      </c>
      <c r="K62" s="29">
        <v>3091.9319999999998</v>
      </c>
      <c r="L62" s="30">
        <v>4264.4809999999998</v>
      </c>
    </row>
    <row r="63" spans="1:12" x14ac:dyDescent="0.2">
      <c r="A63" s="24" t="s">
        <v>111</v>
      </c>
      <c r="B63" s="25" t="s">
        <v>112</v>
      </c>
      <c r="C63" s="26">
        <v>382910.67</v>
      </c>
      <c r="D63" s="27">
        <v>400573.34</v>
      </c>
      <c r="E63" s="26">
        <v>258703.61799999999</v>
      </c>
      <c r="F63" s="28">
        <v>282678.17800000001</v>
      </c>
      <c r="G63" s="26">
        <v>138212.85</v>
      </c>
      <c r="H63" s="27">
        <v>151621.98300000001</v>
      </c>
      <c r="I63" s="26">
        <v>89308.854999999996</v>
      </c>
      <c r="J63" s="28">
        <v>99538.892000000007</v>
      </c>
      <c r="K63" s="29">
        <v>244697.81999999998</v>
      </c>
      <c r="L63" s="30">
        <v>248951.35700000002</v>
      </c>
    </row>
    <row r="64" spans="1:12" x14ac:dyDescent="0.2">
      <c r="A64" s="24" t="s">
        <v>113</v>
      </c>
      <c r="B64" s="25" t="s">
        <v>114</v>
      </c>
      <c r="C64" s="26">
        <v>252461.69099999999</v>
      </c>
      <c r="D64" s="27">
        <v>249348.728</v>
      </c>
      <c r="E64" s="26">
        <v>454077.897</v>
      </c>
      <c r="F64" s="28">
        <v>455876.99400000001</v>
      </c>
      <c r="G64" s="26">
        <v>42482.252999999997</v>
      </c>
      <c r="H64" s="27">
        <v>49554.858</v>
      </c>
      <c r="I64" s="26">
        <v>53036.790999999997</v>
      </c>
      <c r="J64" s="28">
        <v>61524.627999999997</v>
      </c>
      <c r="K64" s="29">
        <v>209979.43799999999</v>
      </c>
      <c r="L64" s="30">
        <v>199793.87</v>
      </c>
    </row>
    <row r="65" spans="1:12" x14ac:dyDescent="0.2">
      <c r="A65" s="24" t="s">
        <v>115</v>
      </c>
      <c r="B65" s="25" t="s">
        <v>116</v>
      </c>
      <c r="C65" s="26">
        <v>21347.466</v>
      </c>
      <c r="D65" s="27">
        <v>21002.473999999998</v>
      </c>
      <c r="E65" s="26">
        <v>21048.027999999998</v>
      </c>
      <c r="F65" s="28">
        <v>19131.008000000002</v>
      </c>
      <c r="G65" s="26">
        <v>5332.9769999999999</v>
      </c>
      <c r="H65" s="27">
        <v>5805.7950000000001</v>
      </c>
      <c r="I65" s="26">
        <v>3729.319</v>
      </c>
      <c r="J65" s="28">
        <v>3646.95</v>
      </c>
      <c r="K65" s="29">
        <v>16014.489000000001</v>
      </c>
      <c r="L65" s="30">
        <v>15196.678999999998</v>
      </c>
    </row>
    <row r="66" spans="1:12" x14ac:dyDescent="0.2">
      <c r="A66" s="24" t="s">
        <v>117</v>
      </c>
      <c r="B66" s="25" t="s">
        <v>118</v>
      </c>
      <c r="C66" s="26">
        <v>74710.937000000005</v>
      </c>
      <c r="D66" s="27">
        <v>79534.710999999996</v>
      </c>
      <c r="E66" s="26">
        <v>40131.012000000002</v>
      </c>
      <c r="F66" s="28">
        <v>40564.182999999997</v>
      </c>
      <c r="G66" s="26">
        <v>51531.713000000003</v>
      </c>
      <c r="H66" s="27">
        <v>63807.392</v>
      </c>
      <c r="I66" s="26">
        <v>20849.098000000002</v>
      </c>
      <c r="J66" s="28">
        <v>21558.018</v>
      </c>
      <c r="K66" s="29">
        <v>23179.224000000002</v>
      </c>
      <c r="L66" s="30">
        <v>15727.318999999996</v>
      </c>
    </row>
    <row r="67" spans="1:12" x14ac:dyDescent="0.2">
      <c r="A67" s="24" t="s">
        <v>119</v>
      </c>
      <c r="B67" s="25" t="s">
        <v>120</v>
      </c>
      <c r="C67" s="26">
        <v>19745.419999999998</v>
      </c>
      <c r="D67" s="27">
        <v>24412.315999999999</v>
      </c>
      <c r="E67" s="26">
        <v>22613.916000000001</v>
      </c>
      <c r="F67" s="28">
        <v>49364.114999999998</v>
      </c>
      <c r="G67" s="26">
        <v>15198.157999999999</v>
      </c>
      <c r="H67" s="27">
        <v>17195.721000000001</v>
      </c>
      <c r="I67" s="26">
        <v>15662.454</v>
      </c>
      <c r="J67" s="28">
        <v>16720.661</v>
      </c>
      <c r="K67" s="29">
        <v>4547.2619999999988</v>
      </c>
      <c r="L67" s="30">
        <v>7216.5949999999975</v>
      </c>
    </row>
    <row r="68" spans="1:12" x14ac:dyDescent="0.2">
      <c r="A68" s="24" t="s">
        <v>121</v>
      </c>
      <c r="B68" s="25" t="s">
        <v>122</v>
      </c>
      <c r="C68" s="26">
        <v>84.983999999999995</v>
      </c>
      <c r="D68" s="27">
        <v>151.28899999999999</v>
      </c>
      <c r="E68" s="26">
        <v>25.353999999999999</v>
      </c>
      <c r="F68" s="28">
        <v>61.780999999999999</v>
      </c>
      <c r="G68" s="26">
        <v>2562.902</v>
      </c>
      <c r="H68" s="27">
        <v>3778.5419999999999</v>
      </c>
      <c r="I68" s="26">
        <v>2192.5279999999998</v>
      </c>
      <c r="J68" s="28">
        <v>3825.3809999999999</v>
      </c>
      <c r="K68" s="29">
        <v>-2477.9180000000001</v>
      </c>
      <c r="L68" s="30">
        <v>-3627.2529999999997</v>
      </c>
    </row>
    <row r="69" spans="1:12" x14ac:dyDescent="0.2">
      <c r="A69" s="24" t="s">
        <v>123</v>
      </c>
      <c r="B69" s="25" t="s">
        <v>124</v>
      </c>
      <c r="C69" s="26">
        <v>1949.05</v>
      </c>
      <c r="D69" s="27">
        <v>3035.6390000000001</v>
      </c>
      <c r="E69" s="26">
        <v>801.38199999999995</v>
      </c>
      <c r="F69" s="28">
        <v>1571.49</v>
      </c>
      <c r="G69" s="26">
        <v>46313.402000000002</v>
      </c>
      <c r="H69" s="27">
        <v>52572.163999999997</v>
      </c>
      <c r="I69" s="26">
        <v>12351.642</v>
      </c>
      <c r="J69" s="28">
        <v>13425.922</v>
      </c>
      <c r="K69" s="29">
        <v>-44364.351999999999</v>
      </c>
      <c r="L69" s="30">
        <v>-49536.524999999994</v>
      </c>
    </row>
    <row r="70" spans="1:12" x14ac:dyDescent="0.2">
      <c r="A70" s="24" t="s">
        <v>125</v>
      </c>
      <c r="B70" s="25" t="s">
        <v>126</v>
      </c>
      <c r="C70" s="26">
        <v>18034.03</v>
      </c>
      <c r="D70" s="27">
        <v>18783.075000000001</v>
      </c>
      <c r="E70" s="26">
        <v>2891.5279999999998</v>
      </c>
      <c r="F70" s="28">
        <v>3837.4740000000002</v>
      </c>
      <c r="G70" s="26">
        <v>100454.061</v>
      </c>
      <c r="H70" s="27">
        <v>97220.976999999999</v>
      </c>
      <c r="I70" s="26">
        <v>11472.591</v>
      </c>
      <c r="J70" s="28">
        <v>12542.063</v>
      </c>
      <c r="K70" s="29">
        <v>-82420.031000000003</v>
      </c>
      <c r="L70" s="30">
        <v>-78437.902000000002</v>
      </c>
    </row>
    <row r="71" spans="1:12" x14ac:dyDescent="0.2">
      <c r="A71" s="24" t="s">
        <v>127</v>
      </c>
      <c r="B71" s="25" t="s">
        <v>128</v>
      </c>
      <c r="C71" s="26">
        <v>18324.745999999999</v>
      </c>
      <c r="D71" s="27">
        <v>30448.429</v>
      </c>
      <c r="E71" s="26">
        <v>23005.511999999999</v>
      </c>
      <c r="F71" s="28">
        <v>40905.555</v>
      </c>
      <c r="G71" s="26">
        <v>246637.67600000001</v>
      </c>
      <c r="H71" s="27">
        <v>253194.43</v>
      </c>
      <c r="I71" s="26">
        <v>379903.65600000002</v>
      </c>
      <c r="J71" s="28">
        <v>402821.91100000002</v>
      </c>
      <c r="K71" s="29">
        <v>-228312.93</v>
      </c>
      <c r="L71" s="30">
        <v>-222746.00099999999</v>
      </c>
    </row>
    <row r="72" spans="1:12" x14ac:dyDescent="0.2">
      <c r="A72" s="24" t="s">
        <v>129</v>
      </c>
      <c r="B72" s="25" t="s">
        <v>130</v>
      </c>
      <c r="C72" s="26">
        <v>4124</v>
      </c>
      <c r="D72" s="27">
        <v>7073.7780000000002</v>
      </c>
      <c r="E72" s="26">
        <v>3007.5740000000001</v>
      </c>
      <c r="F72" s="28">
        <v>4844.1760000000004</v>
      </c>
      <c r="G72" s="26">
        <v>56894.207000000002</v>
      </c>
      <c r="H72" s="27">
        <v>70104.267999999996</v>
      </c>
      <c r="I72" s="26">
        <v>38675.811999999998</v>
      </c>
      <c r="J72" s="28">
        <v>46022.063000000002</v>
      </c>
      <c r="K72" s="29">
        <v>-52770.207000000002</v>
      </c>
      <c r="L72" s="30">
        <v>-63030.49</v>
      </c>
    </row>
    <row r="73" spans="1:12" x14ac:dyDescent="0.2">
      <c r="A73" s="24" t="s">
        <v>131</v>
      </c>
      <c r="B73" s="25" t="s">
        <v>132</v>
      </c>
      <c r="C73" s="26">
        <v>30232.467000000001</v>
      </c>
      <c r="D73" s="27">
        <v>27587.359</v>
      </c>
      <c r="E73" s="26">
        <v>46467.216</v>
      </c>
      <c r="F73" s="28">
        <v>42808.097999999998</v>
      </c>
      <c r="G73" s="26">
        <v>345538.18300000002</v>
      </c>
      <c r="H73" s="27">
        <v>377838.77799999999</v>
      </c>
      <c r="I73" s="26">
        <v>491461.429</v>
      </c>
      <c r="J73" s="28">
        <v>498942.35100000002</v>
      </c>
      <c r="K73" s="29">
        <v>-315305.71600000001</v>
      </c>
      <c r="L73" s="30">
        <v>-350251.41899999999</v>
      </c>
    </row>
    <row r="74" spans="1:12" x14ac:dyDescent="0.2">
      <c r="A74" s="24" t="s">
        <v>133</v>
      </c>
      <c r="B74" s="25" t="s">
        <v>134</v>
      </c>
      <c r="C74" s="26">
        <v>5035.8010000000004</v>
      </c>
      <c r="D74" s="27">
        <v>5756.7489999999998</v>
      </c>
      <c r="E74" s="26">
        <v>3905.877</v>
      </c>
      <c r="F74" s="28">
        <v>4787.2290000000003</v>
      </c>
      <c r="G74" s="26">
        <v>163125.49100000001</v>
      </c>
      <c r="H74" s="27">
        <v>159750.94200000001</v>
      </c>
      <c r="I74" s="26">
        <v>127823.57399999999</v>
      </c>
      <c r="J74" s="28">
        <v>127841.94500000001</v>
      </c>
      <c r="K74" s="29">
        <v>-158089.69</v>
      </c>
      <c r="L74" s="30">
        <v>-153994.193</v>
      </c>
    </row>
    <row r="75" spans="1:12" x14ac:dyDescent="0.2">
      <c r="A75" s="24" t="s">
        <v>135</v>
      </c>
      <c r="B75" s="25" t="s">
        <v>136</v>
      </c>
      <c r="C75" s="26">
        <v>954.44200000000001</v>
      </c>
      <c r="D75" s="27">
        <v>1851.992</v>
      </c>
      <c r="E75" s="26">
        <v>2236.71</v>
      </c>
      <c r="F75" s="28">
        <v>5168.0630000000001</v>
      </c>
      <c r="G75" s="26">
        <v>48143.074000000001</v>
      </c>
      <c r="H75" s="27">
        <v>52545.175000000003</v>
      </c>
      <c r="I75" s="26">
        <v>138127.06400000001</v>
      </c>
      <c r="J75" s="28">
        <v>149326.83900000001</v>
      </c>
      <c r="K75" s="29">
        <v>-47188.631999999998</v>
      </c>
      <c r="L75" s="30">
        <v>-50693.183000000005</v>
      </c>
    </row>
    <row r="76" spans="1:12" x14ac:dyDescent="0.2">
      <c r="A76" s="24" t="s">
        <v>137</v>
      </c>
      <c r="B76" s="25" t="s">
        <v>138</v>
      </c>
      <c r="C76" s="26">
        <v>314911.48100000003</v>
      </c>
      <c r="D76" s="27">
        <v>340075.37800000003</v>
      </c>
      <c r="E76" s="26">
        <v>974636.79700000002</v>
      </c>
      <c r="F76" s="28">
        <v>1141761.7339999999</v>
      </c>
      <c r="G76" s="26">
        <v>47753.074000000001</v>
      </c>
      <c r="H76" s="27">
        <v>41393.974000000002</v>
      </c>
      <c r="I76" s="26">
        <v>71287.269</v>
      </c>
      <c r="J76" s="28">
        <v>57945.593000000001</v>
      </c>
      <c r="K76" s="29">
        <v>267158.40700000001</v>
      </c>
      <c r="L76" s="30">
        <v>298681.40400000004</v>
      </c>
    </row>
    <row r="77" spans="1:12" x14ac:dyDescent="0.2">
      <c r="A77" s="24" t="s">
        <v>139</v>
      </c>
      <c r="B77" s="25" t="s">
        <v>140</v>
      </c>
      <c r="C77" s="26">
        <v>31532.955999999998</v>
      </c>
      <c r="D77" s="27">
        <v>30279.404999999999</v>
      </c>
      <c r="E77" s="26">
        <v>46451.091999999997</v>
      </c>
      <c r="F77" s="28">
        <v>47191.917000000001</v>
      </c>
      <c r="G77" s="26">
        <v>100881.469</v>
      </c>
      <c r="H77" s="27">
        <v>104602.125</v>
      </c>
      <c r="I77" s="26">
        <v>131008.183</v>
      </c>
      <c r="J77" s="28">
        <v>127289.13400000001</v>
      </c>
      <c r="K77" s="29">
        <v>-69348.513000000006</v>
      </c>
      <c r="L77" s="30">
        <v>-74322.720000000001</v>
      </c>
    </row>
    <row r="78" spans="1:12" x14ac:dyDescent="0.2">
      <c r="A78" s="24" t="s">
        <v>141</v>
      </c>
      <c r="B78" s="25" t="s">
        <v>142</v>
      </c>
      <c r="C78" s="26">
        <v>142292.66500000001</v>
      </c>
      <c r="D78" s="27">
        <v>127362.394</v>
      </c>
      <c r="E78" s="26">
        <v>72098.429999999993</v>
      </c>
      <c r="F78" s="28">
        <v>73396.164000000004</v>
      </c>
      <c r="G78" s="26">
        <v>90285.01</v>
      </c>
      <c r="H78" s="27">
        <v>103773.13400000001</v>
      </c>
      <c r="I78" s="26">
        <v>72337.547000000006</v>
      </c>
      <c r="J78" s="28">
        <v>85239.29</v>
      </c>
      <c r="K78" s="29">
        <v>52007.655000000013</v>
      </c>
      <c r="L78" s="30">
        <v>23589.259999999995</v>
      </c>
    </row>
    <row r="79" spans="1:12" x14ac:dyDescent="0.2">
      <c r="A79" s="24" t="s">
        <v>143</v>
      </c>
      <c r="B79" s="25" t="s">
        <v>144</v>
      </c>
      <c r="C79" s="26">
        <v>451925.234</v>
      </c>
      <c r="D79" s="27">
        <v>455737.32500000001</v>
      </c>
      <c r="E79" s="26">
        <v>368772.38699999999</v>
      </c>
      <c r="F79" s="28">
        <v>374120.91899999999</v>
      </c>
      <c r="G79" s="26">
        <v>98993.298999999999</v>
      </c>
      <c r="H79" s="27">
        <v>109272.71</v>
      </c>
      <c r="I79" s="26">
        <v>55525.04</v>
      </c>
      <c r="J79" s="28">
        <v>66917.554000000004</v>
      </c>
      <c r="K79" s="29">
        <v>352931.935</v>
      </c>
      <c r="L79" s="30">
        <v>346464.61499999999</v>
      </c>
    </row>
    <row r="80" spans="1:12" x14ac:dyDescent="0.2">
      <c r="A80" s="24" t="s">
        <v>145</v>
      </c>
      <c r="B80" s="25" t="s">
        <v>146</v>
      </c>
      <c r="C80" s="26">
        <v>19.254000000000001</v>
      </c>
      <c r="D80" s="27">
        <v>359.16199999999998</v>
      </c>
      <c r="E80" s="26">
        <v>5.9630000000000001</v>
      </c>
      <c r="F80" s="28">
        <v>219.244</v>
      </c>
      <c r="G80" s="26">
        <v>354.851</v>
      </c>
      <c r="H80" s="27">
        <v>233.39400000000001</v>
      </c>
      <c r="I80" s="26">
        <v>158.648</v>
      </c>
      <c r="J80" s="28">
        <v>139.73500000000001</v>
      </c>
      <c r="K80" s="29">
        <v>-335.59699999999998</v>
      </c>
      <c r="L80" s="30">
        <v>125.76799999999997</v>
      </c>
    </row>
    <row r="81" spans="1:12" x14ac:dyDescent="0.2">
      <c r="A81" s="24" t="s">
        <v>147</v>
      </c>
      <c r="B81" s="25" t="s">
        <v>148</v>
      </c>
      <c r="C81" s="26">
        <v>21618.255000000001</v>
      </c>
      <c r="D81" s="27">
        <v>28194.081999999999</v>
      </c>
      <c r="E81" s="26">
        <v>7296.2870000000003</v>
      </c>
      <c r="F81" s="28">
        <v>5362.9970000000003</v>
      </c>
      <c r="G81" s="26">
        <v>58576.527999999998</v>
      </c>
      <c r="H81" s="27">
        <v>48102.038</v>
      </c>
      <c r="I81" s="26">
        <v>17055.611000000001</v>
      </c>
      <c r="J81" s="28">
        <v>15170.864</v>
      </c>
      <c r="K81" s="29">
        <v>-36958.273000000001</v>
      </c>
      <c r="L81" s="30">
        <v>-19907.956000000002</v>
      </c>
    </row>
    <row r="82" spans="1:12" x14ac:dyDescent="0.2">
      <c r="A82" s="24" t="s">
        <v>149</v>
      </c>
      <c r="B82" s="25" t="s">
        <v>150</v>
      </c>
      <c r="C82" s="26">
        <v>112.146</v>
      </c>
      <c r="D82" s="27">
        <v>63.722000000000001</v>
      </c>
      <c r="E82" s="26">
        <v>33.978000000000002</v>
      </c>
      <c r="F82" s="28">
        <v>26.689</v>
      </c>
      <c r="G82" s="26">
        <v>1291.258</v>
      </c>
      <c r="H82" s="27">
        <v>1393.3</v>
      </c>
      <c r="I82" s="26">
        <v>787.67100000000005</v>
      </c>
      <c r="J82" s="28">
        <v>688.82500000000005</v>
      </c>
      <c r="K82" s="29">
        <v>-1179.1120000000001</v>
      </c>
      <c r="L82" s="30">
        <v>-1329.578</v>
      </c>
    </row>
    <row r="83" spans="1:12" x14ac:dyDescent="0.2">
      <c r="A83" s="24" t="s">
        <v>151</v>
      </c>
      <c r="B83" s="25" t="s">
        <v>152</v>
      </c>
      <c r="C83" s="26">
        <v>482306.07500000001</v>
      </c>
      <c r="D83" s="27">
        <v>340673.38099999999</v>
      </c>
      <c r="E83" s="26">
        <v>87725.074999999997</v>
      </c>
      <c r="F83" s="28">
        <v>66270.224000000002</v>
      </c>
      <c r="G83" s="26">
        <v>422792.33100000001</v>
      </c>
      <c r="H83" s="27">
        <v>414513.61599999998</v>
      </c>
      <c r="I83" s="26">
        <v>143041.481</v>
      </c>
      <c r="J83" s="28">
        <v>148394.114</v>
      </c>
      <c r="K83" s="29">
        <v>59513.744000000006</v>
      </c>
      <c r="L83" s="30">
        <v>-73840.234999999986</v>
      </c>
    </row>
    <row r="84" spans="1:12" x14ac:dyDescent="0.2">
      <c r="A84" s="24" t="s">
        <v>153</v>
      </c>
      <c r="B84" s="25" t="s">
        <v>154</v>
      </c>
      <c r="C84" s="26">
        <v>164598.63800000001</v>
      </c>
      <c r="D84" s="27">
        <v>176638.595</v>
      </c>
      <c r="E84" s="26">
        <v>19546.326000000001</v>
      </c>
      <c r="F84" s="28">
        <v>19716.699000000001</v>
      </c>
      <c r="G84" s="26">
        <v>97394.07</v>
      </c>
      <c r="H84" s="27">
        <v>95817.763999999996</v>
      </c>
      <c r="I84" s="26">
        <v>34824.546000000002</v>
      </c>
      <c r="J84" s="28">
        <v>35471.392</v>
      </c>
      <c r="K84" s="29">
        <v>67204.567999999999</v>
      </c>
      <c r="L84" s="30">
        <v>80820.831000000006</v>
      </c>
    </row>
    <row r="85" spans="1:12" x14ac:dyDescent="0.2">
      <c r="A85" s="24" t="s">
        <v>155</v>
      </c>
      <c r="B85" s="25" t="s">
        <v>156</v>
      </c>
      <c r="C85" s="26">
        <v>204.315</v>
      </c>
      <c r="D85" s="27">
        <v>561.72900000000004</v>
      </c>
      <c r="E85" s="26">
        <v>16.681000000000001</v>
      </c>
      <c r="F85" s="28">
        <v>43.825000000000003</v>
      </c>
      <c r="G85" s="26">
        <v>471.48200000000003</v>
      </c>
      <c r="H85" s="27">
        <v>522.93899999999996</v>
      </c>
      <c r="I85" s="26">
        <v>104.77800000000001</v>
      </c>
      <c r="J85" s="28">
        <v>138.69499999999999</v>
      </c>
      <c r="K85" s="29">
        <v>-267.16700000000003</v>
      </c>
      <c r="L85" s="30">
        <v>38.790000000000077</v>
      </c>
    </row>
    <row r="86" spans="1:12" x14ac:dyDescent="0.2">
      <c r="A86" s="24" t="s">
        <v>157</v>
      </c>
      <c r="B86" s="25" t="s">
        <v>158</v>
      </c>
      <c r="C86" s="26">
        <v>22134.745999999999</v>
      </c>
      <c r="D86" s="27">
        <v>19333.204000000002</v>
      </c>
      <c r="E86" s="26">
        <v>2886.5639999999999</v>
      </c>
      <c r="F86" s="28">
        <v>2579.2420000000002</v>
      </c>
      <c r="G86" s="26">
        <v>61606.353999999999</v>
      </c>
      <c r="H86" s="27">
        <v>62798.552000000003</v>
      </c>
      <c r="I86" s="26">
        <v>10550.689</v>
      </c>
      <c r="J86" s="28">
        <v>10909.044</v>
      </c>
      <c r="K86" s="29">
        <v>-39471.608</v>
      </c>
      <c r="L86" s="30">
        <v>-43465.347999999998</v>
      </c>
    </row>
    <row r="87" spans="1:12" x14ac:dyDescent="0.2">
      <c r="A87" s="24" t="s">
        <v>159</v>
      </c>
      <c r="B87" s="25" t="s">
        <v>160</v>
      </c>
      <c r="C87" s="26">
        <v>113.771</v>
      </c>
      <c r="D87" s="27">
        <v>130.85400000000001</v>
      </c>
      <c r="E87" s="26">
        <v>1.33</v>
      </c>
      <c r="F87" s="28">
        <v>0.93400000000000005</v>
      </c>
      <c r="G87" s="26">
        <v>2361.453</v>
      </c>
      <c r="H87" s="27">
        <v>3257.884</v>
      </c>
      <c r="I87" s="26">
        <v>246.06700000000001</v>
      </c>
      <c r="J87" s="28">
        <v>100.74299999999999</v>
      </c>
      <c r="K87" s="29">
        <v>-2247.6819999999998</v>
      </c>
      <c r="L87" s="30">
        <v>-3127.03</v>
      </c>
    </row>
    <row r="88" spans="1:12" x14ac:dyDescent="0.2">
      <c r="A88" s="24" t="s">
        <v>161</v>
      </c>
      <c r="B88" s="25" t="s">
        <v>162</v>
      </c>
      <c r="C88" s="26">
        <v>1042.9169999999999</v>
      </c>
      <c r="D88" s="27">
        <v>1199.5619999999999</v>
      </c>
      <c r="E88" s="26">
        <v>328.87200000000001</v>
      </c>
      <c r="F88" s="28">
        <v>344.08699999999999</v>
      </c>
      <c r="G88" s="26">
        <v>2491.6660000000002</v>
      </c>
      <c r="H88" s="27">
        <v>2309.2950000000001</v>
      </c>
      <c r="I88" s="26">
        <v>1234.645</v>
      </c>
      <c r="J88" s="28">
        <v>857.38300000000004</v>
      </c>
      <c r="K88" s="29">
        <v>-1448.7490000000003</v>
      </c>
      <c r="L88" s="30">
        <v>-1109.7330000000002</v>
      </c>
    </row>
    <row r="89" spans="1:12" x14ac:dyDescent="0.2">
      <c r="A89" s="24" t="s">
        <v>163</v>
      </c>
      <c r="B89" s="25" t="s">
        <v>164</v>
      </c>
      <c r="C89" s="26">
        <v>356.834</v>
      </c>
      <c r="D89" s="27">
        <v>364.79500000000002</v>
      </c>
      <c r="E89" s="26">
        <v>24.495999999999999</v>
      </c>
      <c r="F89" s="28">
        <v>28.085000000000001</v>
      </c>
      <c r="G89" s="26">
        <v>1670.04</v>
      </c>
      <c r="H89" s="27">
        <v>1204.6400000000001</v>
      </c>
      <c r="I89" s="26">
        <v>160.18600000000001</v>
      </c>
      <c r="J89" s="28">
        <v>106.379</v>
      </c>
      <c r="K89" s="29">
        <v>-1313.2059999999999</v>
      </c>
      <c r="L89" s="30">
        <v>-839.84500000000003</v>
      </c>
    </row>
    <row r="90" spans="1:12" x14ac:dyDescent="0.2">
      <c r="A90" s="24" t="s">
        <v>165</v>
      </c>
      <c r="B90" s="25" t="s">
        <v>166</v>
      </c>
      <c r="C90" s="26">
        <v>554.59500000000003</v>
      </c>
      <c r="D90" s="27">
        <v>631.78300000000002</v>
      </c>
      <c r="E90" s="26">
        <v>50.616</v>
      </c>
      <c r="F90" s="28">
        <v>57.503999999999998</v>
      </c>
      <c r="G90" s="26">
        <v>2182.6170000000002</v>
      </c>
      <c r="H90" s="27">
        <v>1890.425</v>
      </c>
      <c r="I90" s="26">
        <v>266.26600000000002</v>
      </c>
      <c r="J90" s="28">
        <v>175.529</v>
      </c>
      <c r="K90" s="29">
        <v>-1628.0220000000002</v>
      </c>
      <c r="L90" s="30">
        <v>-1258.6419999999998</v>
      </c>
    </row>
    <row r="91" spans="1:12" x14ac:dyDescent="0.2">
      <c r="A91" s="24" t="s">
        <v>167</v>
      </c>
      <c r="B91" s="25" t="s">
        <v>168</v>
      </c>
      <c r="C91" s="26">
        <v>4196.0209999999997</v>
      </c>
      <c r="D91" s="27">
        <v>3888.9479999999999</v>
      </c>
      <c r="E91" s="26">
        <v>2076.7539999999999</v>
      </c>
      <c r="F91" s="28">
        <v>2236.9830000000002</v>
      </c>
      <c r="G91" s="26">
        <v>4569.1750000000002</v>
      </c>
      <c r="H91" s="27">
        <v>4033.7550000000001</v>
      </c>
      <c r="I91" s="26">
        <v>4077.4589999999998</v>
      </c>
      <c r="J91" s="28">
        <v>4058.3679999999999</v>
      </c>
      <c r="K91" s="29">
        <v>-373.15400000000045</v>
      </c>
      <c r="L91" s="30">
        <v>-144.80700000000024</v>
      </c>
    </row>
    <row r="92" spans="1:12" x14ac:dyDescent="0.2">
      <c r="A92" s="24" t="s">
        <v>169</v>
      </c>
      <c r="B92" s="25" t="s">
        <v>170</v>
      </c>
      <c r="C92" s="26">
        <v>14369.204</v>
      </c>
      <c r="D92" s="27">
        <v>16128.467000000001</v>
      </c>
      <c r="E92" s="26">
        <v>3955.4650000000001</v>
      </c>
      <c r="F92" s="28">
        <v>4546.2870000000003</v>
      </c>
      <c r="G92" s="26">
        <v>17465.871999999999</v>
      </c>
      <c r="H92" s="27">
        <v>21620.046999999999</v>
      </c>
      <c r="I92" s="26">
        <v>5905.8540000000003</v>
      </c>
      <c r="J92" s="28">
        <v>7663.2340000000004</v>
      </c>
      <c r="K92" s="29">
        <v>-3096.6679999999997</v>
      </c>
      <c r="L92" s="30">
        <v>-5491.5799999999981</v>
      </c>
    </row>
    <row r="93" spans="1:12" x14ac:dyDescent="0.2">
      <c r="A93" s="24" t="s">
        <v>171</v>
      </c>
      <c r="B93" s="25" t="s">
        <v>172</v>
      </c>
      <c r="C93" s="26">
        <v>773182.26300000004</v>
      </c>
      <c r="D93" s="27">
        <v>740514.304</v>
      </c>
      <c r="E93" s="26">
        <v>3959288.3459999999</v>
      </c>
      <c r="F93" s="28">
        <v>4389510.5690000001</v>
      </c>
      <c r="G93" s="26">
        <v>87730.126000000004</v>
      </c>
      <c r="H93" s="27">
        <v>126858.143</v>
      </c>
      <c r="I93" s="26">
        <v>492600.723</v>
      </c>
      <c r="J93" s="28">
        <v>828324.36899999995</v>
      </c>
      <c r="K93" s="29">
        <v>685452.13699999999</v>
      </c>
      <c r="L93" s="30">
        <v>613656.16099999996</v>
      </c>
    </row>
    <row r="94" spans="1:12" x14ac:dyDescent="0.2">
      <c r="A94" s="24" t="s">
        <v>173</v>
      </c>
      <c r="B94" s="25" t="s">
        <v>174</v>
      </c>
      <c r="C94" s="26">
        <v>75362.036999999997</v>
      </c>
      <c r="D94" s="27">
        <v>60144.154999999999</v>
      </c>
      <c r="E94" s="26">
        <v>531835.42599999998</v>
      </c>
      <c r="F94" s="28">
        <v>438873.14799999999</v>
      </c>
      <c r="G94" s="26">
        <v>1734.0540000000001</v>
      </c>
      <c r="H94" s="27">
        <v>3499.4580000000001</v>
      </c>
      <c r="I94" s="26">
        <v>4242.902</v>
      </c>
      <c r="J94" s="28">
        <v>10603.096</v>
      </c>
      <c r="K94" s="29">
        <v>73627.982999999993</v>
      </c>
      <c r="L94" s="30">
        <v>56644.697</v>
      </c>
    </row>
    <row r="95" spans="1:12" x14ac:dyDescent="0.2">
      <c r="A95" s="24" t="s">
        <v>175</v>
      </c>
      <c r="B95" s="25" t="s">
        <v>176</v>
      </c>
      <c r="C95" s="26">
        <v>29860.206999999999</v>
      </c>
      <c r="D95" s="27">
        <v>15428.986999999999</v>
      </c>
      <c r="E95" s="26">
        <v>186122.35200000001</v>
      </c>
      <c r="F95" s="28">
        <v>99758.187999999995</v>
      </c>
      <c r="G95" s="26">
        <v>21785.897000000001</v>
      </c>
      <c r="H95" s="27">
        <v>26946.784</v>
      </c>
      <c r="I95" s="26">
        <v>121793.12699999999</v>
      </c>
      <c r="J95" s="28">
        <v>169716.65900000001</v>
      </c>
      <c r="K95" s="29">
        <v>8074.3099999999977</v>
      </c>
      <c r="L95" s="30">
        <v>-11517.797</v>
      </c>
    </row>
    <row r="96" spans="1:12" x14ac:dyDescent="0.2">
      <c r="A96" s="24" t="s">
        <v>177</v>
      </c>
      <c r="B96" s="25" t="s">
        <v>178</v>
      </c>
      <c r="C96" s="26">
        <v>18926.792000000001</v>
      </c>
      <c r="D96" s="27">
        <v>15426.143</v>
      </c>
      <c r="E96" s="26">
        <v>112289.36500000001</v>
      </c>
      <c r="F96" s="28">
        <v>87012.274000000005</v>
      </c>
      <c r="G96" s="26">
        <v>3370.8440000000001</v>
      </c>
      <c r="H96" s="27">
        <v>1030.646</v>
      </c>
      <c r="I96" s="26">
        <v>24707.01</v>
      </c>
      <c r="J96" s="28">
        <v>7560.5219999999999</v>
      </c>
      <c r="K96" s="29">
        <v>15555.948</v>
      </c>
      <c r="L96" s="30">
        <v>14395.496999999999</v>
      </c>
    </row>
    <row r="97" spans="1:12" x14ac:dyDescent="0.2">
      <c r="A97" s="24" t="s">
        <v>179</v>
      </c>
      <c r="B97" s="25" t="s">
        <v>180</v>
      </c>
      <c r="C97" s="26">
        <v>127880.429</v>
      </c>
      <c r="D97" s="27">
        <v>163917.78099999999</v>
      </c>
      <c r="E97" s="26">
        <v>703169.03599999996</v>
      </c>
      <c r="F97" s="28">
        <v>957526.44400000002</v>
      </c>
      <c r="G97" s="26">
        <v>130404.3</v>
      </c>
      <c r="H97" s="27">
        <v>122588.482</v>
      </c>
      <c r="I97" s="26">
        <v>379420.28499999997</v>
      </c>
      <c r="J97" s="28">
        <v>322513.61499999999</v>
      </c>
      <c r="K97" s="29">
        <v>-2523.8709999999992</v>
      </c>
      <c r="L97" s="30">
        <v>41329.298999999985</v>
      </c>
    </row>
    <row r="98" spans="1:12" x14ac:dyDescent="0.2">
      <c r="A98" s="24" t="s">
        <v>181</v>
      </c>
      <c r="B98" s="25" t="s">
        <v>182</v>
      </c>
      <c r="C98" s="26">
        <v>22874.397000000001</v>
      </c>
      <c r="D98" s="27">
        <v>25873.473999999998</v>
      </c>
      <c r="E98" s="26">
        <v>27201.261999999999</v>
      </c>
      <c r="F98" s="28">
        <v>31013.23</v>
      </c>
      <c r="G98" s="26">
        <v>73294.650999999998</v>
      </c>
      <c r="H98" s="27">
        <v>80489.3</v>
      </c>
      <c r="I98" s="26">
        <v>146478.55600000001</v>
      </c>
      <c r="J98" s="28">
        <v>161988.715</v>
      </c>
      <c r="K98" s="29">
        <v>-50420.254000000001</v>
      </c>
      <c r="L98" s="30">
        <v>-54615.826000000001</v>
      </c>
    </row>
    <row r="99" spans="1:12" x14ac:dyDescent="0.2">
      <c r="A99" s="24" t="s">
        <v>183</v>
      </c>
      <c r="B99" s="25" t="s">
        <v>184</v>
      </c>
      <c r="C99" s="26">
        <v>129.447</v>
      </c>
      <c r="D99" s="27">
        <v>212.035</v>
      </c>
      <c r="E99" s="26">
        <v>429.29399999999998</v>
      </c>
      <c r="F99" s="28">
        <v>723.49800000000005</v>
      </c>
      <c r="G99" s="26">
        <v>1509.069</v>
      </c>
      <c r="H99" s="27">
        <v>1769.883</v>
      </c>
      <c r="I99" s="26">
        <v>9332.7839999999997</v>
      </c>
      <c r="J99" s="28">
        <v>9813.107</v>
      </c>
      <c r="K99" s="29">
        <v>-1379.6219999999998</v>
      </c>
      <c r="L99" s="30">
        <v>-1557.848</v>
      </c>
    </row>
    <row r="100" spans="1:12" x14ac:dyDescent="0.2">
      <c r="A100" s="24" t="s">
        <v>185</v>
      </c>
      <c r="B100" s="25" t="s">
        <v>186</v>
      </c>
      <c r="C100" s="26">
        <v>106037.68399999999</v>
      </c>
      <c r="D100" s="27">
        <v>77083.368000000002</v>
      </c>
      <c r="E100" s="26">
        <v>625175.35699999996</v>
      </c>
      <c r="F100" s="28">
        <v>477899.81300000002</v>
      </c>
      <c r="G100" s="26">
        <v>12598.15</v>
      </c>
      <c r="H100" s="27">
        <v>12436.918</v>
      </c>
      <c r="I100" s="26">
        <v>31883.394</v>
      </c>
      <c r="J100" s="28">
        <v>35580.601000000002</v>
      </c>
      <c r="K100" s="29">
        <v>93439.534</v>
      </c>
      <c r="L100" s="30">
        <v>64646.450000000004</v>
      </c>
    </row>
    <row r="101" spans="1:12" x14ac:dyDescent="0.2">
      <c r="A101" s="24" t="s">
        <v>187</v>
      </c>
      <c r="B101" s="25" t="s">
        <v>188</v>
      </c>
      <c r="C101" s="26">
        <v>28331.561000000002</v>
      </c>
      <c r="D101" s="27">
        <v>35438.438000000002</v>
      </c>
      <c r="E101" s="26">
        <v>99650.317999999999</v>
      </c>
      <c r="F101" s="28">
        <v>131443.274</v>
      </c>
      <c r="G101" s="26">
        <v>19423.308000000001</v>
      </c>
      <c r="H101" s="27">
        <v>19678.353999999999</v>
      </c>
      <c r="I101" s="26">
        <v>56503.254000000001</v>
      </c>
      <c r="J101" s="28">
        <v>56410.118999999999</v>
      </c>
      <c r="K101" s="29">
        <v>8908.2530000000006</v>
      </c>
      <c r="L101" s="30">
        <v>15760.084000000003</v>
      </c>
    </row>
    <row r="102" spans="1:12" x14ac:dyDescent="0.2">
      <c r="A102" s="24" t="s">
        <v>189</v>
      </c>
      <c r="B102" s="25" t="s">
        <v>190</v>
      </c>
      <c r="C102" s="26">
        <v>5802.4830000000002</v>
      </c>
      <c r="D102" s="27">
        <v>5910.8450000000003</v>
      </c>
      <c r="E102" s="26">
        <v>18759.761999999999</v>
      </c>
      <c r="F102" s="28">
        <v>19834.965</v>
      </c>
      <c r="G102" s="26">
        <v>10052.492</v>
      </c>
      <c r="H102" s="27">
        <v>10828.352000000001</v>
      </c>
      <c r="I102" s="26">
        <v>17400.062999999998</v>
      </c>
      <c r="J102" s="28">
        <v>19303.088</v>
      </c>
      <c r="K102" s="29">
        <v>-4250.009</v>
      </c>
      <c r="L102" s="30">
        <v>-4917.5070000000005</v>
      </c>
    </row>
    <row r="103" spans="1:12" x14ac:dyDescent="0.2">
      <c r="A103" s="24" t="s">
        <v>191</v>
      </c>
      <c r="B103" s="25" t="s">
        <v>192</v>
      </c>
      <c r="C103" s="26">
        <v>19643.998</v>
      </c>
      <c r="D103" s="27">
        <v>23059.131000000001</v>
      </c>
      <c r="E103" s="26">
        <v>42831.368000000002</v>
      </c>
      <c r="F103" s="28">
        <v>48723.588000000003</v>
      </c>
      <c r="G103" s="26">
        <v>12810.094999999999</v>
      </c>
      <c r="H103" s="27">
        <v>15778.088</v>
      </c>
      <c r="I103" s="26">
        <v>28399.512999999999</v>
      </c>
      <c r="J103" s="28">
        <v>36218.288999999997</v>
      </c>
      <c r="K103" s="29">
        <v>6833.9030000000002</v>
      </c>
      <c r="L103" s="30">
        <v>7281.0430000000015</v>
      </c>
    </row>
    <row r="104" spans="1:12" x14ac:dyDescent="0.2">
      <c r="A104" s="24" t="s">
        <v>193</v>
      </c>
      <c r="B104" s="25" t="s">
        <v>194</v>
      </c>
      <c r="C104" s="26">
        <v>10678.135</v>
      </c>
      <c r="D104" s="27">
        <v>13047.135</v>
      </c>
      <c r="E104" s="26">
        <v>27865.287</v>
      </c>
      <c r="F104" s="28">
        <v>27742.048999999999</v>
      </c>
      <c r="G104" s="26">
        <v>22130.875</v>
      </c>
      <c r="H104" s="27">
        <v>20150.188999999998</v>
      </c>
      <c r="I104" s="26">
        <v>42193.565000000002</v>
      </c>
      <c r="J104" s="28">
        <v>33406.336000000003</v>
      </c>
      <c r="K104" s="29">
        <v>-11452.74</v>
      </c>
      <c r="L104" s="30">
        <v>-7103.0539999999983</v>
      </c>
    </row>
    <row r="105" spans="1:12" x14ac:dyDescent="0.2">
      <c r="A105" s="24" t="s">
        <v>195</v>
      </c>
      <c r="B105" s="25" t="s">
        <v>196</v>
      </c>
      <c r="C105" s="26">
        <v>20309.829000000002</v>
      </c>
      <c r="D105" s="27">
        <v>20930.512999999999</v>
      </c>
      <c r="E105" s="26">
        <v>20828.955000000002</v>
      </c>
      <c r="F105" s="28">
        <v>20136.807000000001</v>
      </c>
      <c r="G105" s="26">
        <v>10903.537</v>
      </c>
      <c r="H105" s="27">
        <v>13928.291999999999</v>
      </c>
      <c r="I105" s="26">
        <v>11270.919</v>
      </c>
      <c r="J105" s="28">
        <v>16237.245999999999</v>
      </c>
      <c r="K105" s="29">
        <v>9406.2920000000013</v>
      </c>
      <c r="L105" s="30">
        <v>7002.2209999999995</v>
      </c>
    </row>
    <row r="106" spans="1:12" x14ac:dyDescent="0.2">
      <c r="A106" s="24" t="s">
        <v>197</v>
      </c>
      <c r="B106" s="25" t="s">
        <v>198</v>
      </c>
      <c r="C106" s="26">
        <v>612.77200000000005</v>
      </c>
      <c r="D106" s="27">
        <v>6942.6660000000002</v>
      </c>
      <c r="E106" s="26">
        <v>128.5</v>
      </c>
      <c r="F106" s="28">
        <v>2496.6179999999999</v>
      </c>
      <c r="G106" s="26">
        <v>1037.7329999999999</v>
      </c>
      <c r="H106" s="27">
        <v>930.24099999999999</v>
      </c>
      <c r="I106" s="26">
        <v>265.46300000000002</v>
      </c>
      <c r="J106" s="28">
        <v>287.30099999999999</v>
      </c>
      <c r="K106" s="29">
        <v>-424.9609999999999</v>
      </c>
      <c r="L106" s="30">
        <v>6012.4250000000002</v>
      </c>
    </row>
    <row r="107" spans="1:12" x14ac:dyDescent="0.2">
      <c r="A107" s="24" t="s">
        <v>199</v>
      </c>
      <c r="B107" s="25" t="s">
        <v>200</v>
      </c>
      <c r="C107" s="26">
        <v>26714.416000000001</v>
      </c>
      <c r="D107" s="27">
        <v>31960.681</v>
      </c>
      <c r="E107" s="26">
        <v>62767.614999999998</v>
      </c>
      <c r="F107" s="28">
        <v>80808.900999999998</v>
      </c>
      <c r="G107" s="26">
        <v>68459.05</v>
      </c>
      <c r="H107" s="27">
        <v>76384.232000000004</v>
      </c>
      <c r="I107" s="26">
        <v>186841.55100000001</v>
      </c>
      <c r="J107" s="28">
        <v>219049.08499999999</v>
      </c>
      <c r="K107" s="29">
        <v>-41744.634000000005</v>
      </c>
      <c r="L107" s="30">
        <v>-44423.551000000007</v>
      </c>
    </row>
    <row r="108" spans="1:12" x14ac:dyDescent="0.2">
      <c r="A108" s="24" t="s">
        <v>201</v>
      </c>
      <c r="B108" s="25" t="s">
        <v>202</v>
      </c>
      <c r="C108" s="26">
        <v>45844.881000000001</v>
      </c>
      <c r="D108" s="27">
        <v>66852.84</v>
      </c>
      <c r="E108" s="26">
        <v>96836.298999999999</v>
      </c>
      <c r="F108" s="28">
        <v>129589.06299999999</v>
      </c>
      <c r="G108" s="26">
        <v>58921.61</v>
      </c>
      <c r="H108" s="27">
        <v>57763.226999999999</v>
      </c>
      <c r="I108" s="26">
        <v>170354.96100000001</v>
      </c>
      <c r="J108" s="28">
        <v>165068.37599999999</v>
      </c>
      <c r="K108" s="29">
        <v>-13076.728999999999</v>
      </c>
      <c r="L108" s="30">
        <v>9089.6129999999976</v>
      </c>
    </row>
    <row r="109" spans="1:12" x14ac:dyDescent="0.2">
      <c r="A109" s="24" t="s">
        <v>203</v>
      </c>
      <c r="B109" s="25" t="s">
        <v>204</v>
      </c>
      <c r="C109" s="26">
        <v>28425.151000000002</v>
      </c>
      <c r="D109" s="27">
        <v>42098.197999999997</v>
      </c>
      <c r="E109" s="26">
        <v>22981.371999999999</v>
      </c>
      <c r="F109" s="28">
        <v>31708.262999999999</v>
      </c>
      <c r="G109" s="26">
        <v>5906.3289999999997</v>
      </c>
      <c r="H109" s="27">
        <v>9293.69</v>
      </c>
      <c r="I109" s="26">
        <v>4539.6239999999998</v>
      </c>
      <c r="J109" s="28">
        <v>6533.2929999999997</v>
      </c>
      <c r="K109" s="29">
        <v>22518.822</v>
      </c>
      <c r="L109" s="30">
        <v>32804.507999999994</v>
      </c>
    </row>
    <row r="110" spans="1:12" x14ac:dyDescent="0.2">
      <c r="A110" s="24" t="s">
        <v>205</v>
      </c>
      <c r="B110" s="25" t="s">
        <v>206</v>
      </c>
      <c r="C110" s="26">
        <v>736.82</v>
      </c>
      <c r="D110" s="27">
        <v>1200.078</v>
      </c>
      <c r="E110" s="26">
        <v>1868.2829999999999</v>
      </c>
      <c r="F110" s="28">
        <v>3104.471</v>
      </c>
      <c r="G110" s="26">
        <v>25196.155999999999</v>
      </c>
      <c r="H110" s="27">
        <v>22768.597000000002</v>
      </c>
      <c r="I110" s="26">
        <v>68923.573000000004</v>
      </c>
      <c r="J110" s="28">
        <v>59789.686999999998</v>
      </c>
      <c r="K110" s="29">
        <v>-24459.335999999999</v>
      </c>
      <c r="L110" s="30">
        <v>-21568.519</v>
      </c>
    </row>
    <row r="111" spans="1:12" x14ac:dyDescent="0.2">
      <c r="A111" s="24" t="s">
        <v>207</v>
      </c>
      <c r="B111" s="25" t="s">
        <v>208</v>
      </c>
      <c r="C111" s="26">
        <v>1204.2629999999999</v>
      </c>
      <c r="D111" s="27">
        <v>1430.9380000000001</v>
      </c>
      <c r="E111" s="26">
        <v>842.84699999999998</v>
      </c>
      <c r="F111" s="28">
        <v>992.14200000000005</v>
      </c>
      <c r="G111" s="26">
        <v>53645.966</v>
      </c>
      <c r="H111" s="27">
        <v>60769.74</v>
      </c>
      <c r="I111" s="26">
        <v>42466.845999999998</v>
      </c>
      <c r="J111" s="28">
        <v>48548.055</v>
      </c>
      <c r="K111" s="29">
        <v>-52441.703000000001</v>
      </c>
      <c r="L111" s="30">
        <v>-59338.801999999996</v>
      </c>
    </row>
    <row r="112" spans="1:12" x14ac:dyDescent="0.2">
      <c r="A112" s="24" t="s">
        <v>465</v>
      </c>
      <c r="B112" s="25" t="s">
        <v>466</v>
      </c>
      <c r="C112" s="26">
        <v>0.14299999999999999</v>
      </c>
      <c r="D112" s="27">
        <v>0</v>
      </c>
      <c r="E112" s="26">
        <v>3.9E-2</v>
      </c>
      <c r="F112" s="28">
        <v>0</v>
      </c>
      <c r="G112" s="26">
        <v>2535.5039999999999</v>
      </c>
      <c r="H112" s="27">
        <v>2364.5329999999999</v>
      </c>
      <c r="I112" s="26">
        <v>2513.5709999999999</v>
      </c>
      <c r="J112" s="28">
        <v>2487.4830000000002</v>
      </c>
      <c r="K112" s="29">
        <v>-2535.3609999999999</v>
      </c>
      <c r="L112" s="30">
        <v>-2364.5329999999999</v>
      </c>
    </row>
    <row r="113" spans="1:12" x14ac:dyDescent="0.2">
      <c r="A113" s="24" t="s">
        <v>209</v>
      </c>
      <c r="B113" s="25" t="s">
        <v>210</v>
      </c>
      <c r="C113" s="26">
        <v>9632.3549999999996</v>
      </c>
      <c r="D113" s="27">
        <v>16282.732</v>
      </c>
      <c r="E113" s="26">
        <v>15898.312</v>
      </c>
      <c r="F113" s="28">
        <v>28869.847000000002</v>
      </c>
      <c r="G113" s="26">
        <v>16601.672999999999</v>
      </c>
      <c r="H113" s="27">
        <v>23309.816999999999</v>
      </c>
      <c r="I113" s="26">
        <v>38054.877999999997</v>
      </c>
      <c r="J113" s="28">
        <v>60061.063000000002</v>
      </c>
      <c r="K113" s="29">
        <v>-6969.3179999999993</v>
      </c>
      <c r="L113" s="30">
        <v>-7027.0849999999991</v>
      </c>
    </row>
    <row r="114" spans="1:12" x14ac:dyDescent="0.2">
      <c r="A114" s="24" t="s">
        <v>211</v>
      </c>
      <c r="B114" s="25" t="s">
        <v>212</v>
      </c>
      <c r="C114" s="26">
        <v>375937.66200000001</v>
      </c>
      <c r="D114" s="27">
        <v>93843.164999999994</v>
      </c>
      <c r="E114" s="26">
        <v>976901.76199999999</v>
      </c>
      <c r="F114" s="28">
        <v>230301.34599999999</v>
      </c>
      <c r="G114" s="26">
        <v>102673.943</v>
      </c>
      <c r="H114" s="27">
        <v>231680.73</v>
      </c>
      <c r="I114" s="26">
        <v>212187.11300000001</v>
      </c>
      <c r="J114" s="28">
        <v>546660.56400000001</v>
      </c>
      <c r="K114" s="29">
        <v>273263.71900000004</v>
      </c>
      <c r="L114" s="30">
        <v>-137837.565</v>
      </c>
    </row>
    <row r="115" spans="1:12" x14ac:dyDescent="0.2">
      <c r="A115" s="24" t="s">
        <v>213</v>
      </c>
      <c r="B115" s="25" t="s">
        <v>214</v>
      </c>
      <c r="C115" s="26">
        <v>10142.275</v>
      </c>
      <c r="D115" s="27">
        <v>10824.312</v>
      </c>
      <c r="E115" s="26">
        <v>7217.6</v>
      </c>
      <c r="F115" s="28">
        <v>10800.472</v>
      </c>
      <c r="G115" s="26">
        <v>37875.046999999999</v>
      </c>
      <c r="H115" s="27">
        <v>34071.442999999999</v>
      </c>
      <c r="I115" s="26">
        <v>66135.938999999998</v>
      </c>
      <c r="J115" s="28">
        <v>50519.773000000001</v>
      </c>
      <c r="K115" s="29">
        <v>-27732.771999999997</v>
      </c>
      <c r="L115" s="30">
        <v>-23247.131000000001</v>
      </c>
    </row>
    <row r="116" spans="1:12" x14ac:dyDescent="0.2">
      <c r="A116" s="24" t="s">
        <v>215</v>
      </c>
      <c r="B116" s="25" t="s">
        <v>216</v>
      </c>
      <c r="C116" s="26">
        <v>11290.52</v>
      </c>
      <c r="D116" s="27">
        <v>10710.834000000001</v>
      </c>
      <c r="E116" s="26">
        <v>8158.8069999999998</v>
      </c>
      <c r="F116" s="28">
        <v>8571.277</v>
      </c>
      <c r="G116" s="26">
        <v>54602.137999999999</v>
      </c>
      <c r="H116" s="27">
        <v>43459.597000000002</v>
      </c>
      <c r="I116" s="26">
        <v>48479.678</v>
      </c>
      <c r="J116" s="28">
        <v>40410.896999999997</v>
      </c>
      <c r="K116" s="29">
        <v>-43311.618000000002</v>
      </c>
      <c r="L116" s="30">
        <v>-32748.762999999999</v>
      </c>
    </row>
    <row r="117" spans="1:12" x14ac:dyDescent="0.2">
      <c r="A117" s="24" t="s">
        <v>217</v>
      </c>
      <c r="B117" s="25" t="s">
        <v>218</v>
      </c>
      <c r="C117" s="26">
        <v>45.941000000000003</v>
      </c>
      <c r="D117" s="27">
        <v>25.768000000000001</v>
      </c>
      <c r="E117" s="26">
        <v>45.502000000000002</v>
      </c>
      <c r="F117" s="28">
        <v>15.496</v>
      </c>
      <c r="G117" s="26">
        <v>4675.2610000000004</v>
      </c>
      <c r="H117" s="27">
        <v>3467.377</v>
      </c>
      <c r="I117" s="26">
        <v>8531.9150000000009</v>
      </c>
      <c r="J117" s="28">
        <v>5077.8450000000003</v>
      </c>
      <c r="K117" s="29">
        <v>-4629.3200000000006</v>
      </c>
      <c r="L117" s="30">
        <v>-3441.6089999999999</v>
      </c>
    </row>
    <row r="118" spans="1:12" x14ac:dyDescent="0.2">
      <c r="A118" s="24" t="s">
        <v>219</v>
      </c>
      <c r="B118" s="25" t="s">
        <v>220</v>
      </c>
      <c r="C118" s="26">
        <v>37815.451000000001</v>
      </c>
      <c r="D118" s="27">
        <v>40613.455999999998</v>
      </c>
      <c r="E118" s="26">
        <v>19349.615000000002</v>
      </c>
      <c r="F118" s="28">
        <v>20889.307000000001</v>
      </c>
      <c r="G118" s="26">
        <v>87402.731</v>
      </c>
      <c r="H118" s="27">
        <v>100702.11599999999</v>
      </c>
      <c r="I118" s="26">
        <v>14877.983</v>
      </c>
      <c r="J118" s="28">
        <v>18564.73</v>
      </c>
      <c r="K118" s="29">
        <v>-49587.28</v>
      </c>
      <c r="L118" s="30">
        <v>-60088.659999999996</v>
      </c>
    </row>
    <row r="119" spans="1:12" x14ac:dyDescent="0.2">
      <c r="A119" s="24" t="s">
        <v>221</v>
      </c>
      <c r="B119" s="25" t="s">
        <v>222</v>
      </c>
      <c r="C119" s="26">
        <v>4046.5030000000002</v>
      </c>
      <c r="D119" s="27">
        <v>4322.8419999999996</v>
      </c>
      <c r="E119" s="26">
        <v>988.72699999999998</v>
      </c>
      <c r="F119" s="28">
        <v>903.92899999999997</v>
      </c>
      <c r="G119" s="26">
        <v>5021.6480000000001</v>
      </c>
      <c r="H119" s="27">
        <v>6717.5720000000001</v>
      </c>
      <c r="I119" s="26">
        <v>216.85300000000001</v>
      </c>
      <c r="J119" s="28">
        <v>422.82900000000001</v>
      </c>
      <c r="K119" s="29">
        <v>-975.14499999999998</v>
      </c>
      <c r="L119" s="30">
        <v>-2394.7300000000005</v>
      </c>
    </row>
    <row r="120" spans="1:12" x14ac:dyDescent="0.2">
      <c r="A120" s="24" t="s">
        <v>223</v>
      </c>
      <c r="B120" s="25" t="s">
        <v>224</v>
      </c>
      <c r="C120" s="26">
        <v>60948.381000000001</v>
      </c>
      <c r="D120" s="27">
        <v>58487.462</v>
      </c>
      <c r="E120" s="26">
        <v>18217.123</v>
      </c>
      <c r="F120" s="28">
        <v>17402.552</v>
      </c>
      <c r="G120" s="26">
        <v>27822.723000000002</v>
      </c>
      <c r="H120" s="27">
        <v>28528.010999999999</v>
      </c>
      <c r="I120" s="26">
        <v>10451.901</v>
      </c>
      <c r="J120" s="28">
        <v>10999.353999999999</v>
      </c>
      <c r="K120" s="29">
        <v>33125.657999999996</v>
      </c>
      <c r="L120" s="30">
        <v>29959.451000000001</v>
      </c>
    </row>
    <row r="121" spans="1:12" x14ac:dyDescent="0.2">
      <c r="A121" s="24" t="s">
        <v>225</v>
      </c>
      <c r="B121" s="25" t="s">
        <v>226</v>
      </c>
      <c r="C121" s="26">
        <v>3979.5459999999998</v>
      </c>
      <c r="D121" s="27">
        <v>6041.96</v>
      </c>
      <c r="E121" s="26">
        <v>1667.357</v>
      </c>
      <c r="F121" s="28">
        <v>4254.4530000000004</v>
      </c>
      <c r="G121" s="26">
        <v>17674.991000000002</v>
      </c>
      <c r="H121" s="27">
        <v>17129.038</v>
      </c>
      <c r="I121" s="26">
        <v>5819.4269999999997</v>
      </c>
      <c r="J121" s="28">
        <v>7176.7439999999997</v>
      </c>
      <c r="K121" s="29">
        <v>-13695.445000000002</v>
      </c>
      <c r="L121" s="30">
        <v>-11087.078000000001</v>
      </c>
    </row>
    <row r="122" spans="1:12" x14ac:dyDescent="0.2">
      <c r="A122" s="24" t="s">
        <v>227</v>
      </c>
      <c r="B122" s="25" t="s">
        <v>228</v>
      </c>
      <c r="C122" s="26">
        <v>3760.4850000000001</v>
      </c>
      <c r="D122" s="27">
        <v>3082.7739999999999</v>
      </c>
      <c r="E122" s="26">
        <v>32263.187000000002</v>
      </c>
      <c r="F122" s="28">
        <v>27858.080000000002</v>
      </c>
      <c r="G122" s="26">
        <v>865.91200000000003</v>
      </c>
      <c r="H122" s="27">
        <v>702.03499999999997</v>
      </c>
      <c r="I122" s="26">
        <v>5680.6629999999996</v>
      </c>
      <c r="J122" s="28">
        <v>2842.4760000000001</v>
      </c>
      <c r="K122" s="29">
        <v>2894.5730000000003</v>
      </c>
      <c r="L122" s="30">
        <v>2380.739</v>
      </c>
    </row>
    <row r="123" spans="1:12" x14ac:dyDescent="0.2">
      <c r="A123" s="24" t="s">
        <v>229</v>
      </c>
      <c r="B123" s="25" t="s">
        <v>230</v>
      </c>
      <c r="C123" s="26">
        <v>14036.72</v>
      </c>
      <c r="D123" s="27">
        <v>17865.18</v>
      </c>
      <c r="E123" s="26">
        <v>52973.841</v>
      </c>
      <c r="F123" s="28">
        <v>70705.341</v>
      </c>
      <c r="G123" s="26">
        <v>2157.7779999999998</v>
      </c>
      <c r="H123" s="27">
        <v>3480.5250000000001</v>
      </c>
      <c r="I123" s="26">
        <v>4976.57</v>
      </c>
      <c r="J123" s="28">
        <v>14733.858</v>
      </c>
      <c r="K123" s="29">
        <v>11878.941999999999</v>
      </c>
      <c r="L123" s="30">
        <v>14384.655000000001</v>
      </c>
    </row>
    <row r="124" spans="1:12" x14ac:dyDescent="0.2">
      <c r="A124" s="24" t="s">
        <v>231</v>
      </c>
      <c r="B124" s="25" t="s">
        <v>232</v>
      </c>
      <c r="C124" s="26">
        <v>482.33</v>
      </c>
      <c r="D124" s="27">
        <v>102.242</v>
      </c>
      <c r="E124" s="26">
        <v>25.324000000000002</v>
      </c>
      <c r="F124" s="28">
        <v>26.504000000000001</v>
      </c>
      <c r="G124" s="26">
        <v>6557.1329999999998</v>
      </c>
      <c r="H124" s="27">
        <v>6348.6180000000004</v>
      </c>
      <c r="I124" s="26">
        <v>1941.4169999999999</v>
      </c>
      <c r="J124" s="28">
        <v>2014.241</v>
      </c>
      <c r="K124" s="29">
        <v>-6074.8029999999999</v>
      </c>
      <c r="L124" s="30">
        <v>-6246.3760000000002</v>
      </c>
    </row>
    <row r="125" spans="1:12" x14ac:dyDescent="0.2">
      <c r="A125" s="24" t="s">
        <v>233</v>
      </c>
      <c r="B125" s="25" t="s">
        <v>234</v>
      </c>
      <c r="C125" s="26">
        <v>12645.558999999999</v>
      </c>
      <c r="D125" s="27">
        <v>16181.393</v>
      </c>
      <c r="E125" s="26">
        <v>2487.3620000000001</v>
      </c>
      <c r="F125" s="28">
        <v>4229.0360000000001</v>
      </c>
      <c r="G125" s="26">
        <v>82757.17</v>
      </c>
      <c r="H125" s="27">
        <v>88169.876999999993</v>
      </c>
      <c r="I125" s="26">
        <v>9641.3340000000007</v>
      </c>
      <c r="J125" s="28">
        <v>9096.9009999999998</v>
      </c>
      <c r="K125" s="29">
        <v>-70111.611000000004</v>
      </c>
      <c r="L125" s="30">
        <v>-71988.483999999997</v>
      </c>
    </row>
    <row r="126" spans="1:12" x14ac:dyDescent="0.2">
      <c r="A126" s="24" t="s">
        <v>235</v>
      </c>
      <c r="B126" s="25" t="s">
        <v>236</v>
      </c>
      <c r="C126" s="26">
        <v>1766.2539999999999</v>
      </c>
      <c r="D126" s="27">
        <v>1807.721</v>
      </c>
      <c r="E126" s="26">
        <v>1266.721</v>
      </c>
      <c r="F126" s="28">
        <v>1224.354</v>
      </c>
      <c r="G126" s="26">
        <v>4568.1989999999996</v>
      </c>
      <c r="H126" s="27">
        <v>5419.0630000000001</v>
      </c>
      <c r="I126" s="26">
        <v>6474.2259999999997</v>
      </c>
      <c r="J126" s="28">
        <v>8802.8490000000002</v>
      </c>
      <c r="K126" s="29">
        <v>-2801.9449999999997</v>
      </c>
      <c r="L126" s="30">
        <v>-3611.3420000000001</v>
      </c>
    </row>
    <row r="127" spans="1:12" x14ac:dyDescent="0.2">
      <c r="A127" s="24" t="s">
        <v>637</v>
      </c>
      <c r="B127" s="25" t="s">
        <v>638</v>
      </c>
      <c r="C127" s="26">
        <v>0</v>
      </c>
      <c r="D127" s="27">
        <v>0</v>
      </c>
      <c r="E127" s="26">
        <v>0</v>
      </c>
      <c r="F127" s="28">
        <v>0</v>
      </c>
      <c r="G127" s="26">
        <v>0</v>
      </c>
      <c r="H127" s="27">
        <v>0</v>
      </c>
      <c r="I127" s="26">
        <v>0</v>
      </c>
      <c r="J127" s="28">
        <v>0</v>
      </c>
      <c r="K127" s="29">
        <v>0</v>
      </c>
      <c r="L127" s="30">
        <v>0</v>
      </c>
    </row>
    <row r="128" spans="1:12" x14ac:dyDescent="0.2">
      <c r="A128" s="24" t="s">
        <v>639</v>
      </c>
      <c r="B128" s="25" t="s">
        <v>640</v>
      </c>
      <c r="C128" s="26">
        <v>0</v>
      </c>
      <c r="D128" s="27">
        <v>0</v>
      </c>
      <c r="E128" s="26">
        <v>0</v>
      </c>
      <c r="F128" s="28">
        <v>0</v>
      </c>
      <c r="G128" s="26">
        <v>0</v>
      </c>
      <c r="H128" s="27">
        <v>0</v>
      </c>
      <c r="I128" s="26">
        <v>0</v>
      </c>
      <c r="J128" s="28">
        <v>0</v>
      </c>
      <c r="K128" s="29">
        <v>0</v>
      </c>
      <c r="L128" s="30">
        <v>0</v>
      </c>
    </row>
    <row r="129" spans="1:12" x14ac:dyDescent="0.2">
      <c r="A129" s="24" t="s">
        <v>237</v>
      </c>
      <c r="B129" s="25" t="s">
        <v>238</v>
      </c>
      <c r="C129" s="26">
        <v>966.50599999999997</v>
      </c>
      <c r="D129" s="27">
        <v>1165.941</v>
      </c>
      <c r="E129" s="26">
        <v>8054.1</v>
      </c>
      <c r="F129" s="28">
        <v>2470.2489999999998</v>
      </c>
      <c r="G129" s="26">
        <v>74749.104000000007</v>
      </c>
      <c r="H129" s="27">
        <v>33840.572999999997</v>
      </c>
      <c r="I129" s="26">
        <v>917144.47100000002</v>
      </c>
      <c r="J129" s="28">
        <v>704806.88300000003</v>
      </c>
      <c r="K129" s="29">
        <v>-73782.598000000013</v>
      </c>
      <c r="L129" s="30">
        <v>-32674.631999999998</v>
      </c>
    </row>
    <row r="130" spans="1:12" x14ac:dyDescent="0.2">
      <c r="A130" s="24" t="s">
        <v>239</v>
      </c>
      <c r="B130" s="25" t="s">
        <v>240</v>
      </c>
      <c r="C130" s="26">
        <v>10079.894</v>
      </c>
      <c r="D130" s="27">
        <v>10418.799999999999</v>
      </c>
      <c r="E130" s="26">
        <v>11539.877</v>
      </c>
      <c r="F130" s="28">
        <v>10627.698</v>
      </c>
      <c r="G130" s="26">
        <v>5823.1019999999999</v>
      </c>
      <c r="H130" s="27">
        <v>5626.1360000000004</v>
      </c>
      <c r="I130" s="26">
        <v>9620.402</v>
      </c>
      <c r="J130" s="28">
        <v>9495.1029999999992</v>
      </c>
      <c r="K130" s="29">
        <v>4256.7920000000004</v>
      </c>
      <c r="L130" s="30">
        <v>4792.6639999999989</v>
      </c>
    </row>
    <row r="131" spans="1:12" x14ac:dyDescent="0.2">
      <c r="A131" s="24" t="s">
        <v>241</v>
      </c>
      <c r="B131" s="25" t="s">
        <v>242</v>
      </c>
      <c r="C131" s="26">
        <v>9250.5460000000003</v>
      </c>
      <c r="D131" s="27">
        <v>9313.7690000000002</v>
      </c>
      <c r="E131" s="26">
        <v>17285.473000000002</v>
      </c>
      <c r="F131" s="28">
        <v>14429.721</v>
      </c>
      <c r="G131" s="26">
        <v>1253.27</v>
      </c>
      <c r="H131" s="27">
        <v>914.31399999999996</v>
      </c>
      <c r="I131" s="26">
        <v>2912.5590000000002</v>
      </c>
      <c r="J131" s="28">
        <v>2215.1750000000002</v>
      </c>
      <c r="K131" s="29">
        <v>7997.2759999999998</v>
      </c>
      <c r="L131" s="30">
        <v>8399.4549999999999</v>
      </c>
    </row>
    <row r="132" spans="1:12" x14ac:dyDescent="0.2">
      <c r="A132" s="24" t="s">
        <v>243</v>
      </c>
      <c r="B132" s="25" t="s">
        <v>244</v>
      </c>
      <c r="C132" s="26">
        <v>411.38400000000001</v>
      </c>
      <c r="D132" s="27">
        <v>482.79300000000001</v>
      </c>
      <c r="E132" s="26">
        <v>573.029</v>
      </c>
      <c r="F132" s="28">
        <v>693.26099999999997</v>
      </c>
      <c r="G132" s="26">
        <v>461.51400000000001</v>
      </c>
      <c r="H132" s="27">
        <v>548.17200000000003</v>
      </c>
      <c r="I132" s="26">
        <v>445.83199999999999</v>
      </c>
      <c r="J132" s="28">
        <v>520.82000000000005</v>
      </c>
      <c r="K132" s="29">
        <v>-50.129999999999995</v>
      </c>
      <c r="L132" s="30">
        <v>-65.379000000000019</v>
      </c>
    </row>
    <row r="133" spans="1:12" x14ac:dyDescent="0.2">
      <c r="A133" s="24" t="s">
        <v>245</v>
      </c>
      <c r="B133" s="25" t="s">
        <v>246</v>
      </c>
      <c r="C133" s="26">
        <v>6836.3760000000002</v>
      </c>
      <c r="D133" s="27">
        <v>5423.4409999999998</v>
      </c>
      <c r="E133" s="26">
        <v>2575.1689999999999</v>
      </c>
      <c r="F133" s="28">
        <v>1924.528</v>
      </c>
      <c r="G133" s="26">
        <v>15119.491</v>
      </c>
      <c r="H133" s="27">
        <v>12200.957</v>
      </c>
      <c r="I133" s="26">
        <v>5117.1080000000002</v>
      </c>
      <c r="J133" s="28">
        <v>4363.2939999999999</v>
      </c>
      <c r="K133" s="29">
        <v>-8283.1149999999998</v>
      </c>
      <c r="L133" s="30">
        <v>-6777.5160000000005</v>
      </c>
    </row>
    <row r="134" spans="1:12" x14ac:dyDescent="0.2">
      <c r="A134" s="24" t="s">
        <v>247</v>
      </c>
      <c r="B134" s="25" t="s">
        <v>248</v>
      </c>
      <c r="C134" s="26">
        <v>212.15899999999999</v>
      </c>
      <c r="D134" s="27">
        <v>388.15</v>
      </c>
      <c r="E134" s="26">
        <v>233.37799999999999</v>
      </c>
      <c r="F134" s="28">
        <v>3672.7849999999999</v>
      </c>
      <c r="G134" s="26">
        <v>2706.5529999999999</v>
      </c>
      <c r="H134" s="27">
        <v>2527.4369999999999</v>
      </c>
      <c r="I134" s="26">
        <v>283.363</v>
      </c>
      <c r="J134" s="28">
        <v>272.03899999999999</v>
      </c>
      <c r="K134" s="29">
        <v>-2494.3939999999998</v>
      </c>
      <c r="L134" s="30">
        <v>-2139.2869999999998</v>
      </c>
    </row>
    <row r="135" spans="1:12" x14ac:dyDescent="0.2">
      <c r="A135" s="24" t="s">
        <v>249</v>
      </c>
      <c r="B135" s="25" t="s">
        <v>250</v>
      </c>
      <c r="C135" s="26">
        <v>3249.2269999999999</v>
      </c>
      <c r="D135" s="27">
        <v>3548.6010000000001</v>
      </c>
      <c r="E135" s="26">
        <v>6623.2060000000001</v>
      </c>
      <c r="F135" s="28">
        <v>6465.6120000000001</v>
      </c>
      <c r="G135" s="26">
        <v>534.37099999999998</v>
      </c>
      <c r="H135" s="27">
        <v>372.06299999999999</v>
      </c>
      <c r="I135" s="26">
        <v>635.327</v>
      </c>
      <c r="J135" s="28">
        <v>530.53</v>
      </c>
      <c r="K135" s="29">
        <v>2714.8559999999998</v>
      </c>
      <c r="L135" s="30">
        <v>3176.538</v>
      </c>
    </row>
    <row r="136" spans="1:12" x14ac:dyDescent="0.2">
      <c r="A136" s="24" t="s">
        <v>251</v>
      </c>
      <c r="B136" s="25" t="s">
        <v>252</v>
      </c>
      <c r="C136" s="26">
        <v>451.33800000000002</v>
      </c>
      <c r="D136" s="27">
        <v>909.43799999999999</v>
      </c>
      <c r="E136" s="26">
        <v>508.09899999999999</v>
      </c>
      <c r="F136" s="28">
        <v>1049.9880000000001</v>
      </c>
      <c r="G136" s="26">
        <v>62847.493999999999</v>
      </c>
      <c r="H136" s="27">
        <v>86614.494999999995</v>
      </c>
      <c r="I136" s="26">
        <v>93543.948000000004</v>
      </c>
      <c r="J136" s="28">
        <v>107015.25900000001</v>
      </c>
      <c r="K136" s="29">
        <v>-62396.155999999995</v>
      </c>
      <c r="L136" s="30">
        <v>-85705.057000000001</v>
      </c>
    </row>
    <row r="137" spans="1:12" x14ac:dyDescent="0.2">
      <c r="A137" s="24" t="s">
        <v>253</v>
      </c>
      <c r="B137" s="25" t="s">
        <v>254</v>
      </c>
      <c r="C137" s="26">
        <v>1.425</v>
      </c>
      <c r="D137" s="27">
        <v>2.2040000000000002</v>
      </c>
      <c r="E137" s="26">
        <v>2.6539999999999999</v>
      </c>
      <c r="F137" s="28">
        <v>0.97499999999999998</v>
      </c>
      <c r="G137" s="26">
        <v>132.02500000000001</v>
      </c>
      <c r="H137" s="27">
        <v>218.15700000000001</v>
      </c>
      <c r="I137" s="26">
        <v>45.648000000000003</v>
      </c>
      <c r="J137" s="28">
        <v>67.968000000000004</v>
      </c>
      <c r="K137" s="29">
        <v>-130.6</v>
      </c>
      <c r="L137" s="30">
        <v>-215.953</v>
      </c>
    </row>
    <row r="138" spans="1:12" x14ac:dyDescent="0.2">
      <c r="A138" s="24" t="s">
        <v>255</v>
      </c>
      <c r="B138" s="25" t="s">
        <v>256</v>
      </c>
      <c r="C138" s="26">
        <v>2456.7820000000002</v>
      </c>
      <c r="D138" s="27">
        <v>3098.1179999999999</v>
      </c>
      <c r="E138" s="26">
        <v>696.78300000000002</v>
      </c>
      <c r="F138" s="28">
        <v>908.11800000000005</v>
      </c>
      <c r="G138" s="26">
        <v>31598.521000000001</v>
      </c>
      <c r="H138" s="27">
        <v>33149.855000000003</v>
      </c>
      <c r="I138" s="26">
        <v>8215.7690000000002</v>
      </c>
      <c r="J138" s="28">
        <v>8571.9950000000008</v>
      </c>
      <c r="K138" s="29">
        <v>-29141.739000000001</v>
      </c>
      <c r="L138" s="30">
        <v>-30051.737000000005</v>
      </c>
    </row>
    <row r="139" spans="1:12" x14ac:dyDescent="0.2">
      <c r="A139" s="24" t="s">
        <v>257</v>
      </c>
      <c r="B139" s="25" t="s">
        <v>258</v>
      </c>
      <c r="C139" s="26">
        <v>695.00599999999997</v>
      </c>
      <c r="D139" s="27">
        <v>842.26700000000005</v>
      </c>
      <c r="E139" s="26">
        <v>323.786</v>
      </c>
      <c r="F139" s="28">
        <v>431.88799999999998</v>
      </c>
      <c r="G139" s="26">
        <v>4991.4219999999996</v>
      </c>
      <c r="H139" s="27">
        <v>4676.3429999999998</v>
      </c>
      <c r="I139" s="26">
        <v>1925.5740000000001</v>
      </c>
      <c r="J139" s="28">
        <v>2100.3870000000002</v>
      </c>
      <c r="K139" s="29">
        <v>-4296.4159999999993</v>
      </c>
      <c r="L139" s="30">
        <v>-3834.076</v>
      </c>
    </row>
    <row r="140" spans="1:12" x14ac:dyDescent="0.2">
      <c r="A140" s="24" t="s">
        <v>259</v>
      </c>
      <c r="B140" s="25" t="s">
        <v>260</v>
      </c>
      <c r="C140" s="26">
        <v>1496.568</v>
      </c>
      <c r="D140" s="27">
        <v>2360.0650000000001</v>
      </c>
      <c r="E140" s="26">
        <v>1681.0340000000001</v>
      </c>
      <c r="F140" s="28">
        <v>2492.4270000000001</v>
      </c>
      <c r="G140" s="26">
        <v>186080.628</v>
      </c>
      <c r="H140" s="27">
        <v>203528.62100000001</v>
      </c>
      <c r="I140" s="26">
        <v>223224.00899999999</v>
      </c>
      <c r="J140" s="28">
        <v>240573.45800000001</v>
      </c>
      <c r="K140" s="29">
        <v>-184584.06</v>
      </c>
      <c r="L140" s="30">
        <v>-201168.55600000001</v>
      </c>
    </row>
    <row r="141" spans="1:12" x14ac:dyDescent="0.2">
      <c r="A141" s="24" t="s">
        <v>261</v>
      </c>
      <c r="B141" s="25" t="s">
        <v>262</v>
      </c>
      <c r="C141" s="26">
        <v>5802.8630000000003</v>
      </c>
      <c r="D141" s="27">
        <v>14202.207</v>
      </c>
      <c r="E141" s="26">
        <v>5986.5860000000002</v>
      </c>
      <c r="F141" s="28">
        <v>15218.69</v>
      </c>
      <c r="G141" s="26">
        <v>48973.728999999999</v>
      </c>
      <c r="H141" s="27">
        <v>74929.396999999997</v>
      </c>
      <c r="I141" s="26">
        <v>55089.159</v>
      </c>
      <c r="J141" s="28">
        <v>81209.437999999995</v>
      </c>
      <c r="K141" s="29">
        <v>-43170.866000000002</v>
      </c>
      <c r="L141" s="30">
        <v>-60727.189999999995</v>
      </c>
    </row>
    <row r="142" spans="1:12" x14ac:dyDescent="0.2">
      <c r="A142" s="24" t="s">
        <v>263</v>
      </c>
      <c r="B142" s="25" t="s">
        <v>264</v>
      </c>
      <c r="C142" s="26">
        <v>352.88200000000001</v>
      </c>
      <c r="D142" s="27">
        <v>374.154</v>
      </c>
      <c r="E142" s="26">
        <v>340.46800000000002</v>
      </c>
      <c r="F142" s="28">
        <v>166.83600000000001</v>
      </c>
      <c r="G142" s="26">
        <v>33728.368999999999</v>
      </c>
      <c r="H142" s="27">
        <v>43137.747000000003</v>
      </c>
      <c r="I142" s="26">
        <v>29987.858</v>
      </c>
      <c r="J142" s="28">
        <v>32641.681</v>
      </c>
      <c r="K142" s="29">
        <v>-33375.487000000001</v>
      </c>
      <c r="L142" s="30">
        <v>-42763.593000000001</v>
      </c>
    </row>
    <row r="143" spans="1:12" x14ac:dyDescent="0.2">
      <c r="A143" s="24" t="s">
        <v>265</v>
      </c>
      <c r="B143" s="25" t="s">
        <v>266</v>
      </c>
      <c r="C143" s="26">
        <v>380525.61499999999</v>
      </c>
      <c r="D143" s="27">
        <v>349714.21</v>
      </c>
      <c r="E143" s="26">
        <v>526117.98100000003</v>
      </c>
      <c r="F143" s="28">
        <v>449746.12199999997</v>
      </c>
      <c r="G143" s="26">
        <v>97113.755000000005</v>
      </c>
      <c r="H143" s="27">
        <v>117955.55499999999</v>
      </c>
      <c r="I143" s="26">
        <v>122430.264</v>
      </c>
      <c r="J143" s="28">
        <v>147174.334</v>
      </c>
      <c r="K143" s="29">
        <v>283411.86</v>
      </c>
      <c r="L143" s="30">
        <v>231758.65500000003</v>
      </c>
    </row>
    <row r="144" spans="1:12" x14ac:dyDescent="0.2">
      <c r="A144" s="24" t="s">
        <v>267</v>
      </c>
      <c r="B144" s="25" t="s">
        <v>268</v>
      </c>
      <c r="C144" s="26">
        <v>4866.3500000000004</v>
      </c>
      <c r="D144" s="27">
        <v>4053.1660000000002</v>
      </c>
      <c r="E144" s="26">
        <v>3293.8629999999998</v>
      </c>
      <c r="F144" s="28">
        <v>3349.4050000000002</v>
      </c>
      <c r="G144" s="26">
        <v>36195.627</v>
      </c>
      <c r="H144" s="27">
        <v>31995.829000000002</v>
      </c>
      <c r="I144" s="26">
        <v>17291.667000000001</v>
      </c>
      <c r="J144" s="28">
        <v>16067.645</v>
      </c>
      <c r="K144" s="29">
        <v>-31329.277000000002</v>
      </c>
      <c r="L144" s="30">
        <v>-27942.663</v>
      </c>
    </row>
    <row r="145" spans="1:12" x14ac:dyDescent="0.2">
      <c r="A145" s="24" t="s">
        <v>269</v>
      </c>
      <c r="B145" s="25" t="s">
        <v>270</v>
      </c>
      <c r="C145" s="26">
        <v>7140.4390000000003</v>
      </c>
      <c r="D145" s="27">
        <v>5779.2960000000003</v>
      </c>
      <c r="E145" s="26">
        <v>5854.9549999999999</v>
      </c>
      <c r="F145" s="28">
        <v>5111.777</v>
      </c>
      <c r="G145" s="26">
        <v>88417.498000000007</v>
      </c>
      <c r="H145" s="27">
        <v>98800.520999999993</v>
      </c>
      <c r="I145" s="26">
        <v>82156.512000000002</v>
      </c>
      <c r="J145" s="28">
        <v>93641.933999999994</v>
      </c>
      <c r="K145" s="29">
        <v>-81277.059000000008</v>
      </c>
      <c r="L145" s="30">
        <v>-93021.224999999991</v>
      </c>
    </row>
    <row r="146" spans="1:12" x14ac:dyDescent="0.2">
      <c r="A146" s="24" t="s">
        <v>271</v>
      </c>
      <c r="B146" s="25" t="s">
        <v>272</v>
      </c>
      <c r="C146" s="26">
        <v>135146.19500000001</v>
      </c>
      <c r="D146" s="27">
        <v>140404.196</v>
      </c>
      <c r="E146" s="26">
        <v>133857.00099999999</v>
      </c>
      <c r="F146" s="28">
        <v>128544.90300000001</v>
      </c>
      <c r="G146" s="26">
        <v>107852.223</v>
      </c>
      <c r="H146" s="27">
        <v>105515.61199999999</v>
      </c>
      <c r="I146" s="26">
        <v>87236.391000000003</v>
      </c>
      <c r="J146" s="28">
        <v>84456.379000000001</v>
      </c>
      <c r="K146" s="29">
        <v>27293.972000000009</v>
      </c>
      <c r="L146" s="30">
        <v>34888.584000000003</v>
      </c>
    </row>
    <row r="147" spans="1:12" x14ac:dyDescent="0.2">
      <c r="A147" s="24" t="s">
        <v>273</v>
      </c>
      <c r="B147" s="25" t="s">
        <v>274</v>
      </c>
      <c r="C147" s="26">
        <v>35733.351999999999</v>
      </c>
      <c r="D147" s="27">
        <v>62787.802000000003</v>
      </c>
      <c r="E147" s="26">
        <v>71749.168999999994</v>
      </c>
      <c r="F147" s="28">
        <v>103267.969</v>
      </c>
      <c r="G147" s="26">
        <v>4469.3370000000004</v>
      </c>
      <c r="H147" s="27">
        <v>5803.6059999999998</v>
      </c>
      <c r="I147" s="26">
        <v>4687.8220000000001</v>
      </c>
      <c r="J147" s="28">
        <v>6209.4030000000002</v>
      </c>
      <c r="K147" s="29">
        <v>31264.014999999999</v>
      </c>
      <c r="L147" s="30">
        <v>56984.196000000004</v>
      </c>
    </row>
    <row r="148" spans="1:12" x14ac:dyDescent="0.2">
      <c r="A148" s="24" t="s">
        <v>641</v>
      </c>
      <c r="B148" s="25" t="s">
        <v>642</v>
      </c>
      <c r="C148" s="26">
        <v>0</v>
      </c>
      <c r="D148" s="27">
        <v>0</v>
      </c>
      <c r="E148" s="26">
        <v>0</v>
      </c>
      <c r="F148" s="28">
        <v>0</v>
      </c>
      <c r="G148" s="26">
        <v>0</v>
      </c>
      <c r="H148" s="27">
        <v>0</v>
      </c>
      <c r="I148" s="26">
        <v>0</v>
      </c>
      <c r="J148" s="28">
        <v>0</v>
      </c>
      <c r="K148" s="29">
        <v>0</v>
      </c>
      <c r="L148" s="30">
        <v>0</v>
      </c>
    </row>
    <row r="149" spans="1:12" x14ac:dyDescent="0.2">
      <c r="A149" s="24" t="s">
        <v>275</v>
      </c>
      <c r="B149" s="25" t="s">
        <v>276</v>
      </c>
      <c r="C149" s="26">
        <v>8394.8109999999997</v>
      </c>
      <c r="D149" s="27">
        <v>6443.2730000000001</v>
      </c>
      <c r="E149" s="26">
        <v>36839.434999999998</v>
      </c>
      <c r="F149" s="28">
        <v>32275.893</v>
      </c>
      <c r="G149" s="26">
        <v>307.50299999999999</v>
      </c>
      <c r="H149" s="27">
        <v>362.63</v>
      </c>
      <c r="I149" s="26">
        <v>860.31299999999999</v>
      </c>
      <c r="J149" s="28">
        <v>962.25099999999998</v>
      </c>
      <c r="K149" s="29">
        <v>8087.308</v>
      </c>
      <c r="L149" s="30">
        <v>6080.643</v>
      </c>
    </row>
    <row r="150" spans="1:12" x14ac:dyDescent="0.2">
      <c r="A150" s="24" t="s">
        <v>277</v>
      </c>
      <c r="B150" s="25" t="s">
        <v>278</v>
      </c>
      <c r="C150" s="26">
        <v>805.66200000000003</v>
      </c>
      <c r="D150" s="27">
        <v>350.12400000000002</v>
      </c>
      <c r="E150" s="26">
        <v>672.74400000000003</v>
      </c>
      <c r="F150" s="28">
        <v>149.935</v>
      </c>
      <c r="G150" s="26">
        <v>5644.4859999999999</v>
      </c>
      <c r="H150" s="27">
        <v>5739.8109999999997</v>
      </c>
      <c r="I150" s="26">
        <v>2300.7660000000001</v>
      </c>
      <c r="J150" s="28">
        <v>1230.3320000000001</v>
      </c>
      <c r="K150" s="29">
        <v>-4838.8239999999996</v>
      </c>
      <c r="L150" s="30">
        <v>-5389.6869999999999</v>
      </c>
    </row>
    <row r="151" spans="1:12" x14ac:dyDescent="0.2">
      <c r="A151" s="24" t="s">
        <v>279</v>
      </c>
      <c r="B151" s="25" t="s">
        <v>280</v>
      </c>
      <c r="C151" s="26">
        <v>320.00799999999998</v>
      </c>
      <c r="D151" s="27">
        <v>503.98</v>
      </c>
      <c r="E151" s="26">
        <v>3159.018</v>
      </c>
      <c r="F151" s="28">
        <v>5532.076</v>
      </c>
      <c r="G151" s="26">
        <v>168.899</v>
      </c>
      <c r="H151" s="27">
        <v>94.207999999999998</v>
      </c>
      <c r="I151" s="26">
        <v>275.20299999999997</v>
      </c>
      <c r="J151" s="28">
        <v>386.37799999999999</v>
      </c>
      <c r="K151" s="29">
        <v>151.10899999999998</v>
      </c>
      <c r="L151" s="30">
        <v>409.77200000000005</v>
      </c>
    </row>
    <row r="152" spans="1:12" x14ac:dyDescent="0.2">
      <c r="A152" s="24" t="s">
        <v>281</v>
      </c>
      <c r="B152" s="25" t="s">
        <v>282</v>
      </c>
      <c r="C152" s="26">
        <v>235039.766</v>
      </c>
      <c r="D152" s="27">
        <v>265351.45199999999</v>
      </c>
      <c r="E152" s="26">
        <v>84871.313999999998</v>
      </c>
      <c r="F152" s="28">
        <v>95573.676000000007</v>
      </c>
      <c r="G152" s="26">
        <v>24869.425999999999</v>
      </c>
      <c r="H152" s="27">
        <v>22505.473000000002</v>
      </c>
      <c r="I152" s="26">
        <v>5325.5230000000001</v>
      </c>
      <c r="J152" s="28">
        <v>5568.442</v>
      </c>
      <c r="K152" s="29">
        <v>210170.34</v>
      </c>
      <c r="L152" s="30">
        <v>242845.97899999999</v>
      </c>
    </row>
    <row r="153" spans="1:12" x14ac:dyDescent="0.2">
      <c r="A153" s="24" t="s">
        <v>283</v>
      </c>
      <c r="B153" s="25" t="s">
        <v>284</v>
      </c>
      <c r="C153" s="26">
        <v>550509.11600000004</v>
      </c>
      <c r="D153" s="27">
        <v>584232.29</v>
      </c>
      <c r="E153" s="26">
        <v>181068.06</v>
      </c>
      <c r="F153" s="28">
        <v>197105.88200000001</v>
      </c>
      <c r="G153" s="26">
        <v>64654.11</v>
      </c>
      <c r="H153" s="27">
        <v>71192.085999999996</v>
      </c>
      <c r="I153" s="26">
        <v>17445.195</v>
      </c>
      <c r="J153" s="28">
        <v>19918.039000000001</v>
      </c>
      <c r="K153" s="29">
        <v>485855.00600000005</v>
      </c>
      <c r="L153" s="30">
        <v>513040.20400000003</v>
      </c>
    </row>
    <row r="154" spans="1:12" x14ac:dyDescent="0.2">
      <c r="A154" s="24" t="s">
        <v>285</v>
      </c>
      <c r="B154" s="25" t="s">
        <v>286</v>
      </c>
      <c r="C154" s="26">
        <v>90.388999999999996</v>
      </c>
      <c r="D154" s="27">
        <v>172.03399999999999</v>
      </c>
      <c r="E154" s="26">
        <v>35.4</v>
      </c>
      <c r="F154" s="28">
        <v>73.238</v>
      </c>
      <c r="G154" s="26">
        <v>1583.6890000000001</v>
      </c>
      <c r="H154" s="27">
        <v>1292.675</v>
      </c>
      <c r="I154" s="26">
        <v>396.34</v>
      </c>
      <c r="J154" s="28">
        <v>251.066</v>
      </c>
      <c r="K154" s="29">
        <v>-1493.3000000000002</v>
      </c>
      <c r="L154" s="30">
        <v>-1120.6410000000001</v>
      </c>
    </row>
    <row r="155" spans="1:12" x14ac:dyDescent="0.2">
      <c r="A155" s="24" t="s">
        <v>287</v>
      </c>
      <c r="B155" s="25" t="s">
        <v>288</v>
      </c>
      <c r="C155" s="26">
        <v>406856.10700000002</v>
      </c>
      <c r="D155" s="27">
        <v>454327.01199999999</v>
      </c>
      <c r="E155" s="26">
        <v>126183.088</v>
      </c>
      <c r="F155" s="28">
        <v>135563.77900000001</v>
      </c>
      <c r="G155" s="26">
        <v>115167.837</v>
      </c>
      <c r="H155" s="27">
        <v>120636.13400000001</v>
      </c>
      <c r="I155" s="26">
        <v>48537.059000000001</v>
      </c>
      <c r="J155" s="28">
        <v>45427.718000000001</v>
      </c>
      <c r="K155" s="29">
        <v>291688.27</v>
      </c>
      <c r="L155" s="30">
        <v>333690.87799999997</v>
      </c>
    </row>
    <row r="156" spans="1:12" x14ac:dyDescent="0.2">
      <c r="A156" s="24" t="s">
        <v>289</v>
      </c>
      <c r="B156" s="25" t="s">
        <v>290</v>
      </c>
      <c r="C156" s="26">
        <v>12480.013000000001</v>
      </c>
      <c r="D156" s="27">
        <v>9916.8189999999995</v>
      </c>
      <c r="E156" s="26">
        <v>1862.587</v>
      </c>
      <c r="F156" s="28">
        <v>1309.846</v>
      </c>
      <c r="G156" s="26">
        <v>11075.075000000001</v>
      </c>
      <c r="H156" s="27">
        <v>8973.7469999999994</v>
      </c>
      <c r="I156" s="26">
        <v>1792.758</v>
      </c>
      <c r="J156" s="28">
        <v>1556.723</v>
      </c>
      <c r="K156" s="29">
        <v>1404.9380000000001</v>
      </c>
      <c r="L156" s="30">
        <v>943.07200000000012</v>
      </c>
    </row>
    <row r="157" spans="1:12" x14ac:dyDescent="0.2">
      <c r="A157" s="24" t="s">
        <v>291</v>
      </c>
      <c r="B157" s="25" t="s">
        <v>292</v>
      </c>
      <c r="C157" s="26">
        <v>186855.764</v>
      </c>
      <c r="D157" s="27">
        <v>226046.39</v>
      </c>
      <c r="E157" s="26">
        <v>432018.49099999998</v>
      </c>
      <c r="F157" s="28">
        <v>464834.29800000001</v>
      </c>
      <c r="G157" s="26">
        <v>54605.156000000003</v>
      </c>
      <c r="H157" s="27">
        <v>113012.33100000001</v>
      </c>
      <c r="I157" s="26">
        <v>118491.966</v>
      </c>
      <c r="J157" s="28">
        <v>246350.72200000001</v>
      </c>
      <c r="K157" s="29">
        <v>132250.60800000001</v>
      </c>
      <c r="L157" s="30">
        <v>113034.05900000001</v>
      </c>
    </row>
    <row r="158" spans="1:12" x14ac:dyDescent="0.2">
      <c r="A158" s="24" t="s">
        <v>293</v>
      </c>
      <c r="B158" s="25" t="s">
        <v>294</v>
      </c>
      <c r="C158" s="26">
        <v>34388.445</v>
      </c>
      <c r="D158" s="27">
        <v>30089.39</v>
      </c>
      <c r="E158" s="26">
        <v>85725.555999999997</v>
      </c>
      <c r="F158" s="28">
        <v>73721.092999999993</v>
      </c>
      <c r="G158" s="26">
        <v>109029.13800000001</v>
      </c>
      <c r="H158" s="27">
        <v>115849.27899999999</v>
      </c>
      <c r="I158" s="26">
        <v>209903.03599999999</v>
      </c>
      <c r="J158" s="28">
        <v>235913.55</v>
      </c>
      <c r="K158" s="29">
        <v>-74640.692999999999</v>
      </c>
      <c r="L158" s="30">
        <v>-85759.888999999996</v>
      </c>
    </row>
    <row r="159" spans="1:12" x14ac:dyDescent="0.2">
      <c r="A159" s="24" t="s">
        <v>295</v>
      </c>
      <c r="B159" s="25" t="s">
        <v>296</v>
      </c>
      <c r="C159" s="26">
        <v>25617.006000000001</v>
      </c>
      <c r="D159" s="27">
        <v>30213.026999999998</v>
      </c>
      <c r="E159" s="26">
        <v>206329.421</v>
      </c>
      <c r="F159" s="28">
        <v>250546.72899999999</v>
      </c>
      <c r="G159" s="26">
        <v>2889.4830000000002</v>
      </c>
      <c r="H159" s="27">
        <v>2562.0239999999999</v>
      </c>
      <c r="I159" s="26">
        <v>33574.591999999997</v>
      </c>
      <c r="J159" s="28">
        <v>22645.768</v>
      </c>
      <c r="K159" s="29">
        <v>22727.523000000001</v>
      </c>
      <c r="L159" s="30">
        <v>27651.002999999997</v>
      </c>
    </row>
    <row r="160" spans="1:12" x14ac:dyDescent="0.2">
      <c r="A160" s="24" t="s">
        <v>297</v>
      </c>
      <c r="B160" s="25" t="s">
        <v>298</v>
      </c>
      <c r="C160" s="26">
        <v>313105.06099999999</v>
      </c>
      <c r="D160" s="27">
        <v>327786.75199999998</v>
      </c>
      <c r="E160" s="26">
        <v>75967.957999999999</v>
      </c>
      <c r="F160" s="28">
        <v>83531.03</v>
      </c>
      <c r="G160" s="26">
        <v>166183.18799999999</v>
      </c>
      <c r="H160" s="27">
        <v>168219.17199999999</v>
      </c>
      <c r="I160" s="26">
        <v>53651.928</v>
      </c>
      <c r="J160" s="28">
        <v>56852.930999999997</v>
      </c>
      <c r="K160" s="29">
        <v>146921.87299999999</v>
      </c>
      <c r="L160" s="30">
        <v>159567.57999999999</v>
      </c>
    </row>
    <row r="161" spans="1:12" x14ac:dyDescent="0.2">
      <c r="A161" s="24" t="s">
        <v>299</v>
      </c>
      <c r="B161" s="25" t="s">
        <v>300</v>
      </c>
      <c r="C161" s="26">
        <v>6106.2520000000004</v>
      </c>
      <c r="D161" s="27">
        <v>307.78899999999999</v>
      </c>
      <c r="E161" s="26">
        <v>2284.6799999999998</v>
      </c>
      <c r="F161" s="28">
        <v>49.896999999999998</v>
      </c>
      <c r="G161" s="26">
        <v>42511.313000000002</v>
      </c>
      <c r="H161" s="27">
        <v>34934.160000000003</v>
      </c>
      <c r="I161" s="26">
        <v>14882.630999999999</v>
      </c>
      <c r="J161" s="28">
        <v>10443.290000000001</v>
      </c>
      <c r="K161" s="29">
        <v>-36405.061000000002</v>
      </c>
      <c r="L161" s="30">
        <v>-34626.371000000006</v>
      </c>
    </row>
    <row r="162" spans="1:12" x14ac:dyDescent="0.2">
      <c r="A162" s="24" t="s">
        <v>301</v>
      </c>
      <c r="B162" s="25" t="s">
        <v>302</v>
      </c>
      <c r="C162" s="26">
        <v>239.81399999999999</v>
      </c>
      <c r="D162" s="27">
        <v>352.69799999999998</v>
      </c>
      <c r="E162" s="26">
        <v>607.91099999999994</v>
      </c>
      <c r="F162" s="28">
        <v>1113.5429999999999</v>
      </c>
      <c r="G162" s="26">
        <v>31.373000000000001</v>
      </c>
      <c r="H162" s="27">
        <v>76.911000000000001</v>
      </c>
      <c r="I162" s="26">
        <v>33.826000000000001</v>
      </c>
      <c r="J162" s="28">
        <v>408.41399999999999</v>
      </c>
      <c r="K162" s="29">
        <v>208.441</v>
      </c>
      <c r="L162" s="30">
        <v>275.78699999999998</v>
      </c>
    </row>
    <row r="163" spans="1:12" x14ac:dyDescent="0.2">
      <c r="A163" s="24" t="s">
        <v>303</v>
      </c>
      <c r="B163" s="25" t="s">
        <v>304</v>
      </c>
      <c r="C163" s="26">
        <v>56714.451000000001</v>
      </c>
      <c r="D163" s="27">
        <v>55003.96</v>
      </c>
      <c r="E163" s="26">
        <v>15131.003000000001</v>
      </c>
      <c r="F163" s="28">
        <v>13695.162</v>
      </c>
      <c r="G163" s="26">
        <v>177486.46400000001</v>
      </c>
      <c r="H163" s="27">
        <v>187013.459</v>
      </c>
      <c r="I163" s="26">
        <v>49934.008000000002</v>
      </c>
      <c r="J163" s="28">
        <v>50037.415999999997</v>
      </c>
      <c r="K163" s="29">
        <v>-120772.01300000001</v>
      </c>
      <c r="L163" s="30">
        <v>-132009.49900000001</v>
      </c>
    </row>
    <row r="164" spans="1:12" x14ac:dyDescent="0.2">
      <c r="A164" s="24" t="s">
        <v>305</v>
      </c>
      <c r="B164" s="25" t="s">
        <v>306</v>
      </c>
      <c r="C164" s="26">
        <v>13432.677</v>
      </c>
      <c r="D164" s="27">
        <v>9877.0010000000002</v>
      </c>
      <c r="E164" s="26">
        <v>2380.3009999999999</v>
      </c>
      <c r="F164" s="28">
        <v>1758.5150000000001</v>
      </c>
      <c r="G164" s="26">
        <v>141609.06200000001</v>
      </c>
      <c r="H164" s="27">
        <v>170089.36199999999</v>
      </c>
      <c r="I164" s="26">
        <v>24883.453000000001</v>
      </c>
      <c r="J164" s="28">
        <v>28163.383999999998</v>
      </c>
      <c r="K164" s="29">
        <v>-128176.38500000001</v>
      </c>
      <c r="L164" s="30">
        <v>-160212.361</v>
      </c>
    </row>
    <row r="165" spans="1:12" x14ac:dyDescent="0.2">
      <c r="A165" s="24" t="s">
        <v>307</v>
      </c>
      <c r="B165" s="25" t="s">
        <v>308</v>
      </c>
      <c r="C165" s="26">
        <v>6883.8890000000001</v>
      </c>
      <c r="D165" s="27">
        <v>8452.5640000000003</v>
      </c>
      <c r="E165" s="26">
        <v>2942.2750000000001</v>
      </c>
      <c r="F165" s="28">
        <v>3323.4870000000001</v>
      </c>
      <c r="G165" s="26">
        <v>42681.241999999998</v>
      </c>
      <c r="H165" s="27">
        <v>59614.775000000001</v>
      </c>
      <c r="I165" s="26">
        <v>18005.224999999999</v>
      </c>
      <c r="J165" s="28">
        <v>21115.547999999999</v>
      </c>
      <c r="K165" s="29">
        <v>-35797.352999999996</v>
      </c>
      <c r="L165" s="30">
        <v>-51162.211000000003</v>
      </c>
    </row>
    <row r="166" spans="1:12" x14ac:dyDescent="0.2">
      <c r="A166" s="24" t="s">
        <v>309</v>
      </c>
      <c r="B166" s="25" t="s">
        <v>310</v>
      </c>
      <c r="C166" s="26">
        <v>1392461.5870000001</v>
      </c>
      <c r="D166" s="27">
        <v>1428601.473</v>
      </c>
      <c r="E166" s="26">
        <v>304447.65999999997</v>
      </c>
      <c r="F166" s="28">
        <v>321709.33299999998</v>
      </c>
      <c r="G166" s="26">
        <v>602693.15099999995</v>
      </c>
      <c r="H166" s="27">
        <v>618061.58799999999</v>
      </c>
      <c r="I166" s="26">
        <v>160026.92199999999</v>
      </c>
      <c r="J166" s="28">
        <v>167293.44699999999</v>
      </c>
      <c r="K166" s="29">
        <v>789768.4360000001</v>
      </c>
      <c r="L166" s="30">
        <v>810539.88500000001</v>
      </c>
    </row>
    <row r="167" spans="1:12" x14ac:dyDescent="0.2">
      <c r="A167" s="24" t="s">
        <v>311</v>
      </c>
      <c r="B167" s="25" t="s">
        <v>312</v>
      </c>
      <c r="C167" s="26">
        <v>355986.75300000003</v>
      </c>
      <c r="D167" s="27">
        <v>367873.74900000001</v>
      </c>
      <c r="E167" s="26">
        <v>137469.26999999999</v>
      </c>
      <c r="F167" s="28">
        <v>145191.93100000001</v>
      </c>
      <c r="G167" s="26">
        <v>208605.24600000001</v>
      </c>
      <c r="H167" s="27">
        <v>211374.16</v>
      </c>
      <c r="I167" s="26">
        <v>105772.667</v>
      </c>
      <c r="J167" s="28">
        <v>107734.681</v>
      </c>
      <c r="K167" s="29">
        <v>147381.50700000001</v>
      </c>
      <c r="L167" s="30">
        <v>156499.58900000001</v>
      </c>
    </row>
    <row r="168" spans="1:12" x14ac:dyDescent="0.2">
      <c r="A168" s="24" t="s">
        <v>313</v>
      </c>
      <c r="B168" s="25" t="s">
        <v>314</v>
      </c>
      <c r="C168" s="26">
        <v>53826.978999999999</v>
      </c>
      <c r="D168" s="27">
        <v>62708.94</v>
      </c>
      <c r="E168" s="26">
        <v>31321.795999999998</v>
      </c>
      <c r="F168" s="28">
        <v>35367.730000000003</v>
      </c>
      <c r="G168" s="26">
        <v>79995.066000000006</v>
      </c>
      <c r="H168" s="27">
        <v>113619.762</v>
      </c>
      <c r="I168" s="26">
        <v>67482.8</v>
      </c>
      <c r="J168" s="28">
        <v>74849.267999999996</v>
      </c>
      <c r="K168" s="29">
        <v>-26168.087000000007</v>
      </c>
      <c r="L168" s="30">
        <v>-50910.822</v>
      </c>
    </row>
    <row r="169" spans="1:12" x14ac:dyDescent="0.2">
      <c r="A169" s="24" t="s">
        <v>315</v>
      </c>
      <c r="B169" s="25" t="s">
        <v>316</v>
      </c>
      <c r="C169" s="26">
        <v>17.088999999999999</v>
      </c>
      <c r="D169" s="27">
        <v>0.31900000000000001</v>
      </c>
      <c r="E169" s="26">
        <v>14.644</v>
      </c>
      <c r="F169" s="28">
        <v>0.30299999999999999</v>
      </c>
      <c r="G169" s="26">
        <v>711.15200000000004</v>
      </c>
      <c r="H169" s="27">
        <v>1229.155</v>
      </c>
      <c r="I169" s="26">
        <v>573.77700000000004</v>
      </c>
      <c r="J169" s="28">
        <v>946.85400000000004</v>
      </c>
      <c r="K169" s="29">
        <v>-694.0630000000001</v>
      </c>
      <c r="L169" s="30">
        <v>-1228.836</v>
      </c>
    </row>
    <row r="170" spans="1:12" x14ac:dyDescent="0.2">
      <c r="A170" s="24" t="s">
        <v>317</v>
      </c>
      <c r="B170" s="25" t="s">
        <v>318</v>
      </c>
      <c r="C170" s="26">
        <v>212279.633</v>
      </c>
      <c r="D170" s="27">
        <v>255765.53200000001</v>
      </c>
      <c r="E170" s="26">
        <v>109278.83199999999</v>
      </c>
      <c r="F170" s="28">
        <v>121527.58900000001</v>
      </c>
      <c r="G170" s="26">
        <v>45815.29</v>
      </c>
      <c r="H170" s="27">
        <v>46078.182999999997</v>
      </c>
      <c r="I170" s="26">
        <v>24787.995999999999</v>
      </c>
      <c r="J170" s="28">
        <v>24228.934000000001</v>
      </c>
      <c r="K170" s="29">
        <v>166464.34299999999</v>
      </c>
      <c r="L170" s="30">
        <v>209687.34900000002</v>
      </c>
    </row>
    <row r="171" spans="1:12" x14ac:dyDescent="0.2">
      <c r="A171" s="24" t="s">
        <v>319</v>
      </c>
      <c r="B171" s="25" t="s">
        <v>320</v>
      </c>
      <c r="C171" s="26">
        <v>1159284.6329999999</v>
      </c>
      <c r="D171" s="27">
        <v>1349819.6839999999</v>
      </c>
      <c r="E171" s="26">
        <v>438821.13199999998</v>
      </c>
      <c r="F171" s="28">
        <v>521874.23</v>
      </c>
      <c r="G171" s="26">
        <v>315113.69400000002</v>
      </c>
      <c r="H171" s="27">
        <v>301478.91499999998</v>
      </c>
      <c r="I171" s="26">
        <v>141151.22200000001</v>
      </c>
      <c r="J171" s="28">
        <v>145572.15400000001</v>
      </c>
      <c r="K171" s="29">
        <v>844170.9389999999</v>
      </c>
      <c r="L171" s="30">
        <v>1048340.7689999999</v>
      </c>
    </row>
    <row r="172" spans="1:12" x14ac:dyDescent="0.2">
      <c r="A172" s="24" t="s">
        <v>321</v>
      </c>
      <c r="B172" s="25" t="s">
        <v>322</v>
      </c>
      <c r="C172" s="26">
        <v>50756.659</v>
      </c>
      <c r="D172" s="27">
        <v>52016.124000000003</v>
      </c>
      <c r="E172" s="26">
        <v>51287.226999999999</v>
      </c>
      <c r="F172" s="28">
        <v>54963.086000000003</v>
      </c>
      <c r="G172" s="26">
        <v>19071.169000000002</v>
      </c>
      <c r="H172" s="27">
        <v>18187.246999999999</v>
      </c>
      <c r="I172" s="26">
        <v>16599.221000000001</v>
      </c>
      <c r="J172" s="28">
        <v>15995.605</v>
      </c>
      <c r="K172" s="29">
        <v>31685.489999999998</v>
      </c>
      <c r="L172" s="30">
        <v>33828.877000000008</v>
      </c>
    </row>
    <row r="173" spans="1:12" x14ac:dyDescent="0.2">
      <c r="A173" s="24" t="s">
        <v>323</v>
      </c>
      <c r="B173" s="25" t="s">
        <v>324</v>
      </c>
      <c r="C173" s="26">
        <v>6989.4589999999998</v>
      </c>
      <c r="D173" s="27">
        <v>12297.263999999999</v>
      </c>
      <c r="E173" s="26">
        <v>6256.8890000000001</v>
      </c>
      <c r="F173" s="28">
        <v>17102.955999999998</v>
      </c>
      <c r="G173" s="26">
        <v>86328.304999999993</v>
      </c>
      <c r="H173" s="27">
        <v>80349.316999999995</v>
      </c>
      <c r="I173" s="26">
        <v>98760.688999999998</v>
      </c>
      <c r="J173" s="28">
        <v>102625.867</v>
      </c>
      <c r="K173" s="29">
        <v>-79338.84599999999</v>
      </c>
      <c r="L173" s="30">
        <v>-68052.053</v>
      </c>
    </row>
    <row r="174" spans="1:12" x14ac:dyDescent="0.2">
      <c r="A174" s="24" t="s">
        <v>325</v>
      </c>
      <c r="B174" s="25" t="s">
        <v>326</v>
      </c>
      <c r="C174" s="26">
        <v>85125.326000000001</v>
      </c>
      <c r="D174" s="27">
        <v>97136.99</v>
      </c>
      <c r="E174" s="26">
        <v>56773.750999999997</v>
      </c>
      <c r="F174" s="28">
        <v>66512.088000000003</v>
      </c>
      <c r="G174" s="26">
        <v>1400.7560000000001</v>
      </c>
      <c r="H174" s="27">
        <v>2078.0500000000002</v>
      </c>
      <c r="I174" s="26">
        <v>566.66600000000005</v>
      </c>
      <c r="J174" s="28">
        <v>787.32899999999995</v>
      </c>
      <c r="K174" s="29">
        <v>83724.570000000007</v>
      </c>
      <c r="L174" s="30">
        <v>95058.94</v>
      </c>
    </row>
    <row r="175" spans="1:12" x14ac:dyDescent="0.2">
      <c r="A175" s="24" t="s">
        <v>327</v>
      </c>
      <c r="B175" s="25" t="s">
        <v>328</v>
      </c>
      <c r="C175" s="26">
        <v>116600.799</v>
      </c>
      <c r="D175" s="27">
        <v>133613.83499999999</v>
      </c>
      <c r="E175" s="26">
        <v>174571.11600000001</v>
      </c>
      <c r="F175" s="28">
        <v>183650.038</v>
      </c>
      <c r="G175" s="26">
        <v>40094.046000000002</v>
      </c>
      <c r="H175" s="27">
        <v>49640.707999999999</v>
      </c>
      <c r="I175" s="26">
        <v>61138.815000000002</v>
      </c>
      <c r="J175" s="28">
        <v>78394.036999999997</v>
      </c>
      <c r="K175" s="29">
        <v>76506.752999999997</v>
      </c>
      <c r="L175" s="30">
        <v>83973.126999999993</v>
      </c>
    </row>
    <row r="176" spans="1:12" x14ac:dyDescent="0.2">
      <c r="A176" s="24" t="s">
        <v>329</v>
      </c>
      <c r="B176" s="25" t="s">
        <v>330</v>
      </c>
      <c r="C176" s="26">
        <v>137512.951</v>
      </c>
      <c r="D176" s="27">
        <v>144000.30799999999</v>
      </c>
      <c r="E176" s="26">
        <v>96985.085999999996</v>
      </c>
      <c r="F176" s="28">
        <v>92990.176999999996</v>
      </c>
      <c r="G176" s="26">
        <v>71785.501000000004</v>
      </c>
      <c r="H176" s="27">
        <v>75807.854999999996</v>
      </c>
      <c r="I176" s="26">
        <v>55706.243999999999</v>
      </c>
      <c r="J176" s="28">
        <v>55832.781999999999</v>
      </c>
      <c r="K176" s="29">
        <v>65727.45</v>
      </c>
      <c r="L176" s="30">
        <v>68192.452999999994</v>
      </c>
    </row>
    <row r="177" spans="1:12" x14ac:dyDescent="0.2">
      <c r="A177" s="24" t="s">
        <v>331</v>
      </c>
      <c r="B177" s="25" t="s">
        <v>332</v>
      </c>
      <c r="C177" s="26">
        <v>3308.02</v>
      </c>
      <c r="D177" s="27">
        <v>3246.8809999999999</v>
      </c>
      <c r="E177" s="26">
        <v>1177.8699999999999</v>
      </c>
      <c r="F177" s="28">
        <v>959.64099999999996</v>
      </c>
      <c r="G177" s="26">
        <v>2761.2689999999998</v>
      </c>
      <c r="H177" s="27">
        <v>2936.5549999999998</v>
      </c>
      <c r="I177" s="26">
        <v>1079.683</v>
      </c>
      <c r="J177" s="28">
        <v>1067.799</v>
      </c>
      <c r="K177" s="29">
        <v>546.7510000000002</v>
      </c>
      <c r="L177" s="30">
        <v>310.32600000000002</v>
      </c>
    </row>
    <row r="178" spans="1:12" x14ac:dyDescent="0.2">
      <c r="A178" s="24" t="s">
        <v>333</v>
      </c>
      <c r="B178" s="25" t="s">
        <v>334</v>
      </c>
      <c r="C178" s="26">
        <v>52513.728999999999</v>
      </c>
      <c r="D178" s="27">
        <v>52865.411999999997</v>
      </c>
      <c r="E178" s="26">
        <v>30310.47</v>
      </c>
      <c r="F178" s="28">
        <v>33934.656000000003</v>
      </c>
      <c r="G178" s="26">
        <v>17899.485000000001</v>
      </c>
      <c r="H178" s="27">
        <v>22248.255000000001</v>
      </c>
      <c r="I178" s="26">
        <v>10462.906000000001</v>
      </c>
      <c r="J178" s="28">
        <v>12287.294</v>
      </c>
      <c r="K178" s="29">
        <v>34614.243999999999</v>
      </c>
      <c r="L178" s="30">
        <v>30617.156999999996</v>
      </c>
    </row>
    <row r="179" spans="1:12" x14ac:dyDescent="0.2">
      <c r="A179" s="24" t="s">
        <v>335</v>
      </c>
      <c r="B179" s="25" t="s">
        <v>336</v>
      </c>
      <c r="C179" s="26">
        <v>120587.852</v>
      </c>
      <c r="D179" s="27">
        <v>144959.557</v>
      </c>
      <c r="E179" s="26">
        <v>61229.470999999998</v>
      </c>
      <c r="F179" s="28">
        <v>72377.593999999997</v>
      </c>
      <c r="G179" s="26">
        <v>297692.255</v>
      </c>
      <c r="H179" s="27">
        <v>206041.204</v>
      </c>
      <c r="I179" s="26">
        <v>115244.20600000001</v>
      </c>
      <c r="J179" s="28">
        <v>112438.87</v>
      </c>
      <c r="K179" s="29">
        <v>-177104.40299999999</v>
      </c>
      <c r="L179" s="30">
        <v>-61081.646999999997</v>
      </c>
    </row>
    <row r="180" spans="1:12" x14ac:dyDescent="0.2">
      <c r="A180" s="24" t="s">
        <v>337</v>
      </c>
      <c r="B180" s="25" t="s">
        <v>338</v>
      </c>
      <c r="C180" s="26">
        <v>483353.27399999998</v>
      </c>
      <c r="D180" s="27">
        <v>550149.38300000003</v>
      </c>
      <c r="E180" s="26">
        <v>475325.24800000002</v>
      </c>
      <c r="F180" s="28">
        <v>514185.73100000003</v>
      </c>
      <c r="G180" s="26">
        <v>183802.647</v>
      </c>
      <c r="H180" s="27">
        <v>192505.65299999999</v>
      </c>
      <c r="I180" s="26">
        <v>181071.08799999999</v>
      </c>
      <c r="J180" s="28">
        <v>163067.59899999999</v>
      </c>
      <c r="K180" s="29">
        <v>299550.62699999998</v>
      </c>
      <c r="L180" s="30">
        <v>357643.73000000004</v>
      </c>
    </row>
    <row r="181" spans="1:12" x14ac:dyDescent="0.2">
      <c r="A181" s="24" t="s">
        <v>339</v>
      </c>
      <c r="B181" s="25" t="s">
        <v>340</v>
      </c>
      <c r="C181" s="26">
        <v>181550.258</v>
      </c>
      <c r="D181" s="27">
        <v>187071.13</v>
      </c>
      <c r="E181" s="26">
        <v>36329.822999999997</v>
      </c>
      <c r="F181" s="28">
        <v>39478.188000000002</v>
      </c>
      <c r="G181" s="26">
        <v>237838.02499999999</v>
      </c>
      <c r="H181" s="27">
        <v>248177.087</v>
      </c>
      <c r="I181" s="26">
        <v>31457.098999999998</v>
      </c>
      <c r="J181" s="28">
        <v>32930.777000000002</v>
      </c>
      <c r="K181" s="29">
        <v>-56287.766999999993</v>
      </c>
      <c r="L181" s="30">
        <v>-61105.956999999995</v>
      </c>
    </row>
    <row r="182" spans="1:12" x14ac:dyDescent="0.2">
      <c r="A182" s="24" t="s">
        <v>341</v>
      </c>
      <c r="B182" s="25" t="s">
        <v>342</v>
      </c>
      <c r="C182" s="26">
        <v>40322.752</v>
      </c>
      <c r="D182" s="27">
        <v>44070.624000000003</v>
      </c>
      <c r="E182" s="26">
        <v>38287.927000000003</v>
      </c>
      <c r="F182" s="28">
        <v>40295.002999999997</v>
      </c>
      <c r="G182" s="26">
        <v>27364.858</v>
      </c>
      <c r="H182" s="27">
        <v>26375.135999999999</v>
      </c>
      <c r="I182" s="26">
        <v>64650.245000000003</v>
      </c>
      <c r="J182" s="28">
        <v>57584.194000000003</v>
      </c>
      <c r="K182" s="29">
        <v>12957.894</v>
      </c>
      <c r="L182" s="30">
        <v>17695.488000000005</v>
      </c>
    </row>
    <row r="183" spans="1:12" x14ac:dyDescent="0.2">
      <c r="A183" s="24" t="s">
        <v>343</v>
      </c>
      <c r="B183" s="25" t="s">
        <v>344</v>
      </c>
      <c r="C183" s="26">
        <v>281420.86</v>
      </c>
      <c r="D183" s="27">
        <v>256450.10699999999</v>
      </c>
      <c r="E183" s="26">
        <v>171586.90599999999</v>
      </c>
      <c r="F183" s="28">
        <v>150818.15599999999</v>
      </c>
      <c r="G183" s="26">
        <v>123459.048</v>
      </c>
      <c r="H183" s="27">
        <v>143771.038</v>
      </c>
      <c r="I183" s="26">
        <v>56868.733</v>
      </c>
      <c r="J183" s="28">
        <v>71826.142000000007</v>
      </c>
      <c r="K183" s="29">
        <v>157961.81199999998</v>
      </c>
      <c r="L183" s="30">
        <v>112679.06899999999</v>
      </c>
    </row>
    <row r="184" spans="1:12" x14ac:dyDescent="0.2">
      <c r="A184" s="24" t="s">
        <v>345</v>
      </c>
      <c r="B184" s="25" t="s">
        <v>346</v>
      </c>
      <c r="C184" s="26">
        <v>125343.398</v>
      </c>
      <c r="D184" s="27">
        <v>118930.569</v>
      </c>
      <c r="E184" s="26">
        <v>68303.175000000003</v>
      </c>
      <c r="F184" s="28">
        <v>62439.116999999998</v>
      </c>
      <c r="G184" s="26">
        <v>27611.657999999999</v>
      </c>
      <c r="H184" s="27">
        <v>31636.366999999998</v>
      </c>
      <c r="I184" s="26">
        <v>12506.563</v>
      </c>
      <c r="J184" s="28">
        <v>12932.591</v>
      </c>
      <c r="K184" s="29">
        <v>97731.74</v>
      </c>
      <c r="L184" s="30">
        <v>87294.202000000005</v>
      </c>
    </row>
    <row r="185" spans="1:12" x14ac:dyDescent="0.2">
      <c r="A185" s="24" t="s">
        <v>347</v>
      </c>
      <c r="B185" s="25" t="s">
        <v>348</v>
      </c>
      <c r="C185" s="26">
        <v>87349.167000000001</v>
      </c>
      <c r="D185" s="27">
        <v>98100.569000000003</v>
      </c>
      <c r="E185" s="26">
        <v>47288.224000000002</v>
      </c>
      <c r="F185" s="28">
        <v>49765.981</v>
      </c>
      <c r="G185" s="26">
        <v>31369.846000000001</v>
      </c>
      <c r="H185" s="27">
        <v>40184.521000000001</v>
      </c>
      <c r="I185" s="26">
        <v>17395.241999999998</v>
      </c>
      <c r="J185" s="28">
        <v>19506.342000000001</v>
      </c>
      <c r="K185" s="29">
        <v>55979.320999999996</v>
      </c>
      <c r="L185" s="30">
        <v>57916.048000000003</v>
      </c>
    </row>
    <row r="186" spans="1:12" x14ac:dyDescent="0.2">
      <c r="A186" s="24" t="s">
        <v>349</v>
      </c>
      <c r="B186" s="25" t="s">
        <v>350</v>
      </c>
      <c r="C186" s="26">
        <v>751636.58799999999</v>
      </c>
      <c r="D186" s="27">
        <v>805365.28200000001</v>
      </c>
      <c r="E186" s="26">
        <v>191859.19699999999</v>
      </c>
      <c r="F186" s="28">
        <v>190201.644</v>
      </c>
      <c r="G186" s="26">
        <v>455558.02</v>
      </c>
      <c r="H186" s="27">
        <v>517117.85200000001</v>
      </c>
      <c r="I186" s="26">
        <v>119588.783</v>
      </c>
      <c r="J186" s="28">
        <v>122823.155</v>
      </c>
      <c r="K186" s="29">
        <v>296078.56799999997</v>
      </c>
      <c r="L186" s="30">
        <v>288247.43</v>
      </c>
    </row>
    <row r="187" spans="1:12" x14ac:dyDescent="0.2">
      <c r="A187" s="24" t="s">
        <v>351</v>
      </c>
      <c r="B187" s="25" t="s">
        <v>352</v>
      </c>
      <c r="C187" s="26">
        <v>12186.339</v>
      </c>
      <c r="D187" s="27">
        <v>13736.869000000001</v>
      </c>
      <c r="E187" s="26">
        <v>45297.561999999998</v>
      </c>
      <c r="F187" s="28">
        <v>49479.502</v>
      </c>
      <c r="G187" s="26">
        <v>7330.5940000000001</v>
      </c>
      <c r="H187" s="27">
        <v>7723.06</v>
      </c>
      <c r="I187" s="26">
        <v>9315821.9059999995</v>
      </c>
      <c r="J187" s="28">
        <v>9175603.0390000008</v>
      </c>
      <c r="K187" s="29">
        <v>4855.7449999999999</v>
      </c>
      <c r="L187" s="30">
        <v>6013.8090000000002</v>
      </c>
    </row>
    <row r="188" spans="1:12" x14ac:dyDescent="0.2">
      <c r="A188" s="24" t="s">
        <v>353</v>
      </c>
      <c r="B188" s="25" t="s">
        <v>354</v>
      </c>
      <c r="C188" s="26">
        <v>343922.728</v>
      </c>
      <c r="D188" s="27">
        <v>343646.79300000001</v>
      </c>
      <c r="E188" s="26">
        <v>666306.55200000003</v>
      </c>
      <c r="F188" s="28">
        <v>697929.78899999999</v>
      </c>
      <c r="G188" s="26">
        <v>99237.767999999996</v>
      </c>
      <c r="H188" s="27">
        <v>105295.212</v>
      </c>
      <c r="I188" s="26">
        <v>155618.62100000001</v>
      </c>
      <c r="J188" s="28">
        <v>128070.595</v>
      </c>
      <c r="K188" s="29">
        <v>244684.96000000002</v>
      </c>
      <c r="L188" s="30">
        <v>238351.58100000001</v>
      </c>
    </row>
    <row r="189" spans="1:12" x14ac:dyDescent="0.2">
      <c r="A189" s="24" t="s">
        <v>355</v>
      </c>
      <c r="B189" s="25" t="s">
        <v>356</v>
      </c>
      <c r="C189" s="26">
        <v>172688.886</v>
      </c>
      <c r="D189" s="27">
        <v>161543.02100000001</v>
      </c>
      <c r="E189" s="26">
        <v>333255.67599999998</v>
      </c>
      <c r="F189" s="28">
        <v>336492.56699999998</v>
      </c>
      <c r="G189" s="26">
        <v>45924.936999999998</v>
      </c>
      <c r="H189" s="27">
        <v>48310.404000000002</v>
      </c>
      <c r="I189" s="26">
        <v>73885.425000000003</v>
      </c>
      <c r="J189" s="28">
        <v>74076.415999999997</v>
      </c>
      <c r="K189" s="29">
        <v>126763.94899999999</v>
      </c>
      <c r="L189" s="30">
        <v>113232.617</v>
      </c>
    </row>
    <row r="190" spans="1:12" x14ac:dyDescent="0.2">
      <c r="A190" s="24" t="s">
        <v>357</v>
      </c>
      <c r="B190" s="25" t="s">
        <v>358</v>
      </c>
      <c r="C190" s="26">
        <v>5556.6040000000003</v>
      </c>
      <c r="D190" s="27">
        <v>9293.3979999999992</v>
      </c>
      <c r="E190" s="26">
        <v>1986.8330000000001</v>
      </c>
      <c r="F190" s="28">
        <v>3642.288</v>
      </c>
      <c r="G190" s="26">
        <v>222272.704</v>
      </c>
      <c r="H190" s="27">
        <v>249057.36199999999</v>
      </c>
      <c r="I190" s="26">
        <v>109444.83</v>
      </c>
      <c r="J190" s="28">
        <v>118670.452</v>
      </c>
      <c r="K190" s="29">
        <v>-216716.1</v>
      </c>
      <c r="L190" s="30">
        <v>-239763.96400000001</v>
      </c>
    </row>
    <row r="191" spans="1:12" x14ac:dyDescent="0.2">
      <c r="A191" s="24" t="s">
        <v>359</v>
      </c>
      <c r="B191" s="25" t="s">
        <v>360</v>
      </c>
      <c r="C191" s="26">
        <v>496.97</v>
      </c>
      <c r="D191" s="27">
        <v>451.29500000000002</v>
      </c>
      <c r="E191" s="26">
        <v>281.36200000000002</v>
      </c>
      <c r="F191" s="28">
        <v>188.18799999999999</v>
      </c>
      <c r="G191" s="26">
        <v>18448.647000000001</v>
      </c>
      <c r="H191" s="27">
        <v>18469.152999999998</v>
      </c>
      <c r="I191" s="26">
        <v>8484.7119999999995</v>
      </c>
      <c r="J191" s="28">
        <v>8731.5380000000005</v>
      </c>
      <c r="K191" s="29">
        <v>-17951.677</v>
      </c>
      <c r="L191" s="30">
        <v>-18017.858</v>
      </c>
    </row>
    <row r="192" spans="1:12" x14ac:dyDescent="0.2">
      <c r="A192" s="24" t="s">
        <v>361</v>
      </c>
      <c r="B192" s="25" t="s">
        <v>362</v>
      </c>
      <c r="C192" s="26">
        <v>12461.591</v>
      </c>
      <c r="D192" s="27">
        <v>10560.642</v>
      </c>
      <c r="E192" s="26">
        <v>26321.915000000001</v>
      </c>
      <c r="F192" s="28">
        <v>25144.091</v>
      </c>
      <c r="G192" s="26">
        <v>8950.4629999999997</v>
      </c>
      <c r="H192" s="27">
        <v>3242.4319999999998</v>
      </c>
      <c r="I192" s="26">
        <v>10858.591</v>
      </c>
      <c r="J192" s="28">
        <v>2462.5059999999999</v>
      </c>
      <c r="K192" s="29">
        <v>3511.1280000000006</v>
      </c>
      <c r="L192" s="30">
        <v>7318.21</v>
      </c>
    </row>
    <row r="193" spans="1:12" x14ac:dyDescent="0.2">
      <c r="A193" s="24" t="s">
        <v>363</v>
      </c>
      <c r="B193" s="25" t="s">
        <v>364</v>
      </c>
      <c r="C193" s="26">
        <v>40058.517999999996</v>
      </c>
      <c r="D193" s="27">
        <v>65279.917999999998</v>
      </c>
      <c r="E193" s="26">
        <v>57090.805</v>
      </c>
      <c r="F193" s="28">
        <v>76693.051000000007</v>
      </c>
      <c r="G193" s="26">
        <v>95351.251000000004</v>
      </c>
      <c r="H193" s="27">
        <v>112974.52</v>
      </c>
      <c r="I193" s="26">
        <v>133989.03700000001</v>
      </c>
      <c r="J193" s="28">
        <v>174043.791</v>
      </c>
      <c r="K193" s="29">
        <v>-55292.733000000007</v>
      </c>
      <c r="L193" s="30">
        <v>-47694.602000000006</v>
      </c>
    </row>
    <row r="194" spans="1:12" x14ac:dyDescent="0.2">
      <c r="A194" s="24" t="s">
        <v>365</v>
      </c>
      <c r="B194" s="25" t="s">
        <v>366</v>
      </c>
      <c r="C194" s="26">
        <v>167064.31099999999</v>
      </c>
      <c r="D194" s="27">
        <v>176422.671</v>
      </c>
      <c r="E194" s="26">
        <v>57072.046000000002</v>
      </c>
      <c r="F194" s="28">
        <v>57969.260999999999</v>
      </c>
      <c r="G194" s="26">
        <v>196459.72700000001</v>
      </c>
      <c r="H194" s="27">
        <v>219924.40700000001</v>
      </c>
      <c r="I194" s="26">
        <v>46753.48</v>
      </c>
      <c r="J194" s="28">
        <v>54138.351000000002</v>
      </c>
      <c r="K194" s="29">
        <v>-29395.416000000027</v>
      </c>
      <c r="L194" s="30">
        <v>-43501.736000000004</v>
      </c>
    </row>
    <row r="195" spans="1:12" x14ac:dyDescent="0.2">
      <c r="A195" s="24" t="s">
        <v>367</v>
      </c>
      <c r="B195" s="25" t="s">
        <v>368</v>
      </c>
      <c r="C195" s="26">
        <v>2952.7249999999999</v>
      </c>
      <c r="D195" s="27">
        <v>3748.77</v>
      </c>
      <c r="E195" s="26">
        <v>2406.172</v>
      </c>
      <c r="F195" s="28">
        <v>1362.2449999999999</v>
      </c>
      <c r="G195" s="26">
        <v>5582.3339999999998</v>
      </c>
      <c r="H195" s="27">
        <v>4258.1719999999996</v>
      </c>
      <c r="I195" s="26">
        <v>9115.0879999999997</v>
      </c>
      <c r="J195" s="28">
        <v>9005.49</v>
      </c>
      <c r="K195" s="29">
        <v>-2629.6089999999999</v>
      </c>
      <c r="L195" s="30">
        <v>-509.40199999999959</v>
      </c>
    </row>
    <row r="196" spans="1:12" x14ac:dyDescent="0.2">
      <c r="A196" s="24" t="s">
        <v>369</v>
      </c>
      <c r="B196" s="25" t="s">
        <v>370</v>
      </c>
      <c r="C196" s="26">
        <v>68482.983999999997</v>
      </c>
      <c r="D196" s="27">
        <v>57033.563999999998</v>
      </c>
      <c r="E196" s="26">
        <v>202304.52600000001</v>
      </c>
      <c r="F196" s="28">
        <v>211830.56299999999</v>
      </c>
      <c r="G196" s="26">
        <v>29747.048999999999</v>
      </c>
      <c r="H196" s="27">
        <v>29887.42</v>
      </c>
      <c r="I196" s="26">
        <v>42131.156999999999</v>
      </c>
      <c r="J196" s="28">
        <v>41989.654000000002</v>
      </c>
      <c r="K196" s="29">
        <v>38735.934999999998</v>
      </c>
      <c r="L196" s="30">
        <v>27146.144</v>
      </c>
    </row>
    <row r="197" spans="1:12" x14ac:dyDescent="0.2">
      <c r="A197" s="24" t="s">
        <v>371</v>
      </c>
      <c r="B197" s="25" t="s">
        <v>372</v>
      </c>
      <c r="C197" s="26">
        <v>47874.192000000003</v>
      </c>
      <c r="D197" s="27">
        <v>33325.696000000004</v>
      </c>
      <c r="E197" s="26">
        <v>277624.647</v>
      </c>
      <c r="F197" s="28">
        <v>187498.91800000001</v>
      </c>
      <c r="G197" s="26">
        <v>29158.602999999999</v>
      </c>
      <c r="H197" s="27">
        <v>26957.269</v>
      </c>
      <c r="I197" s="26">
        <v>111647.035</v>
      </c>
      <c r="J197" s="28">
        <v>130081.08100000001</v>
      </c>
      <c r="K197" s="29">
        <v>18715.589000000004</v>
      </c>
      <c r="L197" s="30">
        <v>6368.4270000000033</v>
      </c>
    </row>
    <row r="198" spans="1:12" x14ac:dyDescent="0.2">
      <c r="A198" s="24" t="s">
        <v>373</v>
      </c>
      <c r="B198" s="25" t="s">
        <v>374</v>
      </c>
      <c r="C198" s="26">
        <v>5682.415</v>
      </c>
      <c r="D198" s="27">
        <v>9683.6980000000003</v>
      </c>
      <c r="E198" s="26">
        <v>65674.054999999993</v>
      </c>
      <c r="F198" s="28">
        <v>83748.055999999997</v>
      </c>
      <c r="G198" s="26">
        <v>25913.842000000001</v>
      </c>
      <c r="H198" s="27">
        <v>29345.100999999999</v>
      </c>
      <c r="I198" s="26">
        <v>162201.633</v>
      </c>
      <c r="J198" s="28">
        <v>176421.83900000001</v>
      </c>
      <c r="K198" s="29">
        <v>-20231.427</v>
      </c>
      <c r="L198" s="30">
        <v>-19661.402999999998</v>
      </c>
    </row>
    <row r="199" spans="1:12" x14ac:dyDescent="0.2">
      <c r="A199" s="24" t="s">
        <v>375</v>
      </c>
      <c r="B199" s="25" t="s">
        <v>376</v>
      </c>
      <c r="C199" s="26">
        <v>8850.7250000000004</v>
      </c>
      <c r="D199" s="27">
        <v>9289.5400000000009</v>
      </c>
      <c r="E199" s="26">
        <v>21385.694</v>
      </c>
      <c r="F199" s="28">
        <v>25233.475999999999</v>
      </c>
      <c r="G199" s="26">
        <v>811141.21499999997</v>
      </c>
      <c r="H199" s="27">
        <v>790771.353</v>
      </c>
      <c r="I199" s="26">
        <v>2141294.5980000002</v>
      </c>
      <c r="J199" s="28">
        <v>2283102.7310000001</v>
      </c>
      <c r="K199" s="29">
        <v>-802290.49</v>
      </c>
      <c r="L199" s="30">
        <v>-781481.81299999997</v>
      </c>
    </row>
    <row r="200" spans="1:12" x14ac:dyDescent="0.2">
      <c r="A200" s="24" t="s">
        <v>643</v>
      </c>
      <c r="B200" s="25" t="s">
        <v>644</v>
      </c>
      <c r="C200" s="26">
        <v>0</v>
      </c>
      <c r="D200" s="27">
        <v>0</v>
      </c>
      <c r="E200" s="26">
        <v>0</v>
      </c>
      <c r="F200" s="28">
        <v>0</v>
      </c>
      <c r="G200" s="26">
        <v>9.1999999999999998E-2</v>
      </c>
      <c r="H200" s="27">
        <v>0</v>
      </c>
      <c r="I200" s="26">
        <v>8.0000000000000002E-3</v>
      </c>
      <c r="J200" s="28">
        <v>0</v>
      </c>
      <c r="K200" s="29">
        <v>-9.1999999999999998E-2</v>
      </c>
      <c r="L200" s="30">
        <v>0</v>
      </c>
    </row>
    <row r="201" spans="1:12" x14ac:dyDescent="0.2">
      <c r="A201" s="24" t="s">
        <v>377</v>
      </c>
      <c r="B201" s="25" t="s">
        <v>378</v>
      </c>
      <c r="C201" s="26">
        <v>181345.497</v>
      </c>
      <c r="D201" s="27">
        <v>143063.31099999999</v>
      </c>
      <c r="E201" s="26">
        <v>791479.41700000002</v>
      </c>
      <c r="F201" s="28">
        <v>689679.61199999996</v>
      </c>
      <c r="G201" s="26">
        <v>140880.049</v>
      </c>
      <c r="H201" s="27">
        <v>78858.994999999995</v>
      </c>
      <c r="I201" s="26">
        <v>975239.59699999995</v>
      </c>
      <c r="J201" s="28">
        <v>512697.93300000002</v>
      </c>
      <c r="K201" s="29">
        <v>40465.448000000004</v>
      </c>
      <c r="L201" s="30">
        <v>64204.315999999992</v>
      </c>
    </row>
    <row r="202" spans="1:12" x14ac:dyDescent="0.2">
      <c r="A202" s="24" t="s">
        <v>467</v>
      </c>
      <c r="B202" s="25" t="s">
        <v>468</v>
      </c>
      <c r="C202" s="26">
        <v>0</v>
      </c>
      <c r="D202" s="27">
        <v>0</v>
      </c>
      <c r="E202" s="26">
        <v>0</v>
      </c>
      <c r="F202" s="28">
        <v>0</v>
      </c>
      <c r="G202" s="26">
        <v>22.952999999999999</v>
      </c>
      <c r="H202" s="27">
        <v>12.38</v>
      </c>
      <c r="I202" s="26">
        <v>6</v>
      </c>
      <c r="J202" s="28">
        <v>4.25</v>
      </c>
      <c r="K202" s="29">
        <v>-22.952999999999999</v>
      </c>
      <c r="L202" s="30">
        <v>-12.38</v>
      </c>
    </row>
    <row r="203" spans="1:12" x14ac:dyDescent="0.2">
      <c r="A203" s="24" t="s">
        <v>379</v>
      </c>
      <c r="B203" s="25" t="s">
        <v>380</v>
      </c>
      <c r="C203" s="26">
        <v>9862.0840000000007</v>
      </c>
      <c r="D203" s="27">
        <v>12508.226000000001</v>
      </c>
      <c r="E203" s="26">
        <v>107850.984</v>
      </c>
      <c r="F203" s="28">
        <v>106874.63099999999</v>
      </c>
      <c r="G203" s="26">
        <v>8431.0010000000002</v>
      </c>
      <c r="H203" s="27">
        <v>4551.3270000000002</v>
      </c>
      <c r="I203" s="26">
        <v>38196.722000000002</v>
      </c>
      <c r="J203" s="28">
        <v>14552.454</v>
      </c>
      <c r="K203" s="29">
        <v>1431.0830000000005</v>
      </c>
      <c r="L203" s="30">
        <v>7956.8990000000003</v>
      </c>
    </row>
    <row r="204" spans="1:12" x14ac:dyDescent="0.2">
      <c r="A204" s="24" t="s">
        <v>381</v>
      </c>
      <c r="B204" s="25" t="s">
        <v>382</v>
      </c>
      <c r="C204" s="26">
        <v>407440.33500000002</v>
      </c>
      <c r="D204" s="27">
        <v>466734.32299999997</v>
      </c>
      <c r="E204" s="26">
        <v>437777.88400000002</v>
      </c>
      <c r="F204" s="28">
        <v>493015.09600000002</v>
      </c>
      <c r="G204" s="26">
        <v>438999.04300000001</v>
      </c>
      <c r="H204" s="27">
        <v>460819.87300000002</v>
      </c>
      <c r="I204" s="26">
        <v>515375.62</v>
      </c>
      <c r="J204" s="28">
        <v>633466.61699999997</v>
      </c>
      <c r="K204" s="29">
        <v>-31558.707999999984</v>
      </c>
      <c r="L204" s="30">
        <v>5914.4499999999534</v>
      </c>
    </row>
    <row r="205" spans="1:12" x14ac:dyDescent="0.2">
      <c r="A205" s="24" t="s">
        <v>383</v>
      </c>
      <c r="B205" s="25" t="s">
        <v>384</v>
      </c>
      <c r="C205" s="26">
        <v>83555.202999999994</v>
      </c>
      <c r="D205" s="27">
        <v>65577.017000000007</v>
      </c>
      <c r="E205" s="26">
        <v>33222.775000000001</v>
      </c>
      <c r="F205" s="28">
        <v>27229.245999999999</v>
      </c>
      <c r="G205" s="26">
        <v>493641.79</v>
      </c>
      <c r="H205" s="27">
        <v>475470.875</v>
      </c>
      <c r="I205" s="26">
        <v>115192.765</v>
      </c>
      <c r="J205" s="28">
        <v>111257.152</v>
      </c>
      <c r="K205" s="29">
        <v>-410086.587</v>
      </c>
      <c r="L205" s="30">
        <v>-409893.85800000001</v>
      </c>
    </row>
    <row r="206" spans="1:12" x14ac:dyDescent="0.2">
      <c r="A206" s="24" t="s">
        <v>385</v>
      </c>
      <c r="B206" s="25" t="s">
        <v>392</v>
      </c>
      <c r="C206" s="26">
        <v>1945336.368</v>
      </c>
      <c r="D206" s="27">
        <v>1777524.6950000001</v>
      </c>
      <c r="E206" s="26">
        <v>135597.45600000001</v>
      </c>
      <c r="F206" s="28">
        <v>136132.41800000001</v>
      </c>
      <c r="G206" s="26">
        <v>107409.71799999999</v>
      </c>
      <c r="H206" s="27">
        <v>129574.091</v>
      </c>
      <c r="I206" s="26">
        <v>11760.514999999999</v>
      </c>
      <c r="J206" s="28">
        <v>9666.5339999999997</v>
      </c>
      <c r="K206" s="29">
        <v>1837926.65</v>
      </c>
      <c r="L206" s="30">
        <v>1647950.6040000001</v>
      </c>
    </row>
    <row r="207" spans="1:12" ht="13.5" thickBot="1" x14ac:dyDescent="0.25">
      <c r="A207" s="31" t="s">
        <v>386</v>
      </c>
      <c r="B207" s="32" t="s">
        <v>387</v>
      </c>
      <c r="C207" s="33">
        <v>181629.34099999999</v>
      </c>
      <c r="D207" s="34">
        <v>212653.53200000001</v>
      </c>
      <c r="E207" s="33">
        <v>23038.184000000001</v>
      </c>
      <c r="F207" s="35">
        <v>26401.257000000001</v>
      </c>
      <c r="G207" s="33">
        <v>115251.507</v>
      </c>
      <c r="H207" s="34">
        <v>122324.24099999999</v>
      </c>
      <c r="I207" s="33">
        <v>19899.563999999998</v>
      </c>
      <c r="J207" s="35">
        <v>19275.289000000001</v>
      </c>
      <c r="K207" s="36">
        <v>66377.833999999988</v>
      </c>
      <c r="L207" s="37">
        <v>90329.291000000012</v>
      </c>
    </row>
  </sheetData>
  <printOptions horizontalCentered="1"/>
  <pageMargins left="0.19685039370078741" right="0.19685039370078741" top="0.70866141732283472" bottom="0.39370078740157483" header="0.19685039370078741" footer="0.23622047244094491"/>
  <pageSetup paperSize="9" scale="80" orientation="landscape" r:id="rId1"/>
  <headerFooter alignWithMargins="0">
    <oddHeader xml:space="preserve">&amp;L&amp;"Times New Roman CE,Pogrubiona kursywa"&amp;12Departament Rynków Rolnych&amp;C
&amp;8
&amp;"Times New Roman CE,Standardowy"&amp;14Polski handel zagraniczny towarami rolno-spożywczymi w 2016r. - dane ostateczne! 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L199"/>
  <sheetViews>
    <sheetView showZeros="0" topLeftCell="D1" zoomScale="90" workbookViewId="0">
      <selection activeCell="S193" sqref="S175:X193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12" width="11.85546875" customWidth="1"/>
  </cols>
  <sheetData>
    <row r="1" spans="1:12" ht="13.5" thickBot="1" x14ac:dyDescent="0.25">
      <c r="A1" s="145"/>
    </row>
    <row r="2" spans="1:12" ht="14.25" x14ac:dyDescent="0.2">
      <c r="A2" s="1"/>
      <c r="B2" s="2"/>
      <c r="C2" s="3" t="s">
        <v>0</v>
      </c>
      <c r="D2" s="4"/>
      <c r="E2" s="4"/>
      <c r="F2" s="5"/>
      <c r="G2" s="3" t="s">
        <v>1</v>
      </c>
      <c r="H2" s="4"/>
      <c r="I2" s="4"/>
      <c r="J2" s="5"/>
      <c r="K2" s="3" t="s">
        <v>2</v>
      </c>
      <c r="L2" s="6"/>
    </row>
    <row r="3" spans="1:12" ht="14.25" x14ac:dyDescent="0.2">
      <c r="A3" s="7" t="s">
        <v>3</v>
      </c>
      <c r="B3" s="8" t="s">
        <v>4</v>
      </c>
      <c r="C3" s="9" t="s">
        <v>5</v>
      </c>
      <c r="D3" s="9"/>
      <c r="E3" s="9" t="s">
        <v>6</v>
      </c>
      <c r="F3" s="10"/>
      <c r="G3" s="9" t="s">
        <v>5</v>
      </c>
      <c r="H3" s="9"/>
      <c r="I3" s="9" t="s">
        <v>6</v>
      </c>
      <c r="J3" s="10"/>
      <c r="K3" s="9" t="s">
        <v>5</v>
      </c>
      <c r="L3" s="11"/>
    </row>
    <row r="4" spans="1:12" ht="14.25" thickBot="1" x14ac:dyDescent="0.3">
      <c r="A4" s="12"/>
      <c r="B4" s="13"/>
      <c r="C4" s="14" t="s">
        <v>483</v>
      </c>
      <c r="D4" s="15" t="s">
        <v>632</v>
      </c>
      <c r="E4" s="14" t="s">
        <v>483</v>
      </c>
      <c r="F4" s="16" t="s">
        <v>632</v>
      </c>
      <c r="G4" s="14" t="s">
        <v>483</v>
      </c>
      <c r="H4" s="15" t="s">
        <v>632</v>
      </c>
      <c r="I4" s="14" t="s">
        <v>483</v>
      </c>
      <c r="J4" s="16" t="s">
        <v>632</v>
      </c>
      <c r="K4" s="14" t="s">
        <v>483</v>
      </c>
      <c r="L4" s="17" t="s">
        <v>632</v>
      </c>
    </row>
    <row r="5" spans="1:12" ht="13.5" customHeight="1" x14ac:dyDescent="0.25">
      <c r="A5" s="18" t="s">
        <v>388</v>
      </c>
      <c r="B5" s="19"/>
      <c r="C5" s="20">
        <v>5374052.4020000026</v>
      </c>
      <c r="D5" s="21">
        <v>5490249.0669999998</v>
      </c>
      <c r="E5" s="20"/>
      <c r="F5" s="22"/>
      <c r="G5" s="20">
        <v>3457739.3730000011</v>
      </c>
      <c r="H5" s="21">
        <v>3534919.3600000003</v>
      </c>
      <c r="I5" s="20"/>
      <c r="J5" s="22"/>
      <c r="K5" s="20">
        <v>1916313.0290000008</v>
      </c>
      <c r="L5" s="23">
        <v>1955329.7069999997</v>
      </c>
    </row>
    <row r="6" spans="1:12" ht="13.5" customHeight="1" x14ac:dyDescent="0.2">
      <c r="A6" s="24" t="s">
        <v>7</v>
      </c>
      <c r="B6" s="25" t="s">
        <v>8</v>
      </c>
      <c r="C6" s="26">
        <v>468.35199999999998</v>
      </c>
      <c r="D6" s="27">
        <v>182.98699999999999</v>
      </c>
      <c r="E6" s="26">
        <v>50.87</v>
      </c>
      <c r="F6" s="28">
        <v>5.6040000000000001</v>
      </c>
      <c r="G6" s="26">
        <v>1234.2719999999999</v>
      </c>
      <c r="H6" s="27">
        <v>730.33299999999997</v>
      </c>
      <c r="I6" s="26">
        <v>809.77200000000005</v>
      </c>
      <c r="J6" s="28">
        <v>517.89099999999996</v>
      </c>
      <c r="K6" s="29">
        <v>-765.92</v>
      </c>
      <c r="L6" s="30">
        <v>-547.346</v>
      </c>
    </row>
    <row r="7" spans="1:12" ht="13.5" customHeight="1" x14ac:dyDescent="0.2">
      <c r="A7" s="24" t="s">
        <v>9</v>
      </c>
      <c r="B7" s="25" t="s">
        <v>10</v>
      </c>
      <c r="C7" s="26">
        <v>1405.287</v>
      </c>
      <c r="D7" s="27">
        <v>1260.8720000000001</v>
      </c>
      <c r="E7" s="26">
        <v>662.98900000000003</v>
      </c>
      <c r="F7" s="28">
        <v>580.15</v>
      </c>
      <c r="G7" s="26">
        <v>9554.2309999999998</v>
      </c>
      <c r="H7" s="27">
        <v>7039.56</v>
      </c>
      <c r="I7" s="26">
        <v>4501.7929999999997</v>
      </c>
      <c r="J7" s="28">
        <v>3248.8359999999998</v>
      </c>
      <c r="K7" s="29">
        <v>-8148.9439999999995</v>
      </c>
      <c r="L7" s="30">
        <v>-5778.6880000000001</v>
      </c>
    </row>
    <row r="8" spans="1:12" ht="13.5" customHeight="1" x14ac:dyDescent="0.2">
      <c r="A8" s="24" t="s">
        <v>11</v>
      </c>
      <c r="B8" s="25" t="s">
        <v>12</v>
      </c>
      <c r="C8" s="26">
        <v>1350.28</v>
      </c>
      <c r="D8" s="27">
        <v>4872.1540000000005</v>
      </c>
      <c r="E8" s="26">
        <v>1201.4469999999999</v>
      </c>
      <c r="F8" s="28">
        <v>4327.6059999999998</v>
      </c>
      <c r="G8" s="26">
        <v>66264.251000000004</v>
      </c>
      <c r="H8" s="27">
        <v>48073.803999999996</v>
      </c>
      <c r="I8" s="26">
        <v>44953.633999999998</v>
      </c>
      <c r="J8" s="28">
        <v>28046.829000000002</v>
      </c>
      <c r="K8" s="29">
        <v>-64913.971000000005</v>
      </c>
      <c r="L8" s="30">
        <v>-43201.649999999994</v>
      </c>
    </row>
    <row r="9" spans="1:12" x14ac:dyDescent="0.2">
      <c r="A9" s="24" t="s">
        <v>13</v>
      </c>
      <c r="B9" s="25" t="s">
        <v>14</v>
      </c>
      <c r="C9" s="26">
        <v>15.861000000000001</v>
      </c>
      <c r="D9" s="27">
        <v>0</v>
      </c>
      <c r="E9" s="26">
        <v>4.0149999999999997</v>
      </c>
      <c r="F9" s="28">
        <v>0</v>
      </c>
      <c r="G9" s="26">
        <v>0</v>
      </c>
      <c r="H9" s="27">
        <v>0</v>
      </c>
      <c r="I9" s="26">
        <v>0</v>
      </c>
      <c r="J9" s="28">
        <v>0</v>
      </c>
      <c r="K9" s="29">
        <v>15.861000000000001</v>
      </c>
      <c r="L9" s="30">
        <v>0</v>
      </c>
    </row>
    <row r="10" spans="1:12" x14ac:dyDescent="0.2">
      <c r="A10" s="24" t="s">
        <v>15</v>
      </c>
      <c r="B10" s="25" t="s">
        <v>16</v>
      </c>
      <c r="C10" s="26">
        <v>30504.69</v>
      </c>
      <c r="D10" s="27">
        <v>38772.546999999999</v>
      </c>
      <c r="E10" s="26">
        <v>22169.433000000001</v>
      </c>
      <c r="F10" s="28">
        <v>28362.465</v>
      </c>
      <c r="G10" s="26">
        <v>34123.451000000001</v>
      </c>
      <c r="H10" s="27">
        <v>32581.724999999999</v>
      </c>
      <c r="I10" s="26">
        <v>15841.397000000001</v>
      </c>
      <c r="J10" s="28">
        <v>14545.004000000001</v>
      </c>
      <c r="K10" s="29">
        <v>-3618.7610000000022</v>
      </c>
      <c r="L10" s="30">
        <v>6190.8220000000001</v>
      </c>
    </row>
    <row r="11" spans="1:12" x14ac:dyDescent="0.2">
      <c r="A11" s="24" t="s">
        <v>17</v>
      </c>
      <c r="B11" s="25" t="s">
        <v>18</v>
      </c>
      <c r="C11" s="26">
        <v>812.26700000000005</v>
      </c>
      <c r="D11" s="27">
        <v>1415.6579999999999</v>
      </c>
      <c r="E11" s="26">
        <v>294.79700000000003</v>
      </c>
      <c r="F11" s="28">
        <v>532.06399999999996</v>
      </c>
      <c r="G11" s="26">
        <v>383.20600000000002</v>
      </c>
      <c r="H11" s="27">
        <v>297.529</v>
      </c>
      <c r="I11" s="26">
        <v>7.6520000000000001</v>
      </c>
      <c r="J11" s="28">
        <v>1.617</v>
      </c>
      <c r="K11" s="29">
        <v>429.06100000000004</v>
      </c>
      <c r="L11" s="30">
        <v>1118.1289999999999</v>
      </c>
    </row>
    <row r="12" spans="1:12" x14ac:dyDescent="0.2">
      <c r="A12" s="24" t="s">
        <v>19</v>
      </c>
      <c r="B12" s="25" t="s">
        <v>20</v>
      </c>
      <c r="C12" s="26">
        <v>147552.842</v>
      </c>
      <c r="D12" s="27">
        <v>113646.663</v>
      </c>
      <c r="E12" s="26">
        <v>53528.533000000003</v>
      </c>
      <c r="F12" s="28">
        <v>44862.135999999999</v>
      </c>
      <c r="G12" s="26">
        <v>7872.674</v>
      </c>
      <c r="H12" s="27">
        <v>10384.912</v>
      </c>
      <c r="I12" s="26">
        <v>2753.1219999999998</v>
      </c>
      <c r="J12" s="28">
        <v>3423.0059999999999</v>
      </c>
      <c r="K12" s="29">
        <v>139680.16800000001</v>
      </c>
      <c r="L12" s="30">
        <v>103261.751</v>
      </c>
    </row>
    <row r="13" spans="1:12" x14ac:dyDescent="0.2">
      <c r="A13" s="24" t="s">
        <v>21</v>
      </c>
      <c r="B13" s="25" t="s">
        <v>22</v>
      </c>
      <c r="C13" s="26">
        <v>23815.763999999999</v>
      </c>
      <c r="D13" s="27">
        <v>22543.913</v>
      </c>
      <c r="E13" s="26">
        <v>7807.2889999999998</v>
      </c>
      <c r="F13" s="28">
        <v>7919.3789999999999</v>
      </c>
      <c r="G13" s="26">
        <v>1932.252</v>
      </c>
      <c r="H13" s="27">
        <v>1238.9490000000001</v>
      </c>
      <c r="I13" s="26">
        <v>696.72</v>
      </c>
      <c r="J13" s="28">
        <v>318.87200000000001</v>
      </c>
      <c r="K13" s="29">
        <v>21883.511999999999</v>
      </c>
      <c r="L13" s="30">
        <v>21304.964</v>
      </c>
    </row>
    <row r="14" spans="1:12" x14ac:dyDescent="0.2">
      <c r="A14" s="24" t="s">
        <v>23</v>
      </c>
      <c r="B14" s="25" t="s">
        <v>24</v>
      </c>
      <c r="C14" s="26">
        <v>49854.099000000002</v>
      </c>
      <c r="D14" s="27">
        <v>66536.085999999996</v>
      </c>
      <c r="E14" s="26">
        <v>47630.9</v>
      </c>
      <c r="F14" s="28">
        <v>54381.296999999999</v>
      </c>
      <c r="G14" s="26">
        <v>346645.75099999999</v>
      </c>
      <c r="H14" s="27">
        <v>379376.80800000002</v>
      </c>
      <c r="I14" s="26">
        <v>164245.21400000001</v>
      </c>
      <c r="J14" s="28">
        <v>174220.019</v>
      </c>
      <c r="K14" s="29">
        <v>-296791.652</v>
      </c>
      <c r="L14" s="30">
        <v>-312840.72200000001</v>
      </c>
    </row>
    <row r="15" spans="1:12" x14ac:dyDescent="0.2">
      <c r="A15" s="24" t="s">
        <v>25</v>
      </c>
      <c r="B15" s="25" t="s">
        <v>26</v>
      </c>
      <c r="C15" s="26">
        <v>4.9130000000000003</v>
      </c>
      <c r="D15" s="27">
        <v>12.79</v>
      </c>
      <c r="E15" s="26">
        <v>0.89700000000000002</v>
      </c>
      <c r="F15" s="28">
        <v>3.99</v>
      </c>
      <c r="G15" s="26">
        <v>582.42700000000002</v>
      </c>
      <c r="H15" s="27">
        <v>811.26300000000003</v>
      </c>
      <c r="I15" s="26">
        <v>67.581999999999994</v>
      </c>
      <c r="J15" s="28">
        <v>111.38500000000001</v>
      </c>
      <c r="K15" s="29">
        <v>-577.51400000000001</v>
      </c>
      <c r="L15" s="30">
        <v>-798.47300000000007</v>
      </c>
    </row>
    <row r="16" spans="1:12" x14ac:dyDescent="0.2">
      <c r="A16" s="24" t="s">
        <v>27</v>
      </c>
      <c r="B16" s="25" t="s">
        <v>28</v>
      </c>
      <c r="C16" s="26">
        <v>391.65899999999999</v>
      </c>
      <c r="D16" s="27">
        <v>1671.326</v>
      </c>
      <c r="E16" s="26">
        <v>159.429</v>
      </c>
      <c r="F16" s="28">
        <v>569.13</v>
      </c>
      <c r="G16" s="26">
        <v>13.151999999999999</v>
      </c>
      <c r="H16" s="27">
        <v>67.668999999999997</v>
      </c>
      <c r="I16" s="26">
        <v>3.7410000000000001</v>
      </c>
      <c r="J16" s="28">
        <v>19.324000000000002</v>
      </c>
      <c r="K16" s="29">
        <v>378.50700000000001</v>
      </c>
      <c r="L16" s="30">
        <v>1603.6569999999999</v>
      </c>
    </row>
    <row r="17" spans="1:12" x14ac:dyDescent="0.2">
      <c r="A17" s="24" t="s">
        <v>29</v>
      </c>
      <c r="B17" s="25" t="s">
        <v>30</v>
      </c>
      <c r="C17" s="26">
        <v>9801.9220000000005</v>
      </c>
      <c r="D17" s="27">
        <v>7823.4260000000004</v>
      </c>
      <c r="E17" s="26">
        <v>11148.929</v>
      </c>
      <c r="F17" s="28">
        <v>8795.02</v>
      </c>
      <c r="G17" s="26">
        <v>2710.3150000000001</v>
      </c>
      <c r="H17" s="27">
        <v>2296.837</v>
      </c>
      <c r="I17" s="26">
        <v>2335.0160000000001</v>
      </c>
      <c r="J17" s="28">
        <v>1953.9259999999999</v>
      </c>
      <c r="K17" s="29">
        <v>7091.607</v>
      </c>
      <c r="L17" s="30">
        <v>5526.5889999999999</v>
      </c>
    </row>
    <row r="18" spans="1:12" x14ac:dyDescent="0.2">
      <c r="A18" s="24" t="s">
        <v>31</v>
      </c>
      <c r="B18" s="25" t="s">
        <v>32</v>
      </c>
      <c r="C18" s="26">
        <v>393659.52</v>
      </c>
      <c r="D18" s="27">
        <v>427469.83600000001</v>
      </c>
      <c r="E18" s="26">
        <v>142445.712</v>
      </c>
      <c r="F18" s="28">
        <v>168962.47099999999</v>
      </c>
      <c r="G18" s="26">
        <v>20081.837</v>
      </c>
      <c r="H18" s="27">
        <v>22412.312999999998</v>
      </c>
      <c r="I18" s="26">
        <v>14705.85</v>
      </c>
      <c r="J18" s="28">
        <v>15855.454</v>
      </c>
      <c r="K18" s="29">
        <v>373577.68300000002</v>
      </c>
      <c r="L18" s="30">
        <v>405057.52299999999</v>
      </c>
    </row>
    <row r="19" spans="1:12" x14ac:dyDescent="0.2">
      <c r="A19" s="24" t="s">
        <v>33</v>
      </c>
      <c r="B19" s="25" t="s">
        <v>34</v>
      </c>
      <c r="C19" s="26">
        <v>22573.682000000001</v>
      </c>
      <c r="D19" s="27">
        <v>26880.223000000002</v>
      </c>
      <c r="E19" s="26">
        <v>5346.9520000000002</v>
      </c>
      <c r="F19" s="28">
        <v>6846.357</v>
      </c>
      <c r="G19" s="26">
        <v>1254.5640000000001</v>
      </c>
      <c r="H19" s="27">
        <v>2332.319</v>
      </c>
      <c r="I19" s="26">
        <v>320.02</v>
      </c>
      <c r="J19" s="28">
        <v>577.048</v>
      </c>
      <c r="K19" s="29">
        <v>21319.118000000002</v>
      </c>
      <c r="L19" s="30">
        <v>24547.904000000002</v>
      </c>
    </row>
    <row r="20" spans="1:12" x14ac:dyDescent="0.2">
      <c r="A20" s="24" t="s">
        <v>35</v>
      </c>
      <c r="B20" s="25" t="s">
        <v>36</v>
      </c>
      <c r="C20" s="26">
        <v>1936.325</v>
      </c>
      <c r="D20" s="27">
        <v>1631.819</v>
      </c>
      <c r="E20" s="26">
        <v>5642.79</v>
      </c>
      <c r="F20" s="28">
        <v>3578.1959999999999</v>
      </c>
      <c r="G20" s="26">
        <v>1696.694</v>
      </c>
      <c r="H20" s="27">
        <v>1691.249</v>
      </c>
      <c r="I20" s="26">
        <v>2262.2040000000002</v>
      </c>
      <c r="J20" s="28">
        <v>2216.4839999999999</v>
      </c>
      <c r="K20" s="29">
        <v>239.63100000000009</v>
      </c>
      <c r="L20" s="30">
        <v>-59.430000000000064</v>
      </c>
    </row>
    <row r="21" spans="1:12" x14ac:dyDescent="0.2">
      <c r="A21" s="24" t="s">
        <v>37</v>
      </c>
      <c r="B21" s="25" t="s">
        <v>38</v>
      </c>
      <c r="C21" s="26">
        <v>1721.884</v>
      </c>
      <c r="D21" s="27">
        <v>1524.8820000000001</v>
      </c>
      <c r="E21" s="26">
        <v>332.74</v>
      </c>
      <c r="F21" s="28">
        <v>337.779</v>
      </c>
      <c r="G21" s="26">
        <v>13623.189</v>
      </c>
      <c r="H21" s="27">
        <v>11838.924000000001</v>
      </c>
      <c r="I21" s="26">
        <v>1993.0519999999999</v>
      </c>
      <c r="J21" s="28">
        <v>1895.9590000000001</v>
      </c>
      <c r="K21" s="29">
        <v>-11901.305</v>
      </c>
      <c r="L21" s="30">
        <v>-10314.042000000001</v>
      </c>
    </row>
    <row r="22" spans="1:12" x14ac:dyDescent="0.2">
      <c r="A22" s="24" t="s">
        <v>39</v>
      </c>
      <c r="B22" s="25" t="s">
        <v>40</v>
      </c>
      <c r="C22" s="26">
        <v>1295.222</v>
      </c>
      <c r="D22" s="27">
        <v>1046.3610000000001</v>
      </c>
      <c r="E22" s="26">
        <v>404.50099999999998</v>
      </c>
      <c r="F22" s="28">
        <v>284.58199999999999</v>
      </c>
      <c r="G22" s="26">
        <v>299.483</v>
      </c>
      <c r="H22" s="27">
        <v>314.92399999999998</v>
      </c>
      <c r="I22" s="26">
        <v>47.768999999999998</v>
      </c>
      <c r="J22" s="28">
        <v>103.621</v>
      </c>
      <c r="K22" s="29">
        <v>995.73900000000003</v>
      </c>
      <c r="L22" s="30">
        <v>731.43700000000013</v>
      </c>
    </row>
    <row r="23" spans="1:12" x14ac:dyDescent="0.2">
      <c r="A23" s="24" t="s">
        <v>41</v>
      </c>
      <c r="B23" s="25" t="s">
        <v>42</v>
      </c>
      <c r="C23" s="26">
        <v>2278.346</v>
      </c>
      <c r="D23" s="27">
        <v>1957.2360000000001</v>
      </c>
      <c r="E23" s="26">
        <v>880.41300000000001</v>
      </c>
      <c r="F23" s="28">
        <v>589.77300000000002</v>
      </c>
      <c r="G23" s="26">
        <v>5001.2560000000003</v>
      </c>
      <c r="H23" s="27">
        <v>13660.924999999999</v>
      </c>
      <c r="I23" s="26">
        <v>1472.1579999999999</v>
      </c>
      <c r="J23" s="28">
        <v>2137.0720000000001</v>
      </c>
      <c r="K23" s="29">
        <v>-2722.9100000000003</v>
      </c>
      <c r="L23" s="30">
        <v>-11703.688999999998</v>
      </c>
    </row>
    <row r="24" spans="1:12" x14ac:dyDescent="0.2">
      <c r="A24" s="24" t="s">
        <v>43</v>
      </c>
      <c r="B24" s="25" t="s">
        <v>44</v>
      </c>
      <c r="C24" s="26">
        <v>2164.7719999999999</v>
      </c>
      <c r="D24" s="27">
        <v>2871.9690000000001</v>
      </c>
      <c r="E24" s="26">
        <v>1677.09</v>
      </c>
      <c r="F24" s="28">
        <v>1183.4860000000001</v>
      </c>
      <c r="G24" s="26">
        <v>8203.8490000000002</v>
      </c>
      <c r="H24" s="27">
        <v>6836.067</v>
      </c>
      <c r="I24" s="26">
        <v>2633.1750000000002</v>
      </c>
      <c r="J24" s="28">
        <v>2380.92</v>
      </c>
      <c r="K24" s="29">
        <v>-6039.0770000000002</v>
      </c>
      <c r="L24" s="30">
        <v>-3964.098</v>
      </c>
    </row>
    <row r="25" spans="1:12" x14ac:dyDescent="0.2">
      <c r="A25" s="24" t="s">
        <v>45</v>
      </c>
      <c r="B25" s="25" t="s">
        <v>46</v>
      </c>
      <c r="C25" s="26">
        <v>128581.29399999999</v>
      </c>
      <c r="D25" s="27">
        <v>153919.17000000001</v>
      </c>
      <c r="E25" s="26">
        <v>20232.983</v>
      </c>
      <c r="F25" s="28">
        <v>22007.177</v>
      </c>
      <c r="G25" s="26">
        <v>45927.197</v>
      </c>
      <c r="H25" s="27">
        <v>37009.724999999999</v>
      </c>
      <c r="I25" s="26">
        <v>15469.682000000001</v>
      </c>
      <c r="J25" s="28">
        <v>11390.700999999999</v>
      </c>
      <c r="K25" s="29">
        <v>82654.096999999994</v>
      </c>
      <c r="L25" s="30">
        <v>116909.44500000001</v>
      </c>
    </row>
    <row r="26" spans="1:12" x14ac:dyDescent="0.2">
      <c r="A26" s="24" t="s">
        <v>47</v>
      </c>
      <c r="B26" s="25" t="s">
        <v>48</v>
      </c>
      <c r="C26" s="26">
        <v>486874.299</v>
      </c>
      <c r="D26" s="27">
        <v>529658.37600000005</v>
      </c>
      <c r="E26" s="26">
        <v>40902.235000000001</v>
      </c>
      <c r="F26" s="28">
        <v>43542.461000000003</v>
      </c>
      <c r="G26" s="26">
        <v>4102.0349999999999</v>
      </c>
      <c r="H26" s="27">
        <v>9992.9619999999995</v>
      </c>
      <c r="I26" s="26">
        <v>1438.605</v>
      </c>
      <c r="J26" s="28">
        <v>1045.807</v>
      </c>
      <c r="K26" s="29">
        <v>482772.26400000002</v>
      </c>
      <c r="L26" s="30">
        <v>519665.41400000005</v>
      </c>
    </row>
    <row r="27" spans="1:12" x14ac:dyDescent="0.2">
      <c r="A27" s="24" t="s">
        <v>49</v>
      </c>
      <c r="B27" s="25" t="s">
        <v>50</v>
      </c>
      <c r="C27" s="26">
        <v>2611.0360000000001</v>
      </c>
      <c r="D27" s="27">
        <v>3393.4360000000001</v>
      </c>
      <c r="E27" s="26">
        <v>271.57100000000003</v>
      </c>
      <c r="F27" s="28">
        <v>383.76</v>
      </c>
      <c r="G27" s="26">
        <v>7408.9719999999998</v>
      </c>
      <c r="H27" s="27">
        <v>7402.9440000000004</v>
      </c>
      <c r="I27" s="26">
        <v>1093.6569999999999</v>
      </c>
      <c r="J27" s="28">
        <v>996.13</v>
      </c>
      <c r="K27" s="29">
        <v>-4797.9359999999997</v>
      </c>
      <c r="L27" s="30">
        <v>-4009.5080000000003</v>
      </c>
    </row>
    <row r="28" spans="1:12" x14ac:dyDescent="0.2">
      <c r="A28" s="24" t="s">
        <v>51</v>
      </c>
      <c r="B28" s="25" t="s">
        <v>52</v>
      </c>
      <c r="C28" s="26">
        <v>375.44099999999997</v>
      </c>
      <c r="D28" s="27">
        <v>24.209</v>
      </c>
      <c r="E28" s="26">
        <v>101.938</v>
      </c>
      <c r="F28" s="28">
        <v>6.89</v>
      </c>
      <c r="G28" s="26">
        <v>599.41</v>
      </c>
      <c r="H28" s="27">
        <v>666.02499999999998</v>
      </c>
      <c r="I28" s="26">
        <v>123.672</v>
      </c>
      <c r="J28" s="28">
        <v>132.22</v>
      </c>
      <c r="K28" s="29">
        <v>-223.96899999999999</v>
      </c>
      <c r="L28" s="30">
        <v>-641.81600000000003</v>
      </c>
    </row>
    <row r="29" spans="1:12" x14ac:dyDescent="0.2">
      <c r="A29" s="24" t="s">
        <v>394</v>
      </c>
      <c r="B29" s="25" t="s">
        <v>395</v>
      </c>
      <c r="C29" s="26">
        <v>1266.568</v>
      </c>
      <c r="D29" s="27">
        <v>373.84</v>
      </c>
      <c r="E29" s="26">
        <v>197.53</v>
      </c>
      <c r="F29" s="28">
        <v>53.326999999999998</v>
      </c>
      <c r="G29" s="26">
        <v>164.16</v>
      </c>
      <c r="H29" s="27">
        <v>0.378</v>
      </c>
      <c r="I29" s="26">
        <v>61.273000000000003</v>
      </c>
      <c r="J29" s="28">
        <v>0.10199999999999999</v>
      </c>
      <c r="K29" s="29">
        <v>1102.4079999999999</v>
      </c>
      <c r="L29" s="30">
        <v>373.46199999999999</v>
      </c>
    </row>
    <row r="30" spans="1:12" x14ac:dyDescent="0.2">
      <c r="A30" s="24" t="s">
        <v>53</v>
      </c>
      <c r="B30" s="25" t="s">
        <v>54</v>
      </c>
      <c r="C30" s="26">
        <v>150737.64199999999</v>
      </c>
      <c r="D30" s="27">
        <v>142353.546</v>
      </c>
      <c r="E30" s="26">
        <v>314628.7</v>
      </c>
      <c r="F30" s="28">
        <v>323281.60200000001</v>
      </c>
      <c r="G30" s="26">
        <v>17823.703000000001</v>
      </c>
      <c r="H30" s="27">
        <v>28807.649000000001</v>
      </c>
      <c r="I30" s="26">
        <v>19221.927</v>
      </c>
      <c r="J30" s="28">
        <v>39811.447999999997</v>
      </c>
      <c r="K30" s="29">
        <v>132913.93899999998</v>
      </c>
      <c r="L30" s="30">
        <v>113545.897</v>
      </c>
    </row>
    <row r="31" spans="1:12" x14ac:dyDescent="0.2">
      <c r="A31" s="24" t="s">
        <v>55</v>
      </c>
      <c r="B31" s="25" t="s">
        <v>56</v>
      </c>
      <c r="C31" s="26">
        <v>30550.758999999998</v>
      </c>
      <c r="D31" s="27">
        <v>18846.763999999999</v>
      </c>
      <c r="E31" s="26">
        <v>15884.717000000001</v>
      </c>
      <c r="F31" s="28">
        <v>13229.793</v>
      </c>
      <c r="G31" s="26">
        <v>63763.769</v>
      </c>
      <c r="H31" s="27">
        <v>73983.475000000006</v>
      </c>
      <c r="I31" s="26">
        <v>42665.180999999997</v>
      </c>
      <c r="J31" s="28">
        <v>52612.296999999999</v>
      </c>
      <c r="K31" s="29">
        <v>-33213.01</v>
      </c>
      <c r="L31" s="30">
        <v>-55136.71100000001</v>
      </c>
    </row>
    <row r="32" spans="1:12" x14ac:dyDescent="0.2">
      <c r="A32" s="24" t="s">
        <v>57</v>
      </c>
      <c r="B32" s="25" t="s">
        <v>58</v>
      </c>
      <c r="C32" s="26">
        <v>7553.2939999999999</v>
      </c>
      <c r="D32" s="27">
        <v>8539.9539999999997</v>
      </c>
      <c r="E32" s="26">
        <v>8264.9060000000009</v>
      </c>
      <c r="F32" s="28">
        <v>8492.1020000000008</v>
      </c>
      <c r="G32" s="26">
        <v>31750.688999999998</v>
      </c>
      <c r="H32" s="27">
        <v>44455.322</v>
      </c>
      <c r="I32" s="26">
        <v>25405.004000000001</v>
      </c>
      <c r="J32" s="28">
        <v>40383.688999999998</v>
      </c>
      <c r="K32" s="29">
        <v>-24197.394999999997</v>
      </c>
      <c r="L32" s="30">
        <v>-35915.368000000002</v>
      </c>
    </row>
    <row r="33" spans="1:12" x14ac:dyDescent="0.2">
      <c r="A33" s="24" t="s">
        <v>59</v>
      </c>
      <c r="B33" s="25" t="s">
        <v>60</v>
      </c>
      <c r="C33" s="26">
        <v>18994.858</v>
      </c>
      <c r="D33" s="27">
        <v>13209.297</v>
      </c>
      <c r="E33" s="26">
        <v>68753.957999999999</v>
      </c>
      <c r="F33" s="28">
        <v>44853.760000000002</v>
      </c>
      <c r="G33" s="26">
        <v>7024.9570000000003</v>
      </c>
      <c r="H33" s="27">
        <v>7979.3310000000001</v>
      </c>
      <c r="I33" s="26">
        <v>4634.2520000000004</v>
      </c>
      <c r="J33" s="28">
        <v>6560.951</v>
      </c>
      <c r="K33" s="29">
        <v>11969.901</v>
      </c>
      <c r="L33" s="30">
        <v>5229.9660000000003</v>
      </c>
    </row>
    <row r="34" spans="1:12" x14ac:dyDescent="0.2">
      <c r="A34" s="24" t="s">
        <v>61</v>
      </c>
      <c r="B34" s="25" t="s">
        <v>62</v>
      </c>
      <c r="C34" s="26">
        <v>17067.694</v>
      </c>
      <c r="D34" s="27">
        <v>20685.053</v>
      </c>
      <c r="E34" s="26">
        <v>6248.9440000000004</v>
      </c>
      <c r="F34" s="28">
        <v>8188.9309999999996</v>
      </c>
      <c r="G34" s="26">
        <v>18084.875</v>
      </c>
      <c r="H34" s="27">
        <v>16068.509</v>
      </c>
      <c r="I34" s="26">
        <v>5547.1779999999999</v>
      </c>
      <c r="J34" s="28">
        <v>4751.125</v>
      </c>
      <c r="K34" s="29">
        <v>-1017.1810000000005</v>
      </c>
      <c r="L34" s="30">
        <v>4616.5439999999999</v>
      </c>
    </row>
    <row r="35" spans="1:12" x14ac:dyDescent="0.2">
      <c r="A35" s="24" t="s">
        <v>63</v>
      </c>
      <c r="B35" s="25" t="s">
        <v>64</v>
      </c>
      <c r="C35" s="26">
        <v>69719.53</v>
      </c>
      <c r="D35" s="27">
        <v>79076.835000000006</v>
      </c>
      <c r="E35" s="26">
        <v>31476.542000000001</v>
      </c>
      <c r="F35" s="28">
        <v>37208.311999999998</v>
      </c>
      <c r="G35" s="26">
        <v>114959.26300000001</v>
      </c>
      <c r="H35" s="27">
        <v>100233.424</v>
      </c>
      <c r="I35" s="26">
        <v>38026.966999999997</v>
      </c>
      <c r="J35" s="28">
        <v>36234.294999999998</v>
      </c>
      <c r="K35" s="29">
        <v>-45239.733000000007</v>
      </c>
      <c r="L35" s="30">
        <v>-21156.588999999993</v>
      </c>
    </row>
    <row r="36" spans="1:12" x14ac:dyDescent="0.2">
      <c r="A36" s="24" t="s">
        <v>65</v>
      </c>
      <c r="B36" s="25" t="s">
        <v>66</v>
      </c>
      <c r="C36" s="26">
        <v>65991.332999999999</v>
      </c>
      <c r="D36" s="27">
        <v>70106.122000000003</v>
      </c>
      <c r="E36" s="26">
        <v>54041.413999999997</v>
      </c>
      <c r="F36" s="28">
        <v>67003.096000000005</v>
      </c>
      <c r="G36" s="26">
        <v>9015.884</v>
      </c>
      <c r="H36" s="27">
        <v>6832.2950000000001</v>
      </c>
      <c r="I36" s="26">
        <v>5787.2910000000002</v>
      </c>
      <c r="J36" s="28">
        <v>5055.8119999999999</v>
      </c>
      <c r="K36" s="29">
        <v>56975.449000000001</v>
      </c>
      <c r="L36" s="30">
        <v>63273.827000000005</v>
      </c>
    </row>
    <row r="37" spans="1:12" x14ac:dyDescent="0.2">
      <c r="A37" s="24" t="s">
        <v>67</v>
      </c>
      <c r="B37" s="25" t="s">
        <v>68</v>
      </c>
      <c r="C37" s="26">
        <v>8986.3639999999996</v>
      </c>
      <c r="D37" s="27">
        <v>11942.614</v>
      </c>
      <c r="E37" s="26">
        <v>5471.6589999999997</v>
      </c>
      <c r="F37" s="28">
        <v>8408.2980000000007</v>
      </c>
      <c r="G37" s="26">
        <v>3580.21</v>
      </c>
      <c r="H37" s="27">
        <v>2832.9969999999998</v>
      </c>
      <c r="I37" s="26">
        <v>1907.5820000000001</v>
      </c>
      <c r="J37" s="28">
        <v>1375.211</v>
      </c>
      <c r="K37" s="29">
        <v>5406.1539999999995</v>
      </c>
      <c r="L37" s="30">
        <v>9109.6170000000002</v>
      </c>
    </row>
    <row r="38" spans="1:12" x14ac:dyDescent="0.2">
      <c r="A38" s="24" t="s">
        <v>69</v>
      </c>
      <c r="B38" s="25" t="s">
        <v>70</v>
      </c>
      <c r="C38" s="26">
        <v>7975.6530000000002</v>
      </c>
      <c r="D38" s="27">
        <v>8556.14</v>
      </c>
      <c r="E38" s="26">
        <v>2718.4189999999999</v>
      </c>
      <c r="F38" s="28">
        <v>3562.76</v>
      </c>
      <c r="G38" s="26">
        <v>2522.8220000000001</v>
      </c>
      <c r="H38" s="27">
        <v>1171.876</v>
      </c>
      <c r="I38" s="26">
        <v>581.48900000000003</v>
      </c>
      <c r="J38" s="28">
        <v>299.77999999999997</v>
      </c>
      <c r="K38" s="29">
        <v>5452.8310000000001</v>
      </c>
      <c r="L38" s="30">
        <v>7384.2639999999992</v>
      </c>
    </row>
    <row r="39" spans="1:12" x14ac:dyDescent="0.2">
      <c r="A39" s="24" t="s">
        <v>71</v>
      </c>
      <c r="B39" s="25" t="s">
        <v>72</v>
      </c>
      <c r="C39" s="26">
        <v>8.5670000000000002</v>
      </c>
      <c r="D39" s="27">
        <v>8.6340000000000003</v>
      </c>
      <c r="E39" s="26">
        <v>1.2250000000000001</v>
      </c>
      <c r="F39" s="28">
        <v>1.589</v>
      </c>
      <c r="G39" s="26">
        <v>62.999000000000002</v>
      </c>
      <c r="H39" s="27">
        <v>8.1560000000000006</v>
      </c>
      <c r="I39" s="26">
        <v>7.9139999999999997</v>
      </c>
      <c r="J39" s="28">
        <v>2.3679999999999999</v>
      </c>
      <c r="K39" s="29">
        <v>-54.432000000000002</v>
      </c>
      <c r="L39" s="30">
        <v>0.47799999999999976</v>
      </c>
    </row>
    <row r="40" spans="1:12" x14ac:dyDescent="0.2">
      <c r="A40" s="24" t="s">
        <v>73</v>
      </c>
      <c r="B40" s="25" t="s">
        <v>74</v>
      </c>
      <c r="C40" s="26">
        <v>0</v>
      </c>
      <c r="D40" s="27">
        <v>0</v>
      </c>
      <c r="E40" s="26">
        <v>0</v>
      </c>
      <c r="F40" s="28">
        <v>0</v>
      </c>
      <c r="G40" s="26">
        <v>1.1339999999999999</v>
      </c>
      <c r="H40" s="27">
        <v>0.78900000000000003</v>
      </c>
      <c r="I40" s="26">
        <v>1.7000000000000001E-2</v>
      </c>
      <c r="J40" s="28">
        <v>1.2E-2</v>
      </c>
      <c r="K40" s="29">
        <v>-1.1339999999999999</v>
      </c>
      <c r="L40" s="30">
        <v>-0.78900000000000003</v>
      </c>
    </row>
    <row r="41" spans="1:12" x14ac:dyDescent="0.2">
      <c r="A41" s="24" t="s">
        <v>75</v>
      </c>
      <c r="B41" s="25" t="s">
        <v>76</v>
      </c>
      <c r="C41" s="26">
        <v>41048.875999999997</v>
      </c>
      <c r="D41" s="27">
        <v>51098.105000000003</v>
      </c>
      <c r="E41" s="26">
        <v>4947.5200000000004</v>
      </c>
      <c r="F41" s="28">
        <v>11874.394</v>
      </c>
      <c r="G41" s="26">
        <v>58051.777999999998</v>
      </c>
      <c r="H41" s="27">
        <v>58257.777999999998</v>
      </c>
      <c r="I41" s="26">
        <v>11496.960999999999</v>
      </c>
      <c r="J41" s="28">
        <v>10557.619000000001</v>
      </c>
      <c r="K41" s="29">
        <v>-17002.902000000002</v>
      </c>
      <c r="L41" s="30">
        <v>-7159.6729999999952</v>
      </c>
    </row>
    <row r="42" spans="1:12" x14ac:dyDescent="0.2">
      <c r="A42" s="24" t="s">
        <v>77</v>
      </c>
      <c r="B42" s="25" t="s">
        <v>78</v>
      </c>
      <c r="C42" s="26">
        <v>15646.44</v>
      </c>
      <c r="D42" s="27">
        <v>17100.213</v>
      </c>
      <c r="E42" s="26">
        <v>6208.7950000000001</v>
      </c>
      <c r="F42" s="28">
        <v>7692.1930000000002</v>
      </c>
      <c r="G42" s="26">
        <v>6382.73</v>
      </c>
      <c r="H42" s="27">
        <v>5781.4309999999996</v>
      </c>
      <c r="I42" s="26">
        <v>3745.9490000000001</v>
      </c>
      <c r="J42" s="28">
        <v>2892.373</v>
      </c>
      <c r="K42" s="29">
        <v>9263.7100000000009</v>
      </c>
      <c r="L42" s="30">
        <v>11318.781999999999</v>
      </c>
    </row>
    <row r="43" spans="1:12" x14ac:dyDescent="0.2">
      <c r="A43" s="24" t="s">
        <v>79</v>
      </c>
      <c r="B43" s="25" t="s">
        <v>80</v>
      </c>
      <c r="C43" s="26">
        <v>1671.9639999999999</v>
      </c>
      <c r="D43" s="27">
        <v>956.63400000000001</v>
      </c>
      <c r="E43" s="26">
        <v>18606.614000000001</v>
      </c>
      <c r="F43" s="28">
        <v>10396.530000000001</v>
      </c>
      <c r="G43" s="26">
        <v>0</v>
      </c>
      <c r="H43" s="27">
        <v>0</v>
      </c>
      <c r="I43" s="26">
        <v>0</v>
      </c>
      <c r="J43" s="28">
        <v>0</v>
      </c>
      <c r="K43" s="29">
        <v>1671.9639999999999</v>
      </c>
      <c r="L43" s="30">
        <v>956.63400000000001</v>
      </c>
    </row>
    <row r="44" spans="1:12" x14ac:dyDescent="0.2">
      <c r="A44" s="24" t="s">
        <v>460</v>
      </c>
      <c r="B44" s="25" t="s">
        <v>461</v>
      </c>
      <c r="C44" s="26">
        <v>699.60900000000004</v>
      </c>
      <c r="D44" s="27">
        <v>458.66399999999999</v>
      </c>
      <c r="E44" s="26">
        <v>1001.758</v>
      </c>
      <c r="F44" s="28">
        <v>15.97</v>
      </c>
      <c r="G44" s="26">
        <v>16.25</v>
      </c>
      <c r="H44" s="27">
        <v>0</v>
      </c>
      <c r="I44" s="26">
        <v>20.350000000000001</v>
      </c>
      <c r="J44" s="28">
        <v>0</v>
      </c>
      <c r="K44" s="29">
        <v>683.35900000000004</v>
      </c>
      <c r="L44" s="30">
        <v>458.66399999999999</v>
      </c>
    </row>
    <row r="45" spans="1:12" x14ac:dyDescent="0.2">
      <c r="A45" s="24" t="s">
        <v>81</v>
      </c>
      <c r="B45" s="25" t="s">
        <v>82</v>
      </c>
      <c r="C45" s="26">
        <v>0.53500000000000003</v>
      </c>
      <c r="D45" s="27">
        <v>3.5950000000000002</v>
      </c>
      <c r="E45" s="26">
        <v>5.8000000000000003E-2</v>
      </c>
      <c r="F45" s="28">
        <v>0.308</v>
      </c>
      <c r="G45" s="26">
        <v>1.917</v>
      </c>
      <c r="H45" s="27">
        <v>3.46</v>
      </c>
      <c r="I45" s="26">
        <v>0.159</v>
      </c>
      <c r="J45" s="28">
        <v>0.88600000000000001</v>
      </c>
      <c r="K45" s="29">
        <v>-1.3820000000000001</v>
      </c>
      <c r="L45" s="30">
        <v>0.13500000000000023</v>
      </c>
    </row>
    <row r="46" spans="1:12" x14ac:dyDescent="0.2">
      <c r="A46" s="24" t="s">
        <v>85</v>
      </c>
      <c r="B46" s="25" t="s">
        <v>86</v>
      </c>
      <c r="C46" s="26">
        <v>17581.597000000002</v>
      </c>
      <c r="D46" s="27">
        <v>18892.758999999998</v>
      </c>
      <c r="E46" s="26">
        <v>49801.586000000003</v>
      </c>
      <c r="F46" s="28">
        <v>42442.413</v>
      </c>
      <c r="G46" s="26">
        <v>14368.84</v>
      </c>
      <c r="H46" s="27">
        <v>10289.054</v>
      </c>
      <c r="I46" s="26">
        <v>43086.125999999997</v>
      </c>
      <c r="J46" s="28">
        <v>30523.276999999998</v>
      </c>
      <c r="K46" s="29">
        <v>3212.7570000000014</v>
      </c>
      <c r="L46" s="30">
        <v>8603.7049999999981</v>
      </c>
    </row>
    <row r="47" spans="1:12" x14ac:dyDescent="0.2">
      <c r="A47" s="24" t="s">
        <v>87</v>
      </c>
      <c r="B47" s="25" t="s">
        <v>88</v>
      </c>
      <c r="C47" s="26">
        <v>384.89600000000002</v>
      </c>
      <c r="D47" s="27">
        <v>331.524</v>
      </c>
      <c r="E47" s="26">
        <v>85.201999999999998</v>
      </c>
      <c r="F47" s="28">
        <v>165.43700000000001</v>
      </c>
      <c r="G47" s="26">
        <v>2493.8449999999998</v>
      </c>
      <c r="H47" s="27">
        <v>1424.268</v>
      </c>
      <c r="I47" s="26">
        <v>974.149</v>
      </c>
      <c r="J47" s="28">
        <v>586.25400000000002</v>
      </c>
      <c r="K47" s="29">
        <v>-2108.9489999999996</v>
      </c>
      <c r="L47" s="30">
        <v>-1092.7440000000001</v>
      </c>
    </row>
    <row r="48" spans="1:12" x14ac:dyDescent="0.2">
      <c r="A48" s="24" t="s">
        <v>89</v>
      </c>
      <c r="B48" s="25" t="s">
        <v>90</v>
      </c>
      <c r="C48" s="26">
        <v>9101.9089999999997</v>
      </c>
      <c r="D48" s="27">
        <v>9837.4230000000007</v>
      </c>
      <c r="E48" s="26">
        <v>2980.895</v>
      </c>
      <c r="F48" s="28">
        <v>3223.5</v>
      </c>
      <c r="G48" s="26">
        <v>24323.896000000001</v>
      </c>
      <c r="H48" s="27">
        <v>27668.175999999999</v>
      </c>
      <c r="I48" s="26">
        <v>27047.824000000001</v>
      </c>
      <c r="J48" s="28">
        <v>42977.353000000003</v>
      </c>
      <c r="K48" s="29">
        <v>-15221.987000000001</v>
      </c>
      <c r="L48" s="30">
        <v>-17830.752999999997</v>
      </c>
    </row>
    <row r="49" spans="1:12" x14ac:dyDescent="0.2">
      <c r="A49" s="24" t="s">
        <v>91</v>
      </c>
      <c r="B49" s="25" t="s">
        <v>92</v>
      </c>
      <c r="C49" s="26">
        <v>6611.1589999999997</v>
      </c>
      <c r="D49" s="27">
        <v>7950.3710000000001</v>
      </c>
      <c r="E49" s="26">
        <v>1970.319</v>
      </c>
      <c r="F49" s="28">
        <v>1883.326</v>
      </c>
      <c r="G49" s="26">
        <v>5603.759</v>
      </c>
      <c r="H49" s="27">
        <v>1078.902</v>
      </c>
      <c r="I49" s="26">
        <v>866.52599999999995</v>
      </c>
      <c r="J49" s="28">
        <v>131.22200000000001</v>
      </c>
      <c r="K49" s="29">
        <v>1007.3999999999996</v>
      </c>
      <c r="L49" s="30">
        <v>6871.4690000000001</v>
      </c>
    </row>
    <row r="50" spans="1:12" x14ac:dyDescent="0.2">
      <c r="A50" s="24" t="s">
        <v>93</v>
      </c>
      <c r="B50" s="25" t="s">
        <v>94</v>
      </c>
      <c r="C50" s="26">
        <v>9349.8629999999994</v>
      </c>
      <c r="D50" s="27">
        <v>9330.5280000000002</v>
      </c>
      <c r="E50" s="26">
        <v>5364.8410000000003</v>
      </c>
      <c r="F50" s="28">
        <v>4664.3599999999997</v>
      </c>
      <c r="G50" s="26">
        <v>1342.7139999999999</v>
      </c>
      <c r="H50" s="27">
        <v>1678.971</v>
      </c>
      <c r="I50" s="26">
        <v>1182.498</v>
      </c>
      <c r="J50" s="28">
        <v>1217.453</v>
      </c>
      <c r="K50" s="29">
        <v>8007.1489999999994</v>
      </c>
      <c r="L50" s="30">
        <v>7651.5570000000007</v>
      </c>
    </row>
    <row r="51" spans="1:12" x14ac:dyDescent="0.2">
      <c r="A51" s="24" t="s">
        <v>95</v>
      </c>
      <c r="B51" s="25" t="s">
        <v>96</v>
      </c>
      <c r="C51" s="26">
        <v>460.14299999999997</v>
      </c>
      <c r="D51" s="27">
        <v>311.24599999999998</v>
      </c>
      <c r="E51" s="26">
        <v>1298.3699999999999</v>
      </c>
      <c r="F51" s="28">
        <v>692.85699999999997</v>
      </c>
      <c r="G51" s="26">
        <v>9771.2309999999998</v>
      </c>
      <c r="H51" s="27">
        <v>11148.73</v>
      </c>
      <c r="I51" s="26">
        <v>67394.201000000001</v>
      </c>
      <c r="J51" s="28">
        <v>46125.177000000003</v>
      </c>
      <c r="K51" s="29">
        <v>-9311.0879999999997</v>
      </c>
      <c r="L51" s="30">
        <v>-10837.484</v>
      </c>
    </row>
    <row r="52" spans="1:12" x14ac:dyDescent="0.2">
      <c r="A52" s="24" t="s">
        <v>97</v>
      </c>
      <c r="B52" s="25" t="s">
        <v>98</v>
      </c>
      <c r="C52" s="26">
        <v>4353.076</v>
      </c>
      <c r="D52" s="27">
        <v>3967.3150000000001</v>
      </c>
      <c r="E52" s="26">
        <v>5711.0249999999996</v>
      </c>
      <c r="F52" s="28">
        <v>5508.31</v>
      </c>
      <c r="G52" s="26">
        <v>25364.32</v>
      </c>
      <c r="H52" s="27">
        <v>17505.069</v>
      </c>
      <c r="I52" s="26">
        <v>16234.701999999999</v>
      </c>
      <c r="J52" s="28">
        <v>10566.633</v>
      </c>
      <c r="K52" s="29">
        <v>-21011.243999999999</v>
      </c>
      <c r="L52" s="30">
        <v>-13537.753999999999</v>
      </c>
    </row>
    <row r="53" spans="1:12" x14ac:dyDescent="0.2">
      <c r="A53" s="24" t="s">
        <v>99</v>
      </c>
      <c r="B53" s="25" t="s">
        <v>100</v>
      </c>
      <c r="C53" s="26">
        <v>2870.4029999999998</v>
      </c>
      <c r="D53" s="27">
        <v>3684.9989999999998</v>
      </c>
      <c r="E53" s="26">
        <v>7061.2219999999998</v>
      </c>
      <c r="F53" s="28">
        <v>8486.7289999999994</v>
      </c>
      <c r="G53" s="26">
        <v>3594.3879999999999</v>
      </c>
      <c r="H53" s="27">
        <v>2548.7049999999999</v>
      </c>
      <c r="I53" s="26">
        <v>17089.291000000001</v>
      </c>
      <c r="J53" s="28">
        <v>11363.859</v>
      </c>
      <c r="K53" s="29">
        <v>-723.98500000000013</v>
      </c>
      <c r="L53" s="30">
        <v>1136.2939999999999</v>
      </c>
    </row>
    <row r="54" spans="1:12" x14ac:dyDescent="0.2">
      <c r="A54" s="24" t="s">
        <v>101</v>
      </c>
      <c r="B54" s="25" t="s">
        <v>102</v>
      </c>
      <c r="C54" s="26">
        <v>3440.069</v>
      </c>
      <c r="D54" s="27">
        <v>4327.0230000000001</v>
      </c>
      <c r="E54" s="26">
        <v>6431.5159999999996</v>
      </c>
      <c r="F54" s="28">
        <v>8342.3469999999998</v>
      </c>
      <c r="G54" s="26">
        <v>5264.4769999999999</v>
      </c>
      <c r="H54" s="27">
        <v>2474.6370000000002</v>
      </c>
      <c r="I54" s="26">
        <v>8188.1679999999997</v>
      </c>
      <c r="J54" s="28">
        <v>2486.2820000000002</v>
      </c>
      <c r="K54" s="29">
        <v>-1824.4079999999999</v>
      </c>
      <c r="L54" s="30">
        <v>1852.386</v>
      </c>
    </row>
    <row r="55" spans="1:12" x14ac:dyDescent="0.2">
      <c r="A55" s="24" t="s">
        <v>103</v>
      </c>
      <c r="B55" s="25" t="s">
        <v>104</v>
      </c>
      <c r="C55" s="26">
        <v>2187.3229999999999</v>
      </c>
      <c r="D55" s="27">
        <v>2200.1869999999999</v>
      </c>
      <c r="E55" s="26">
        <v>1658.03</v>
      </c>
      <c r="F55" s="28">
        <v>1940.797</v>
      </c>
      <c r="G55" s="26">
        <v>7378.7839999999997</v>
      </c>
      <c r="H55" s="27">
        <v>4313.4849999999997</v>
      </c>
      <c r="I55" s="26">
        <v>4008.0920000000001</v>
      </c>
      <c r="J55" s="28">
        <v>2410.6990000000001</v>
      </c>
      <c r="K55" s="29">
        <v>-5191.4609999999993</v>
      </c>
      <c r="L55" s="30">
        <v>-2113.2979999999998</v>
      </c>
    </row>
    <row r="56" spans="1:12" x14ac:dyDescent="0.2">
      <c r="A56" s="24" t="s">
        <v>105</v>
      </c>
      <c r="B56" s="25" t="s">
        <v>106</v>
      </c>
      <c r="C56" s="26">
        <v>1835.5730000000001</v>
      </c>
      <c r="D56" s="27">
        <v>2159.3290000000002</v>
      </c>
      <c r="E56" s="26">
        <v>3248.2350000000001</v>
      </c>
      <c r="F56" s="28">
        <v>3351.9180000000001</v>
      </c>
      <c r="G56" s="26">
        <v>6316.0990000000002</v>
      </c>
      <c r="H56" s="27">
        <v>3690.74</v>
      </c>
      <c r="I56" s="26">
        <v>5108.7089999999998</v>
      </c>
      <c r="J56" s="28">
        <v>3514.152</v>
      </c>
      <c r="K56" s="29">
        <v>-4480.5259999999998</v>
      </c>
      <c r="L56" s="30">
        <v>-1531.4109999999996</v>
      </c>
    </row>
    <row r="57" spans="1:12" x14ac:dyDescent="0.2">
      <c r="A57" s="24" t="s">
        <v>107</v>
      </c>
      <c r="B57" s="25" t="s">
        <v>108</v>
      </c>
      <c r="C57" s="26">
        <v>1436.8989999999999</v>
      </c>
      <c r="D57" s="27">
        <v>2384.3670000000002</v>
      </c>
      <c r="E57" s="26">
        <v>1571.894</v>
      </c>
      <c r="F57" s="28">
        <v>3104.89</v>
      </c>
      <c r="G57" s="26">
        <v>7961.3850000000002</v>
      </c>
      <c r="H57" s="27">
        <v>4640.3130000000001</v>
      </c>
      <c r="I57" s="26">
        <v>11148.859</v>
      </c>
      <c r="J57" s="28">
        <v>5613.1450000000004</v>
      </c>
      <c r="K57" s="29">
        <v>-6524.4860000000008</v>
      </c>
      <c r="L57" s="30">
        <v>-2255.9459999999999</v>
      </c>
    </row>
    <row r="58" spans="1:12" x14ac:dyDescent="0.2">
      <c r="A58" s="24" t="s">
        <v>109</v>
      </c>
      <c r="B58" s="25" t="s">
        <v>110</v>
      </c>
      <c r="C58" s="26">
        <v>2096.703</v>
      </c>
      <c r="D58" s="27">
        <v>1749.59</v>
      </c>
      <c r="E58" s="26">
        <v>3038.8159999999998</v>
      </c>
      <c r="F58" s="28">
        <v>3565.8229999999999</v>
      </c>
      <c r="G58" s="26">
        <v>85.028000000000006</v>
      </c>
      <c r="H58" s="27">
        <v>36.792000000000002</v>
      </c>
      <c r="I58" s="26">
        <v>89.534000000000006</v>
      </c>
      <c r="J58" s="28">
        <v>28.728000000000002</v>
      </c>
      <c r="K58" s="29">
        <v>2011.675</v>
      </c>
      <c r="L58" s="30">
        <v>1712.798</v>
      </c>
    </row>
    <row r="59" spans="1:12" x14ac:dyDescent="0.2">
      <c r="A59" s="24" t="s">
        <v>111</v>
      </c>
      <c r="B59" s="25" t="s">
        <v>112</v>
      </c>
      <c r="C59" s="26">
        <v>104730.194</v>
      </c>
      <c r="D59" s="27">
        <v>116635.821</v>
      </c>
      <c r="E59" s="26">
        <v>58354.633999999998</v>
      </c>
      <c r="F59" s="28">
        <v>66524.782999999996</v>
      </c>
      <c r="G59" s="26">
        <v>23085.401000000002</v>
      </c>
      <c r="H59" s="27">
        <v>15719.73</v>
      </c>
      <c r="I59" s="26">
        <v>11599.876</v>
      </c>
      <c r="J59" s="28">
        <v>7827.6350000000002</v>
      </c>
      <c r="K59" s="29">
        <v>81644.793000000005</v>
      </c>
      <c r="L59" s="30">
        <v>100916.091</v>
      </c>
    </row>
    <row r="60" spans="1:12" x14ac:dyDescent="0.2">
      <c r="A60" s="24" t="s">
        <v>113</v>
      </c>
      <c r="B60" s="25" t="s">
        <v>114</v>
      </c>
      <c r="C60" s="26">
        <v>61613.756999999998</v>
      </c>
      <c r="D60" s="27">
        <v>59226.894999999997</v>
      </c>
      <c r="E60" s="26">
        <v>117610.34299999999</v>
      </c>
      <c r="F60" s="28">
        <v>111723.97</v>
      </c>
      <c r="G60" s="26">
        <v>4777.6329999999998</v>
      </c>
      <c r="H60" s="27">
        <v>6203.7470000000003</v>
      </c>
      <c r="I60" s="26">
        <v>5427.2610000000004</v>
      </c>
      <c r="J60" s="28">
        <v>7670.0479999999998</v>
      </c>
      <c r="K60" s="29">
        <v>56836.123999999996</v>
      </c>
      <c r="L60" s="30">
        <v>53023.147999999994</v>
      </c>
    </row>
    <row r="61" spans="1:12" x14ac:dyDescent="0.2">
      <c r="A61" s="24" t="s">
        <v>115</v>
      </c>
      <c r="B61" s="25" t="s">
        <v>116</v>
      </c>
      <c r="C61" s="26">
        <v>875.28800000000001</v>
      </c>
      <c r="D61" s="27">
        <v>908.09299999999996</v>
      </c>
      <c r="E61" s="26">
        <v>713.81700000000001</v>
      </c>
      <c r="F61" s="28">
        <v>596.09400000000005</v>
      </c>
      <c r="G61" s="26">
        <v>477.81700000000001</v>
      </c>
      <c r="H61" s="27">
        <v>379.51400000000001</v>
      </c>
      <c r="I61" s="26">
        <v>259.81200000000001</v>
      </c>
      <c r="J61" s="28">
        <v>190.755</v>
      </c>
      <c r="K61" s="29">
        <v>397.471</v>
      </c>
      <c r="L61" s="30">
        <v>528.57899999999995</v>
      </c>
    </row>
    <row r="62" spans="1:12" x14ac:dyDescent="0.2">
      <c r="A62" s="24" t="s">
        <v>117</v>
      </c>
      <c r="B62" s="25" t="s">
        <v>118</v>
      </c>
      <c r="C62" s="26">
        <v>37391.19</v>
      </c>
      <c r="D62" s="27">
        <v>38030.334999999999</v>
      </c>
      <c r="E62" s="26">
        <v>16062.691000000001</v>
      </c>
      <c r="F62" s="28">
        <v>15890.768</v>
      </c>
      <c r="G62" s="26">
        <v>8625.3089999999993</v>
      </c>
      <c r="H62" s="27">
        <v>7423.0820000000003</v>
      </c>
      <c r="I62" s="26">
        <v>2174.16</v>
      </c>
      <c r="J62" s="28">
        <v>1596.579</v>
      </c>
      <c r="K62" s="29">
        <v>28765.881000000001</v>
      </c>
      <c r="L62" s="30">
        <v>30607.252999999997</v>
      </c>
    </row>
    <row r="63" spans="1:12" x14ac:dyDescent="0.2">
      <c r="A63" s="24" t="s">
        <v>119</v>
      </c>
      <c r="B63" s="25" t="s">
        <v>120</v>
      </c>
      <c r="C63" s="26">
        <v>1789.7339999999999</v>
      </c>
      <c r="D63" s="27">
        <v>2149.0300000000002</v>
      </c>
      <c r="E63" s="26">
        <v>2388.54</v>
      </c>
      <c r="F63" s="28">
        <v>2447.7869999999998</v>
      </c>
      <c r="G63" s="26">
        <v>1032.3309999999999</v>
      </c>
      <c r="H63" s="27">
        <v>891.50599999999997</v>
      </c>
      <c r="I63" s="26">
        <v>698.89599999999996</v>
      </c>
      <c r="J63" s="28">
        <v>769.80799999999999</v>
      </c>
      <c r="K63" s="29">
        <v>757.40300000000002</v>
      </c>
      <c r="L63" s="30">
        <v>1257.5240000000003</v>
      </c>
    </row>
    <row r="64" spans="1:12" x14ac:dyDescent="0.2">
      <c r="A64" s="24" t="s">
        <v>121</v>
      </c>
      <c r="B64" s="25" t="s">
        <v>122</v>
      </c>
      <c r="C64" s="26">
        <v>0.56399999999999995</v>
      </c>
      <c r="D64" s="27">
        <v>3.8090000000000002</v>
      </c>
      <c r="E64" s="26">
        <v>0.17499999999999999</v>
      </c>
      <c r="F64" s="28">
        <v>3.0950000000000002</v>
      </c>
      <c r="G64" s="26">
        <v>410.69600000000003</v>
      </c>
      <c r="H64" s="27">
        <v>610.97199999999998</v>
      </c>
      <c r="I64" s="26">
        <v>276.16500000000002</v>
      </c>
      <c r="J64" s="28">
        <v>426.81900000000002</v>
      </c>
      <c r="K64" s="29">
        <v>-410.13200000000001</v>
      </c>
      <c r="L64" s="30">
        <v>-607.16300000000001</v>
      </c>
    </row>
    <row r="65" spans="1:12" x14ac:dyDescent="0.2">
      <c r="A65" s="24" t="s">
        <v>123</v>
      </c>
      <c r="B65" s="25" t="s">
        <v>124</v>
      </c>
      <c r="C65" s="26">
        <v>18.516999999999999</v>
      </c>
      <c r="D65" s="27">
        <v>104.81399999999999</v>
      </c>
      <c r="E65" s="26">
        <v>8.8770000000000007</v>
      </c>
      <c r="F65" s="28">
        <v>58.345999999999997</v>
      </c>
      <c r="G65" s="26">
        <v>7452.2430000000004</v>
      </c>
      <c r="H65" s="27">
        <v>8699.1659999999993</v>
      </c>
      <c r="I65" s="26">
        <v>1201.3620000000001</v>
      </c>
      <c r="J65" s="28">
        <v>1453.2940000000001</v>
      </c>
      <c r="K65" s="29">
        <v>-7433.7260000000006</v>
      </c>
      <c r="L65" s="30">
        <v>-8594.351999999999</v>
      </c>
    </row>
    <row r="66" spans="1:12" x14ac:dyDescent="0.2">
      <c r="A66" s="24" t="s">
        <v>125</v>
      </c>
      <c r="B66" s="25" t="s">
        <v>126</v>
      </c>
      <c r="C66" s="26">
        <v>7362.5739999999996</v>
      </c>
      <c r="D66" s="27">
        <v>7676.049</v>
      </c>
      <c r="E66" s="26">
        <v>634.279</v>
      </c>
      <c r="F66" s="28">
        <v>820.01099999999997</v>
      </c>
      <c r="G66" s="26">
        <v>16472.326000000001</v>
      </c>
      <c r="H66" s="27">
        <v>10711.773999999999</v>
      </c>
      <c r="I66" s="26">
        <v>1684.278</v>
      </c>
      <c r="J66" s="28">
        <v>1211.671</v>
      </c>
      <c r="K66" s="29">
        <v>-9109.7520000000004</v>
      </c>
      <c r="L66" s="30">
        <v>-3035.7249999999995</v>
      </c>
    </row>
    <row r="67" spans="1:12" x14ac:dyDescent="0.2">
      <c r="A67" s="24" t="s">
        <v>127</v>
      </c>
      <c r="B67" s="25" t="s">
        <v>128</v>
      </c>
      <c r="C67" s="26">
        <v>779.63900000000001</v>
      </c>
      <c r="D67" s="27">
        <v>546.59299999999996</v>
      </c>
      <c r="E67" s="26">
        <v>848.61</v>
      </c>
      <c r="F67" s="28">
        <v>612.15599999999995</v>
      </c>
      <c r="G67" s="26">
        <v>6016.192</v>
      </c>
      <c r="H67" s="27">
        <v>401.65499999999997</v>
      </c>
      <c r="I67" s="26">
        <v>7019.0140000000001</v>
      </c>
      <c r="J67" s="28">
        <v>373.63200000000001</v>
      </c>
      <c r="K67" s="29">
        <v>-5236.5529999999999</v>
      </c>
      <c r="L67" s="30">
        <v>144.93799999999999</v>
      </c>
    </row>
    <row r="68" spans="1:12" x14ac:dyDescent="0.2">
      <c r="A68" s="24" t="s">
        <v>129</v>
      </c>
      <c r="B68" s="25" t="s">
        <v>130</v>
      </c>
      <c r="C68" s="26">
        <v>194.95500000000001</v>
      </c>
      <c r="D68" s="27">
        <v>54.851999999999997</v>
      </c>
      <c r="E68" s="26">
        <v>67.596000000000004</v>
      </c>
      <c r="F68" s="28">
        <v>38.581000000000003</v>
      </c>
      <c r="G68" s="26">
        <v>7266.652</v>
      </c>
      <c r="H68" s="27">
        <v>7493.1459999999997</v>
      </c>
      <c r="I68" s="26">
        <v>4277.4470000000001</v>
      </c>
      <c r="J68" s="28">
        <v>4251.1859999999997</v>
      </c>
      <c r="K68" s="29">
        <v>-7071.6970000000001</v>
      </c>
      <c r="L68" s="30">
        <v>-7438.2939999999999</v>
      </c>
    </row>
    <row r="69" spans="1:12" x14ac:dyDescent="0.2">
      <c r="A69" s="24" t="s">
        <v>131</v>
      </c>
      <c r="B69" s="25" t="s">
        <v>132</v>
      </c>
      <c r="C69" s="26">
        <v>53.286999999999999</v>
      </c>
      <c r="D69" s="27">
        <v>224.364</v>
      </c>
      <c r="E69" s="26">
        <v>89.692999999999998</v>
      </c>
      <c r="F69" s="28">
        <v>282.32299999999998</v>
      </c>
      <c r="G69" s="26">
        <v>37832.49</v>
      </c>
      <c r="H69" s="27">
        <v>27764.28</v>
      </c>
      <c r="I69" s="26">
        <v>43406.01</v>
      </c>
      <c r="J69" s="28">
        <v>26164.13</v>
      </c>
      <c r="K69" s="29">
        <v>-37779.203000000001</v>
      </c>
      <c r="L69" s="30">
        <v>-27539.915999999997</v>
      </c>
    </row>
    <row r="70" spans="1:12" x14ac:dyDescent="0.2">
      <c r="A70" s="24" t="s">
        <v>133</v>
      </c>
      <c r="B70" s="25" t="s">
        <v>134</v>
      </c>
      <c r="C70" s="26">
        <v>383.96800000000002</v>
      </c>
      <c r="D70" s="27">
        <v>354.75400000000002</v>
      </c>
      <c r="E70" s="26">
        <v>260.56900000000002</v>
      </c>
      <c r="F70" s="28">
        <v>264.428</v>
      </c>
      <c r="G70" s="26">
        <v>16249.815000000001</v>
      </c>
      <c r="H70" s="27">
        <v>12706.42</v>
      </c>
      <c r="I70" s="26">
        <v>9857.9879999999994</v>
      </c>
      <c r="J70" s="28">
        <v>7672.1629999999996</v>
      </c>
      <c r="K70" s="29">
        <v>-15865.847</v>
      </c>
      <c r="L70" s="30">
        <v>-12351.665999999999</v>
      </c>
    </row>
    <row r="71" spans="1:12" x14ac:dyDescent="0.2">
      <c r="A71" s="24" t="s">
        <v>135</v>
      </c>
      <c r="B71" s="25" t="s">
        <v>136</v>
      </c>
      <c r="C71" s="26">
        <v>1.022</v>
      </c>
      <c r="D71" s="27">
        <v>0.21199999999999999</v>
      </c>
      <c r="E71" s="26">
        <v>3.0529999999999999</v>
      </c>
      <c r="F71" s="28">
        <v>0.624</v>
      </c>
      <c r="G71" s="26">
        <v>3891.605</v>
      </c>
      <c r="H71" s="27">
        <v>3826.308</v>
      </c>
      <c r="I71" s="26">
        <v>6802.7190000000001</v>
      </c>
      <c r="J71" s="28">
        <v>7481.7120000000004</v>
      </c>
      <c r="K71" s="29">
        <v>-3890.5830000000001</v>
      </c>
      <c r="L71" s="30">
        <v>-3826.096</v>
      </c>
    </row>
    <row r="72" spans="1:12" x14ac:dyDescent="0.2">
      <c r="A72" s="24" t="s">
        <v>137</v>
      </c>
      <c r="B72" s="25" t="s">
        <v>138</v>
      </c>
      <c r="C72" s="26">
        <v>18058.72</v>
      </c>
      <c r="D72" s="27">
        <v>14691.773999999999</v>
      </c>
      <c r="E72" s="26">
        <v>93648.588000000003</v>
      </c>
      <c r="F72" s="28">
        <v>55722.9</v>
      </c>
      <c r="G72" s="26">
        <v>3292.5540000000001</v>
      </c>
      <c r="H72" s="27">
        <v>1979.91</v>
      </c>
      <c r="I72" s="26">
        <v>4441.5959999999995</v>
      </c>
      <c r="J72" s="28">
        <v>1730.086</v>
      </c>
      <c r="K72" s="29">
        <v>14766.166000000001</v>
      </c>
      <c r="L72" s="30">
        <v>12711.864</v>
      </c>
    </row>
    <row r="73" spans="1:12" x14ac:dyDescent="0.2">
      <c r="A73" s="24" t="s">
        <v>139</v>
      </c>
      <c r="B73" s="25" t="s">
        <v>140</v>
      </c>
      <c r="C73" s="26">
        <v>5679.5749999999998</v>
      </c>
      <c r="D73" s="27">
        <v>5542.2929999999997</v>
      </c>
      <c r="E73" s="26">
        <v>8645.1849999999995</v>
      </c>
      <c r="F73" s="28">
        <v>8401.1650000000009</v>
      </c>
      <c r="G73" s="26">
        <v>12183.965</v>
      </c>
      <c r="H73" s="27">
        <v>10453.062</v>
      </c>
      <c r="I73" s="26">
        <v>10518.063</v>
      </c>
      <c r="J73" s="28">
        <v>8823.5679999999993</v>
      </c>
      <c r="K73" s="29">
        <v>-6504.39</v>
      </c>
      <c r="L73" s="30">
        <v>-4910.7690000000002</v>
      </c>
    </row>
    <row r="74" spans="1:12" x14ac:dyDescent="0.2">
      <c r="A74" s="24" t="s">
        <v>141</v>
      </c>
      <c r="B74" s="25" t="s">
        <v>142</v>
      </c>
      <c r="C74" s="26">
        <v>40505.817000000003</v>
      </c>
      <c r="D74" s="27">
        <v>37001.610999999997</v>
      </c>
      <c r="E74" s="26">
        <v>17672.364000000001</v>
      </c>
      <c r="F74" s="28">
        <v>17568.061000000002</v>
      </c>
      <c r="G74" s="26">
        <v>14019.01</v>
      </c>
      <c r="H74" s="27">
        <v>11484.117</v>
      </c>
      <c r="I74" s="26">
        <v>5865.7830000000004</v>
      </c>
      <c r="J74" s="28">
        <v>5382.9520000000002</v>
      </c>
      <c r="K74" s="29">
        <v>26486.807000000001</v>
      </c>
      <c r="L74" s="30">
        <v>25517.493999999999</v>
      </c>
    </row>
    <row r="75" spans="1:12" x14ac:dyDescent="0.2">
      <c r="A75" s="24" t="s">
        <v>143</v>
      </c>
      <c r="B75" s="25" t="s">
        <v>144</v>
      </c>
      <c r="C75" s="26">
        <v>156464.079</v>
      </c>
      <c r="D75" s="27">
        <v>153011.19</v>
      </c>
      <c r="E75" s="26">
        <v>135129.47399999999</v>
      </c>
      <c r="F75" s="28">
        <v>125209.273</v>
      </c>
      <c r="G75" s="26">
        <v>6208.7280000000001</v>
      </c>
      <c r="H75" s="27">
        <v>7883.7830000000004</v>
      </c>
      <c r="I75" s="26">
        <v>4048.0050000000001</v>
      </c>
      <c r="J75" s="28">
        <v>4611.5339999999997</v>
      </c>
      <c r="K75" s="29">
        <v>150255.351</v>
      </c>
      <c r="L75" s="30">
        <v>145127.40700000001</v>
      </c>
    </row>
    <row r="76" spans="1:12" x14ac:dyDescent="0.2">
      <c r="A76" s="24" t="s">
        <v>145</v>
      </c>
      <c r="B76" s="25" t="s">
        <v>146</v>
      </c>
      <c r="C76" s="26">
        <v>10.411</v>
      </c>
      <c r="D76" s="27">
        <v>236.90199999999999</v>
      </c>
      <c r="E76" s="26">
        <v>1.871</v>
      </c>
      <c r="F76" s="28">
        <v>141.297</v>
      </c>
      <c r="G76" s="26">
        <v>65.986000000000004</v>
      </c>
      <c r="H76" s="27">
        <v>60.725000000000001</v>
      </c>
      <c r="I76" s="26">
        <v>29.613</v>
      </c>
      <c r="J76" s="28">
        <v>27.05</v>
      </c>
      <c r="K76" s="29">
        <v>-55.575000000000003</v>
      </c>
      <c r="L76" s="30">
        <v>176.17699999999999</v>
      </c>
    </row>
    <row r="77" spans="1:12" x14ac:dyDescent="0.2">
      <c r="A77" s="24" t="s">
        <v>147</v>
      </c>
      <c r="B77" s="25" t="s">
        <v>148</v>
      </c>
      <c r="C77" s="26">
        <v>5196.2020000000002</v>
      </c>
      <c r="D77" s="27">
        <v>6686.0079999999998</v>
      </c>
      <c r="E77" s="26">
        <v>3000.6770000000001</v>
      </c>
      <c r="F77" s="28">
        <v>1533.4079999999999</v>
      </c>
      <c r="G77" s="26">
        <v>8693.232</v>
      </c>
      <c r="H77" s="27">
        <v>9565.2559999999994</v>
      </c>
      <c r="I77" s="26">
        <v>1129.172</v>
      </c>
      <c r="J77" s="28">
        <v>1555.154</v>
      </c>
      <c r="K77" s="29">
        <v>-3497.0299999999997</v>
      </c>
      <c r="L77" s="30">
        <v>-2879.2479999999996</v>
      </c>
    </row>
    <row r="78" spans="1:12" x14ac:dyDescent="0.2">
      <c r="A78" s="24" t="s">
        <v>149</v>
      </c>
      <c r="B78" s="25" t="s">
        <v>150</v>
      </c>
      <c r="C78" s="26">
        <v>3.081</v>
      </c>
      <c r="D78" s="27">
        <v>7.8E-2</v>
      </c>
      <c r="E78" s="26">
        <v>0.97499999999999998</v>
      </c>
      <c r="F78" s="28">
        <v>7.0000000000000001E-3</v>
      </c>
      <c r="G78" s="26">
        <v>444.78100000000001</v>
      </c>
      <c r="H78" s="27">
        <v>596.30899999999997</v>
      </c>
      <c r="I78" s="26">
        <v>111.928</v>
      </c>
      <c r="J78" s="28">
        <v>139.03200000000001</v>
      </c>
      <c r="K78" s="29">
        <v>-441.7</v>
      </c>
      <c r="L78" s="30">
        <v>-596.23099999999999</v>
      </c>
    </row>
    <row r="79" spans="1:12" x14ac:dyDescent="0.2">
      <c r="A79" s="24" t="s">
        <v>151</v>
      </c>
      <c r="B79" s="25" t="s">
        <v>152</v>
      </c>
      <c r="C79" s="26">
        <v>71454.701000000001</v>
      </c>
      <c r="D79" s="27">
        <v>60142.087</v>
      </c>
      <c r="E79" s="26">
        <v>13948.434999999999</v>
      </c>
      <c r="F79" s="28">
        <v>12265.215</v>
      </c>
      <c r="G79" s="26">
        <v>184730.28400000001</v>
      </c>
      <c r="H79" s="27">
        <v>184343.886</v>
      </c>
      <c r="I79" s="26">
        <v>55674.944000000003</v>
      </c>
      <c r="J79" s="28">
        <v>59084.775000000001</v>
      </c>
      <c r="K79" s="29">
        <v>-113275.58300000001</v>
      </c>
      <c r="L79" s="30">
        <v>-124201.799</v>
      </c>
    </row>
    <row r="80" spans="1:12" x14ac:dyDescent="0.2">
      <c r="A80" s="24" t="s">
        <v>153</v>
      </c>
      <c r="B80" s="25" t="s">
        <v>154</v>
      </c>
      <c r="C80" s="26">
        <v>5840.47</v>
      </c>
      <c r="D80" s="27">
        <v>7700.5619999999999</v>
      </c>
      <c r="E80" s="26">
        <v>646.13499999999999</v>
      </c>
      <c r="F80" s="28">
        <v>824.64</v>
      </c>
      <c r="G80" s="26">
        <v>4033.538</v>
      </c>
      <c r="H80" s="27">
        <v>3673.002</v>
      </c>
      <c r="I80" s="26">
        <v>900.56399999999996</v>
      </c>
      <c r="J80" s="28">
        <v>819.83900000000006</v>
      </c>
      <c r="K80" s="29">
        <v>1806.9320000000002</v>
      </c>
      <c r="L80" s="30">
        <v>4027.56</v>
      </c>
    </row>
    <row r="81" spans="1:12" x14ac:dyDescent="0.2">
      <c r="A81" s="24" t="s">
        <v>155</v>
      </c>
      <c r="B81" s="25" t="s">
        <v>156</v>
      </c>
      <c r="C81" s="26">
        <v>0.254</v>
      </c>
      <c r="D81" s="27">
        <v>4.0000000000000001E-3</v>
      </c>
      <c r="E81" s="26">
        <v>1.4E-2</v>
      </c>
      <c r="F81" s="28">
        <v>0</v>
      </c>
      <c r="G81" s="26">
        <v>79.123000000000005</v>
      </c>
      <c r="H81" s="27">
        <v>114.748</v>
      </c>
      <c r="I81" s="26">
        <v>15.164999999999999</v>
      </c>
      <c r="J81" s="28">
        <v>21.911999999999999</v>
      </c>
      <c r="K81" s="29">
        <v>-78.869</v>
      </c>
      <c r="L81" s="30">
        <v>-114.744</v>
      </c>
    </row>
    <row r="82" spans="1:12" x14ac:dyDescent="0.2">
      <c r="A82" s="24" t="s">
        <v>157</v>
      </c>
      <c r="B82" s="25" t="s">
        <v>158</v>
      </c>
      <c r="C82" s="26">
        <v>478.83600000000001</v>
      </c>
      <c r="D82" s="27">
        <v>234.39699999999999</v>
      </c>
      <c r="E82" s="26">
        <v>51.197000000000003</v>
      </c>
      <c r="F82" s="28">
        <v>34.595999999999997</v>
      </c>
      <c r="G82" s="26">
        <v>3058.951</v>
      </c>
      <c r="H82" s="27">
        <v>2731.373</v>
      </c>
      <c r="I82" s="26">
        <v>386.81</v>
      </c>
      <c r="J82" s="28">
        <v>396.86599999999999</v>
      </c>
      <c r="K82" s="29">
        <v>-2580.1149999999998</v>
      </c>
      <c r="L82" s="30">
        <v>-2496.9760000000001</v>
      </c>
    </row>
    <row r="83" spans="1:12" x14ac:dyDescent="0.2">
      <c r="A83" s="24" t="s">
        <v>159</v>
      </c>
      <c r="B83" s="25" t="s">
        <v>160</v>
      </c>
      <c r="C83" s="26">
        <v>72.841999999999999</v>
      </c>
      <c r="D83" s="27">
        <v>4.32</v>
      </c>
      <c r="E83" s="26">
        <v>0.65</v>
      </c>
      <c r="F83" s="28">
        <v>0.04</v>
      </c>
      <c r="G83" s="26">
        <v>1222.088</v>
      </c>
      <c r="H83" s="27">
        <v>591.37199999999996</v>
      </c>
      <c r="I83" s="26">
        <v>211.53700000000001</v>
      </c>
      <c r="J83" s="28">
        <v>59.323</v>
      </c>
      <c r="K83" s="29">
        <v>-1149.2459999999999</v>
      </c>
      <c r="L83" s="30">
        <v>-587.05199999999991</v>
      </c>
    </row>
    <row r="84" spans="1:12" x14ac:dyDescent="0.2">
      <c r="A84" s="24" t="s">
        <v>161</v>
      </c>
      <c r="B84" s="25" t="s">
        <v>162</v>
      </c>
      <c r="C84" s="26">
        <v>20.928000000000001</v>
      </c>
      <c r="D84" s="27">
        <v>1.468</v>
      </c>
      <c r="E84" s="26">
        <v>39.448</v>
      </c>
      <c r="F84" s="28">
        <v>0.25</v>
      </c>
      <c r="G84" s="26">
        <v>131.01300000000001</v>
      </c>
      <c r="H84" s="27">
        <v>125.48</v>
      </c>
      <c r="I84" s="26">
        <v>22.721</v>
      </c>
      <c r="J84" s="28">
        <v>17.081</v>
      </c>
      <c r="K84" s="29">
        <v>-110.08500000000001</v>
      </c>
      <c r="L84" s="30">
        <v>-124.012</v>
      </c>
    </row>
    <row r="85" spans="1:12" x14ac:dyDescent="0.2">
      <c r="A85" s="24" t="s">
        <v>163</v>
      </c>
      <c r="B85" s="25" t="s">
        <v>164</v>
      </c>
      <c r="C85" s="26">
        <v>0.14699999999999999</v>
      </c>
      <c r="D85" s="27">
        <v>0.17</v>
      </c>
      <c r="E85" s="26">
        <v>1.2999999999999999E-2</v>
      </c>
      <c r="F85" s="28">
        <v>1.4999999999999999E-2</v>
      </c>
      <c r="G85" s="26">
        <v>40.030999999999999</v>
      </c>
      <c r="H85" s="27">
        <v>52.273000000000003</v>
      </c>
      <c r="I85" s="26">
        <v>4.24</v>
      </c>
      <c r="J85" s="28">
        <v>2.8180000000000001</v>
      </c>
      <c r="K85" s="29">
        <v>-39.884</v>
      </c>
      <c r="L85" s="30">
        <v>-52.103000000000002</v>
      </c>
    </row>
    <row r="86" spans="1:12" x14ac:dyDescent="0.2">
      <c r="A86" s="24" t="s">
        <v>165</v>
      </c>
      <c r="B86" s="25" t="s">
        <v>166</v>
      </c>
      <c r="C86" s="26">
        <v>27.611999999999998</v>
      </c>
      <c r="D86" s="27">
        <v>20.152000000000001</v>
      </c>
      <c r="E86" s="26">
        <v>0.877</v>
      </c>
      <c r="F86" s="28">
        <v>0.92600000000000005</v>
      </c>
      <c r="G86" s="26">
        <v>98.745999999999995</v>
      </c>
      <c r="H86" s="27">
        <v>62.524999999999999</v>
      </c>
      <c r="I86" s="26">
        <v>9.1920000000000002</v>
      </c>
      <c r="J86" s="28">
        <v>6.5350000000000001</v>
      </c>
      <c r="K86" s="29">
        <v>-71.134</v>
      </c>
      <c r="L86" s="30">
        <v>-42.372999999999998</v>
      </c>
    </row>
    <row r="87" spans="1:12" x14ac:dyDescent="0.2">
      <c r="A87" s="24" t="s">
        <v>167</v>
      </c>
      <c r="B87" s="25" t="s">
        <v>168</v>
      </c>
      <c r="C87" s="26">
        <v>704.54300000000001</v>
      </c>
      <c r="D87" s="27">
        <v>770.80100000000004</v>
      </c>
      <c r="E87" s="26">
        <v>421.786</v>
      </c>
      <c r="F87" s="28">
        <v>551.024</v>
      </c>
      <c r="G87" s="26">
        <v>172.393</v>
      </c>
      <c r="H87" s="27">
        <v>390.85599999999999</v>
      </c>
      <c r="I87" s="26">
        <v>30.879000000000001</v>
      </c>
      <c r="J87" s="28">
        <v>100.393</v>
      </c>
      <c r="K87" s="29">
        <v>532.15</v>
      </c>
      <c r="L87" s="30">
        <v>379.94500000000005</v>
      </c>
    </row>
    <row r="88" spans="1:12" x14ac:dyDescent="0.2">
      <c r="A88" s="24" t="s">
        <v>169</v>
      </c>
      <c r="B88" s="25" t="s">
        <v>170</v>
      </c>
      <c r="C88" s="26">
        <v>4204.4920000000002</v>
      </c>
      <c r="D88" s="27">
        <v>4732.99</v>
      </c>
      <c r="E88" s="26">
        <v>1060.645</v>
      </c>
      <c r="F88" s="28">
        <v>1008.9880000000001</v>
      </c>
      <c r="G88" s="26">
        <v>4446.2960000000003</v>
      </c>
      <c r="H88" s="27">
        <v>6330.3469999999998</v>
      </c>
      <c r="I88" s="26">
        <v>1046.0899999999999</v>
      </c>
      <c r="J88" s="28">
        <v>1535.5719999999999</v>
      </c>
      <c r="K88" s="29">
        <v>-241.80400000000009</v>
      </c>
      <c r="L88" s="30">
        <v>-1597.357</v>
      </c>
    </row>
    <row r="89" spans="1:12" x14ac:dyDescent="0.2">
      <c r="A89" s="24" t="s">
        <v>171</v>
      </c>
      <c r="B89" s="25" t="s">
        <v>172</v>
      </c>
      <c r="C89" s="26">
        <v>183566.07999999999</v>
      </c>
      <c r="D89" s="27">
        <v>136699.022</v>
      </c>
      <c r="E89" s="26">
        <v>989820.12300000002</v>
      </c>
      <c r="F89" s="28">
        <v>833636.94400000002</v>
      </c>
      <c r="G89" s="26">
        <v>10647.21</v>
      </c>
      <c r="H89" s="27">
        <v>16861.344000000001</v>
      </c>
      <c r="I89" s="26">
        <v>49822.241000000002</v>
      </c>
      <c r="J89" s="28">
        <v>98367.801999999996</v>
      </c>
      <c r="K89" s="29">
        <v>172918.87</v>
      </c>
      <c r="L89" s="30">
        <v>119837.678</v>
      </c>
    </row>
    <row r="90" spans="1:12" x14ac:dyDescent="0.2">
      <c r="A90" s="24" t="s">
        <v>173</v>
      </c>
      <c r="B90" s="25" t="s">
        <v>174</v>
      </c>
      <c r="C90" s="26">
        <v>60466.970999999998</v>
      </c>
      <c r="D90" s="27">
        <v>54535.607000000004</v>
      </c>
      <c r="E90" s="26">
        <v>433137.03899999999</v>
      </c>
      <c r="F90" s="28">
        <v>407211.05300000001</v>
      </c>
      <c r="G90" s="26">
        <v>1482.8779999999999</v>
      </c>
      <c r="H90" s="27">
        <v>2854.663</v>
      </c>
      <c r="I90" s="26">
        <v>2147.7420000000002</v>
      </c>
      <c r="J90" s="28">
        <v>6812.02</v>
      </c>
      <c r="K90" s="29">
        <v>58984.093000000001</v>
      </c>
      <c r="L90" s="30">
        <v>51680.944000000003</v>
      </c>
    </row>
    <row r="91" spans="1:12" x14ac:dyDescent="0.2">
      <c r="A91" s="24" t="s">
        <v>175</v>
      </c>
      <c r="B91" s="25" t="s">
        <v>176</v>
      </c>
      <c r="C91" s="26">
        <v>24813.561000000002</v>
      </c>
      <c r="D91" s="27">
        <v>11045.960999999999</v>
      </c>
      <c r="E91" s="26">
        <v>156121.467</v>
      </c>
      <c r="F91" s="28">
        <v>75441.506999999998</v>
      </c>
      <c r="G91" s="26">
        <v>1370.973</v>
      </c>
      <c r="H91" s="27">
        <v>2013.4459999999999</v>
      </c>
      <c r="I91" s="26">
        <v>3917.518</v>
      </c>
      <c r="J91" s="28">
        <v>9754.6219999999994</v>
      </c>
      <c r="K91" s="29">
        <v>23442.588000000003</v>
      </c>
      <c r="L91" s="30">
        <v>9032.5149999999994</v>
      </c>
    </row>
    <row r="92" spans="1:12" x14ac:dyDescent="0.2">
      <c r="A92" s="24" t="s">
        <v>177</v>
      </c>
      <c r="B92" s="25" t="s">
        <v>178</v>
      </c>
      <c r="C92" s="26">
        <v>6714.4780000000001</v>
      </c>
      <c r="D92" s="27">
        <v>6077.982</v>
      </c>
      <c r="E92" s="26">
        <v>40005.345999999998</v>
      </c>
      <c r="F92" s="28">
        <v>33324.048000000003</v>
      </c>
      <c r="G92" s="26">
        <v>47.296999999999997</v>
      </c>
      <c r="H92" s="27">
        <v>37.424999999999997</v>
      </c>
      <c r="I92" s="26">
        <v>198.91900000000001</v>
      </c>
      <c r="J92" s="28">
        <v>52.747</v>
      </c>
      <c r="K92" s="29">
        <v>6667.1810000000005</v>
      </c>
      <c r="L92" s="30">
        <v>6040.5569999999998</v>
      </c>
    </row>
    <row r="93" spans="1:12" x14ac:dyDescent="0.2">
      <c r="A93" s="24" t="s">
        <v>179</v>
      </c>
      <c r="B93" s="25" t="s">
        <v>180</v>
      </c>
      <c r="C93" s="26">
        <v>103586.03</v>
      </c>
      <c r="D93" s="27">
        <v>106937.23699999999</v>
      </c>
      <c r="E93" s="26">
        <v>599910.46</v>
      </c>
      <c r="F93" s="28">
        <v>653779.77399999998</v>
      </c>
      <c r="G93" s="26">
        <v>2875.0320000000002</v>
      </c>
      <c r="H93" s="27">
        <v>3310.3440000000001</v>
      </c>
      <c r="I93" s="26">
        <v>3164.3130000000001</v>
      </c>
      <c r="J93" s="28">
        <v>2964.634</v>
      </c>
      <c r="K93" s="29">
        <v>100710.99799999999</v>
      </c>
      <c r="L93" s="30">
        <v>103626.893</v>
      </c>
    </row>
    <row r="94" spans="1:12" x14ac:dyDescent="0.2">
      <c r="A94" s="24" t="s">
        <v>181</v>
      </c>
      <c r="B94" s="25" t="s">
        <v>182</v>
      </c>
      <c r="C94" s="26">
        <v>524.53099999999995</v>
      </c>
      <c r="D94" s="27">
        <v>2155.8020000000001</v>
      </c>
      <c r="E94" s="26">
        <v>311.99900000000002</v>
      </c>
      <c r="F94" s="28">
        <v>1659.624</v>
      </c>
      <c r="G94" s="26">
        <v>1645.623</v>
      </c>
      <c r="H94" s="27">
        <v>4240.9669999999996</v>
      </c>
      <c r="I94" s="26">
        <v>3107.7779999999998</v>
      </c>
      <c r="J94" s="28">
        <v>9689.3009999999995</v>
      </c>
      <c r="K94" s="29">
        <v>-1121.0920000000001</v>
      </c>
      <c r="L94" s="30">
        <v>-2085.1649999999995</v>
      </c>
    </row>
    <row r="95" spans="1:12" x14ac:dyDescent="0.2">
      <c r="A95" s="24" t="s">
        <v>183</v>
      </c>
      <c r="B95" s="25" t="s">
        <v>184</v>
      </c>
      <c r="C95" s="26">
        <v>87.647999999999996</v>
      </c>
      <c r="D95" s="27">
        <v>147.774</v>
      </c>
      <c r="E95" s="26">
        <v>299.07299999999998</v>
      </c>
      <c r="F95" s="28">
        <v>511.03800000000001</v>
      </c>
      <c r="G95" s="26">
        <v>0</v>
      </c>
      <c r="H95" s="27">
        <v>60.067</v>
      </c>
      <c r="I95" s="26">
        <v>0</v>
      </c>
      <c r="J95" s="28">
        <v>48.706000000000003</v>
      </c>
      <c r="K95" s="29">
        <v>87.647999999999996</v>
      </c>
      <c r="L95" s="30">
        <v>87.706999999999994</v>
      </c>
    </row>
    <row r="96" spans="1:12" x14ac:dyDescent="0.2">
      <c r="A96" s="24" t="s">
        <v>185</v>
      </c>
      <c r="B96" s="25" t="s">
        <v>186</v>
      </c>
      <c r="C96" s="26">
        <v>86918.879000000001</v>
      </c>
      <c r="D96" s="27">
        <v>67095.744000000006</v>
      </c>
      <c r="E96" s="26">
        <v>542883.68299999996</v>
      </c>
      <c r="F96" s="28">
        <v>451693.49</v>
      </c>
      <c r="G96" s="26">
        <v>3786.1109999999999</v>
      </c>
      <c r="H96" s="27">
        <v>5189.7820000000002</v>
      </c>
      <c r="I96" s="26">
        <v>9895.2019999999993</v>
      </c>
      <c r="J96" s="28">
        <v>13582.342000000001</v>
      </c>
      <c r="K96" s="29">
        <v>83132.767999999996</v>
      </c>
      <c r="L96" s="30">
        <v>61905.962000000007</v>
      </c>
    </row>
    <row r="97" spans="1:12" x14ac:dyDescent="0.2">
      <c r="A97" s="24" t="s">
        <v>187</v>
      </c>
      <c r="B97" s="25" t="s">
        <v>188</v>
      </c>
      <c r="C97" s="26">
        <v>7208.01</v>
      </c>
      <c r="D97" s="27">
        <v>8952.9079999999994</v>
      </c>
      <c r="E97" s="26">
        <v>28246.37</v>
      </c>
      <c r="F97" s="28">
        <v>36526.004999999997</v>
      </c>
      <c r="G97" s="26">
        <v>10364.262000000001</v>
      </c>
      <c r="H97" s="27">
        <v>10365.366</v>
      </c>
      <c r="I97" s="26">
        <v>28193.678</v>
      </c>
      <c r="J97" s="28">
        <v>29895.325000000001</v>
      </c>
      <c r="K97" s="29">
        <v>-3156.2520000000004</v>
      </c>
      <c r="L97" s="30">
        <v>-1412.4580000000005</v>
      </c>
    </row>
    <row r="98" spans="1:12" x14ac:dyDescent="0.2">
      <c r="A98" s="24" t="s">
        <v>189</v>
      </c>
      <c r="B98" s="25" t="s">
        <v>190</v>
      </c>
      <c r="C98" s="26">
        <v>2149.3090000000002</v>
      </c>
      <c r="D98" s="27">
        <v>1820.8019999999999</v>
      </c>
      <c r="E98" s="26">
        <v>7275.5119999999997</v>
      </c>
      <c r="F98" s="28">
        <v>6143.8620000000001</v>
      </c>
      <c r="G98" s="26">
        <v>1718.1759999999999</v>
      </c>
      <c r="H98" s="27">
        <v>1324.7760000000001</v>
      </c>
      <c r="I98" s="26">
        <v>2387.9299999999998</v>
      </c>
      <c r="J98" s="28">
        <v>2504.6419999999998</v>
      </c>
      <c r="K98" s="29">
        <v>431.13300000000027</v>
      </c>
      <c r="L98" s="30">
        <v>496.02599999999984</v>
      </c>
    </row>
    <row r="99" spans="1:12" x14ac:dyDescent="0.2">
      <c r="A99" s="24" t="s">
        <v>191</v>
      </c>
      <c r="B99" s="25" t="s">
        <v>192</v>
      </c>
      <c r="C99" s="26">
        <v>5428.567</v>
      </c>
      <c r="D99" s="27">
        <v>6627.4949999999999</v>
      </c>
      <c r="E99" s="26">
        <v>11920.800999999999</v>
      </c>
      <c r="F99" s="28">
        <v>13683.674000000001</v>
      </c>
      <c r="G99" s="26">
        <v>1787.1389999999999</v>
      </c>
      <c r="H99" s="27">
        <v>2418.8879999999999</v>
      </c>
      <c r="I99" s="26">
        <v>3131.8240000000001</v>
      </c>
      <c r="J99" s="28">
        <v>4137.9539999999997</v>
      </c>
      <c r="K99" s="29">
        <v>3641.4279999999999</v>
      </c>
      <c r="L99" s="30">
        <v>4208.607</v>
      </c>
    </row>
    <row r="100" spans="1:12" x14ac:dyDescent="0.2">
      <c r="A100" s="24" t="s">
        <v>193</v>
      </c>
      <c r="B100" s="25" t="s">
        <v>194</v>
      </c>
      <c r="C100" s="26">
        <v>7828.4989999999998</v>
      </c>
      <c r="D100" s="27">
        <v>8950.3179999999993</v>
      </c>
      <c r="E100" s="26">
        <v>23304.838</v>
      </c>
      <c r="F100" s="28">
        <v>22575.795999999998</v>
      </c>
      <c r="G100" s="26">
        <v>7585.81</v>
      </c>
      <c r="H100" s="27">
        <v>5289.9560000000001</v>
      </c>
      <c r="I100" s="26">
        <v>19534.809000000001</v>
      </c>
      <c r="J100" s="28">
        <v>11133.018</v>
      </c>
      <c r="K100" s="29">
        <v>242.6889999999994</v>
      </c>
      <c r="L100" s="30">
        <v>3660.3619999999992</v>
      </c>
    </row>
    <row r="101" spans="1:12" x14ac:dyDescent="0.2">
      <c r="A101" s="24" t="s">
        <v>195</v>
      </c>
      <c r="B101" s="25" t="s">
        <v>196</v>
      </c>
      <c r="C101" s="26">
        <v>3107.4609999999998</v>
      </c>
      <c r="D101" s="27">
        <v>3345.6379999999999</v>
      </c>
      <c r="E101" s="26">
        <v>3795.9989999999998</v>
      </c>
      <c r="F101" s="28">
        <v>3519.4409999999998</v>
      </c>
      <c r="G101" s="26">
        <v>4558.1620000000003</v>
      </c>
      <c r="H101" s="27">
        <v>4666.8509999999997</v>
      </c>
      <c r="I101" s="26">
        <v>4186.6940000000004</v>
      </c>
      <c r="J101" s="28">
        <v>4910.3289999999997</v>
      </c>
      <c r="K101" s="29">
        <v>-1450.7010000000005</v>
      </c>
      <c r="L101" s="30">
        <v>-1321.2129999999997</v>
      </c>
    </row>
    <row r="102" spans="1:12" x14ac:dyDescent="0.2">
      <c r="A102" s="24" t="s">
        <v>197</v>
      </c>
      <c r="B102" s="25" t="s">
        <v>198</v>
      </c>
      <c r="C102" s="26">
        <v>6.02</v>
      </c>
      <c r="D102" s="27">
        <v>7.0000000000000001E-3</v>
      </c>
      <c r="E102" s="26">
        <v>1</v>
      </c>
      <c r="F102" s="28">
        <v>4.0000000000000001E-3</v>
      </c>
      <c r="G102" s="26">
        <v>290.50400000000002</v>
      </c>
      <c r="H102" s="27">
        <v>318.50299999999999</v>
      </c>
      <c r="I102" s="26">
        <v>61.823999999999998</v>
      </c>
      <c r="J102" s="28">
        <v>102.55800000000001</v>
      </c>
      <c r="K102" s="29">
        <v>-284.48400000000004</v>
      </c>
      <c r="L102" s="30">
        <v>-318.49599999999998</v>
      </c>
    </row>
    <row r="103" spans="1:12" x14ac:dyDescent="0.2">
      <c r="A103" s="24" t="s">
        <v>199</v>
      </c>
      <c r="B103" s="25" t="s">
        <v>200</v>
      </c>
      <c r="C103" s="26">
        <v>8883.3050000000003</v>
      </c>
      <c r="D103" s="27">
        <v>12521.281999999999</v>
      </c>
      <c r="E103" s="26">
        <v>24755.267</v>
      </c>
      <c r="F103" s="28">
        <v>35796.777000000002</v>
      </c>
      <c r="G103" s="26">
        <v>1833.6369999999999</v>
      </c>
      <c r="H103" s="27">
        <v>1634.663</v>
      </c>
      <c r="I103" s="26">
        <v>3157.2359999999999</v>
      </c>
      <c r="J103" s="28">
        <v>2743.7849999999999</v>
      </c>
      <c r="K103" s="29">
        <v>7049.6680000000006</v>
      </c>
      <c r="L103" s="30">
        <v>10886.618999999999</v>
      </c>
    </row>
    <row r="104" spans="1:12" x14ac:dyDescent="0.2">
      <c r="A104" s="24" t="s">
        <v>201</v>
      </c>
      <c r="B104" s="25" t="s">
        <v>202</v>
      </c>
      <c r="C104" s="26">
        <v>4856.0200000000004</v>
      </c>
      <c r="D104" s="27">
        <v>9531.5329999999994</v>
      </c>
      <c r="E104" s="26">
        <v>15178.494000000001</v>
      </c>
      <c r="F104" s="28">
        <v>23903.705000000002</v>
      </c>
      <c r="G104" s="26">
        <v>16097.722</v>
      </c>
      <c r="H104" s="27">
        <v>13368.556</v>
      </c>
      <c r="I104" s="26">
        <v>43874.889000000003</v>
      </c>
      <c r="J104" s="28">
        <v>34577.947999999997</v>
      </c>
      <c r="K104" s="29">
        <v>-11241.701999999999</v>
      </c>
      <c r="L104" s="30">
        <v>-3837.023000000001</v>
      </c>
    </row>
    <row r="105" spans="1:12" x14ac:dyDescent="0.2">
      <c r="A105" s="24" t="s">
        <v>203</v>
      </c>
      <c r="B105" s="25" t="s">
        <v>204</v>
      </c>
      <c r="C105" s="26">
        <v>466.755</v>
      </c>
      <c r="D105" s="27">
        <v>433.35300000000001</v>
      </c>
      <c r="E105" s="26">
        <v>332.76600000000002</v>
      </c>
      <c r="F105" s="28">
        <v>327.48599999999999</v>
      </c>
      <c r="G105" s="26">
        <v>128.92099999999999</v>
      </c>
      <c r="H105" s="27">
        <v>214.83500000000001</v>
      </c>
      <c r="I105" s="26">
        <v>97.650999999999996</v>
      </c>
      <c r="J105" s="28">
        <v>154.95500000000001</v>
      </c>
      <c r="K105" s="29">
        <v>337.834</v>
      </c>
      <c r="L105" s="30">
        <v>218.518</v>
      </c>
    </row>
    <row r="106" spans="1:12" x14ac:dyDescent="0.2">
      <c r="A106" s="24" t="s">
        <v>205</v>
      </c>
      <c r="B106" s="25" t="s">
        <v>206</v>
      </c>
      <c r="C106" s="26">
        <v>111.96899999999999</v>
      </c>
      <c r="D106" s="27">
        <v>437.39600000000002</v>
      </c>
      <c r="E106" s="26">
        <v>348.726</v>
      </c>
      <c r="F106" s="28">
        <v>1312.7349999999999</v>
      </c>
      <c r="G106" s="26">
        <v>390.12</v>
      </c>
      <c r="H106" s="27">
        <v>857.26300000000003</v>
      </c>
      <c r="I106" s="26">
        <v>754.11099999999999</v>
      </c>
      <c r="J106" s="28">
        <v>1781.069</v>
      </c>
      <c r="K106" s="29">
        <v>-278.15100000000001</v>
      </c>
      <c r="L106" s="30">
        <v>-419.86700000000002</v>
      </c>
    </row>
    <row r="107" spans="1:12" x14ac:dyDescent="0.2">
      <c r="A107" s="24" t="s">
        <v>207</v>
      </c>
      <c r="B107" s="25" t="s">
        <v>208</v>
      </c>
      <c r="C107" s="26">
        <v>4.6070000000000002</v>
      </c>
      <c r="D107" s="27">
        <v>386.27300000000002</v>
      </c>
      <c r="E107" s="26">
        <v>2.7450000000000001</v>
      </c>
      <c r="F107" s="28">
        <v>289.77499999999998</v>
      </c>
      <c r="G107" s="26">
        <v>53.825000000000003</v>
      </c>
      <c r="H107" s="27">
        <v>8.9999999999999993E-3</v>
      </c>
      <c r="I107" s="26">
        <v>41.408999999999999</v>
      </c>
      <c r="J107" s="28">
        <v>1E-3</v>
      </c>
      <c r="K107" s="29">
        <v>-49.218000000000004</v>
      </c>
      <c r="L107" s="30">
        <v>386.26400000000001</v>
      </c>
    </row>
    <row r="108" spans="1:12" x14ac:dyDescent="0.2">
      <c r="A108" s="24" t="s">
        <v>465</v>
      </c>
      <c r="B108" s="25" t="s">
        <v>466</v>
      </c>
      <c r="C108" s="26">
        <v>1E-3</v>
      </c>
      <c r="D108" s="27">
        <v>0</v>
      </c>
      <c r="E108" s="26">
        <v>0</v>
      </c>
      <c r="F108" s="28">
        <v>0</v>
      </c>
      <c r="G108" s="26">
        <v>0</v>
      </c>
      <c r="H108" s="27">
        <v>0</v>
      </c>
      <c r="I108" s="26">
        <v>0</v>
      </c>
      <c r="J108" s="28">
        <v>0</v>
      </c>
      <c r="K108" s="29">
        <v>1E-3</v>
      </c>
      <c r="L108" s="30">
        <v>0</v>
      </c>
    </row>
    <row r="109" spans="1:12" x14ac:dyDescent="0.2">
      <c r="A109" s="24" t="s">
        <v>209</v>
      </c>
      <c r="B109" s="25" t="s">
        <v>210</v>
      </c>
      <c r="C109" s="26">
        <v>5644.8159999999998</v>
      </c>
      <c r="D109" s="27">
        <v>9643.3909999999996</v>
      </c>
      <c r="E109" s="26">
        <v>9221.2469999999994</v>
      </c>
      <c r="F109" s="28">
        <v>16119.832</v>
      </c>
      <c r="G109" s="26">
        <v>140.404</v>
      </c>
      <c r="H109" s="27">
        <v>144.95699999999999</v>
      </c>
      <c r="I109" s="26">
        <v>134.393</v>
      </c>
      <c r="J109" s="28">
        <v>119.033</v>
      </c>
      <c r="K109" s="29">
        <v>5504.4120000000003</v>
      </c>
      <c r="L109" s="30">
        <v>9498.4339999999993</v>
      </c>
    </row>
    <row r="110" spans="1:12" x14ac:dyDescent="0.2">
      <c r="A110" s="24" t="s">
        <v>211</v>
      </c>
      <c r="B110" s="25" t="s">
        <v>212</v>
      </c>
      <c r="C110" s="26">
        <v>272335.53000000003</v>
      </c>
      <c r="D110" s="27">
        <v>85926.673999999999</v>
      </c>
      <c r="E110" s="26">
        <v>721041.80200000003</v>
      </c>
      <c r="F110" s="28">
        <v>216558.20800000001</v>
      </c>
      <c r="G110" s="26">
        <v>11837.752</v>
      </c>
      <c r="H110" s="27">
        <v>36099.968999999997</v>
      </c>
      <c r="I110" s="26">
        <v>14414.347</v>
      </c>
      <c r="J110" s="28">
        <v>66436.153000000006</v>
      </c>
      <c r="K110" s="29">
        <v>260497.77800000002</v>
      </c>
      <c r="L110" s="30">
        <v>49826.705000000002</v>
      </c>
    </row>
    <row r="111" spans="1:12" x14ac:dyDescent="0.2">
      <c r="A111" s="24" t="s">
        <v>213</v>
      </c>
      <c r="B111" s="25" t="s">
        <v>214</v>
      </c>
      <c r="C111" s="26">
        <v>3930.6669999999999</v>
      </c>
      <c r="D111" s="27">
        <v>6330.7089999999998</v>
      </c>
      <c r="E111" s="26">
        <v>3954.0459999999998</v>
      </c>
      <c r="F111" s="28">
        <v>6784.2370000000001</v>
      </c>
      <c r="G111" s="26">
        <v>448.97</v>
      </c>
      <c r="H111" s="27">
        <v>187.21</v>
      </c>
      <c r="I111" s="26">
        <v>717.03899999999999</v>
      </c>
      <c r="J111" s="28">
        <v>142.67599999999999</v>
      </c>
      <c r="K111" s="29">
        <v>3481.6970000000001</v>
      </c>
      <c r="L111" s="30">
        <v>6143.4989999999998</v>
      </c>
    </row>
    <row r="112" spans="1:12" x14ac:dyDescent="0.2">
      <c r="A112" s="24" t="s">
        <v>215</v>
      </c>
      <c r="B112" s="25" t="s">
        <v>216</v>
      </c>
      <c r="C112" s="26">
        <v>3252.1990000000001</v>
      </c>
      <c r="D112" s="27">
        <v>4616.1490000000003</v>
      </c>
      <c r="E112" s="26">
        <v>2460.433</v>
      </c>
      <c r="F112" s="28">
        <v>4191.8810000000003</v>
      </c>
      <c r="G112" s="26">
        <v>5665.0469999999996</v>
      </c>
      <c r="H112" s="27">
        <v>4643</v>
      </c>
      <c r="I112" s="26">
        <v>1585.7059999999999</v>
      </c>
      <c r="J112" s="28">
        <v>1510.3810000000001</v>
      </c>
      <c r="K112" s="29">
        <v>-2412.8479999999995</v>
      </c>
      <c r="L112" s="30">
        <v>-26.850999999999658</v>
      </c>
    </row>
    <row r="113" spans="1:12" x14ac:dyDescent="0.2">
      <c r="A113" s="24" t="s">
        <v>217</v>
      </c>
      <c r="B113" s="25" t="s">
        <v>218</v>
      </c>
      <c r="C113" s="26">
        <v>0.61399999999999999</v>
      </c>
      <c r="D113" s="27">
        <v>4.8000000000000001E-2</v>
      </c>
      <c r="E113" s="26">
        <v>2.3050000000000002</v>
      </c>
      <c r="F113" s="28">
        <v>1.4E-2</v>
      </c>
      <c r="G113" s="26">
        <v>2101.1990000000001</v>
      </c>
      <c r="H113" s="27">
        <v>1258.509</v>
      </c>
      <c r="I113" s="26">
        <v>5823.0219999999999</v>
      </c>
      <c r="J113" s="28">
        <v>2163.1909999999998</v>
      </c>
      <c r="K113" s="29">
        <v>-2100.585</v>
      </c>
      <c r="L113" s="30">
        <v>-1258.461</v>
      </c>
    </row>
    <row r="114" spans="1:12" x14ac:dyDescent="0.2">
      <c r="A114" s="24" t="s">
        <v>219</v>
      </c>
      <c r="B114" s="25" t="s">
        <v>220</v>
      </c>
      <c r="C114" s="26">
        <v>13880.763000000001</v>
      </c>
      <c r="D114" s="27">
        <v>14526.352999999999</v>
      </c>
      <c r="E114" s="26">
        <v>9130.0959999999995</v>
      </c>
      <c r="F114" s="28">
        <v>8147.0569999999998</v>
      </c>
      <c r="G114" s="26">
        <v>14219.022999999999</v>
      </c>
      <c r="H114" s="27">
        <v>18768.131000000001</v>
      </c>
      <c r="I114" s="26">
        <v>2813.145</v>
      </c>
      <c r="J114" s="28">
        <v>3895.0509999999999</v>
      </c>
      <c r="K114" s="29">
        <v>-338.2599999999984</v>
      </c>
      <c r="L114" s="30">
        <v>-4241.7780000000021</v>
      </c>
    </row>
    <row r="115" spans="1:12" x14ac:dyDescent="0.2">
      <c r="A115" s="24" t="s">
        <v>221</v>
      </c>
      <c r="B115" s="25" t="s">
        <v>222</v>
      </c>
      <c r="C115" s="26">
        <v>3906.7240000000002</v>
      </c>
      <c r="D115" s="27">
        <v>3644.5050000000001</v>
      </c>
      <c r="E115" s="26">
        <v>971.02599999999995</v>
      </c>
      <c r="F115" s="28">
        <v>773.31100000000004</v>
      </c>
      <c r="G115" s="26">
        <v>3636.127</v>
      </c>
      <c r="H115" s="27">
        <v>5130.0280000000002</v>
      </c>
      <c r="I115" s="26">
        <v>144.43700000000001</v>
      </c>
      <c r="J115" s="28">
        <v>350.60199999999998</v>
      </c>
      <c r="K115" s="29">
        <v>270.59700000000021</v>
      </c>
      <c r="L115" s="30">
        <v>-1485.5230000000001</v>
      </c>
    </row>
    <row r="116" spans="1:12" x14ac:dyDescent="0.2">
      <c r="A116" s="24" t="s">
        <v>223</v>
      </c>
      <c r="B116" s="25" t="s">
        <v>224</v>
      </c>
      <c r="C116" s="26">
        <v>29710.403999999999</v>
      </c>
      <c r="D116" s="27">
        <v>27141.534</v>
      </c>
      <c r="E116" s="26">
        <v>9947.98</v>
      </c>
      <c r="F116" s="28">
        <v>9042.4339999999993</v>
      </c>
      <c r="G116" s="26">
        <v>9752.4390000000003</v>
      </c>
      <c r="H116" s="27">
        <v>8888.3880000000008</v>
      </c>
      <c r="I116" s="26">
        <v>2811.6080000000002</v>
      </c>
      <c r="J116" s="28">
        <v>3070.4229999999998</v>
      </c>
      <c r="K116" s="29">
        <v>19957.964999999997</v>
      </c>
      <c r="L116" s="30">
        <v>18253.146000000001</v>
      </c>
    </row>
    <row r="117" spans="1:12" x14ac:dyDescent="0.2">
      <c r="A117" s="24" t="s">
        <v>225</v>
      </c>
      <c r="B117" s="25" t="s">
        <v>226</v>
      </c>
      <c r="C117" s="26">
        <v>942.37599999999998</v>
      </c>
      <c r="D117" s="27">
        <v>361.26100000000002</v>
      </c>
      <c r="E117" s="26">
        <v>419.33199999999999</v>
      </c>
      <c r="F117" s="28">
        <v>260.22899999999998</v>
      </c>
      <c r="G117" s="26">
        <v>959.97199999999998</v>
      </c>
      <c r="H117" s="27">
        <v>756.16</v>
      </c>
      <c r="I117" s="26">
        <v>253.92699999999999</v>
      </c>
      <c r="J117" s="28">
        <v>230.37799999999999</v>
      </c>
      <c r="K117" s="29">
        <v>-17.596000000000004</v>
      </c>
      <c r="L117" s="30">
        <v>-394.89899999999994</v>
      </c>
    </row>
    <row r="118" spans="1:12" x14ac:dyDescent="0.2">
      <c r="A118" s="24" t="s">
        <v>227</v>
      </c>
      <c r="B118" s="25" t="s">
        <v>228</v>
      </c>
      <c r="C118" s="26">
        <v>2508.87</v>
      </c>
      <c r="D118" s="27">
        <v>1981.838</v>
      </c>
      <c r="E118" s="26">
        <v>20389.476999999999</v>
      </c>
      <c r="F118" s="28">
        <v>19217.260999999999</v>
      </c>
      <c r="G118" s="26">
        <v>417.76100000000002</v>
      </c>
      <c r="H118" s="27">
        <v>623.22799999999995</v>
      </c>
      <c r="I118" s="26">
        <v>1707.798</v>
      </c>
      <c r="J118" s="28">
        <v>2184.489</v>
      </c>
      <c r="K118" s="29">
        <v>2091.1089999999999</v>
      </c>
      <c r="L118" s="30">
        <v>1358.6100000000001</v>
      </c>
    </row>
    <row r="119" spans="1:12" x14ac:dyDescent="0.2">
      <c r="A119" s="24" t="s">
        <v>229</v>
      </c>
      <c r="B119" s="25" t="s">
        <v>230</v>
      </c>
      <c r="C119" s="26">
        <v>2748.0369999999998</v>
      </c>
      <c r="D119" s="27">
        <v>2344.4569999999999</v>
      </c>
      <c r="E119" s="26">
        <v>10782.425999999999</v>
      </c>
      <c r="F119" s="28">
        <v>9837.2240000000002</v>
      </c>
      <c r="G119" s="26">
        <v>409.75700000000001</v>
      </c>
      <c r="H119" s="27">
        <v>2056.085</v>
      </c>
      <c r="I119" s="26">
        <v>979.34799999999996</v>
      </c>
      <c r="J119" s="28">
        <v>6109.2460000000001</v>
      </c>
      <c r="K119" s="29">
        <v>2338.2799999999997</v>
      </c>
      <c r="L119" s="30">
        <v>288.37199999999984</v>
      </c>
    </row>
    <row r="120" spans="1:12" x14ac:dyDescent="0.2">
      <c r="A120" s="24" t="s">
        <v>231</v>
      </c>
      <c r="B120" s="25" t="s">
        <v>232</v>
      </c>
      <c r="C120" s="26">
        <v>0</v>
      </c>
      <c r="D120" s="27">
        <v>2.77</v>
      </c>
      <c r="E120" s="26">
        <v>0</v>
      </c>
      <c r="F120" s="28">
        <v>0.80100000000000005</v>
      </c>
      <c r="G120" s="26">
        <v>623.29700000000003</v>
      </c>
      <c r="H120" s="27">
        <v>644.76300000000003</v>
      </c>
      <c r="I120" s="26">
        <v>73.650000000000006</v>
      </c>
      <c r="J120" s="28">
        <v>55.625</v>
      </c>
      <c r="K120" s="29">
        <v>-623.29700000000003</v>
      </c>
      <c r="L120" s="30">
        <v>-641.99300000000005</v>
      </c>
    </row>
    <row r="121" spans="1:12" x14ac:dyDescent="0.2">
      <c r="A121" s="24" t="s">
        <v>233</v>
      </c>
      <c r="B121" s="25" t="s">
        <v>234</v>
      </c>
      <c r="C121" s="26">
        <v>1055.587</v>
      </c>
      <c r="D121" s="27">
        <v>432.11599999999999</v>
      </c>
      <c r="E121" s="26">
        <v>685.27</v>
      </c>
      <c r="F121" s="28">
        <v>138.95699999999999</v>
      </c>
      <c r="G121" s="26">
        <v>18527.473999999998</v>
      </c>
      <c r="H121" s="27">
        <v>19883.391</v>
      </c>
      <c r="I121" s="26">
        <v>1274.26</v>
      </c>
      <c r="J121" s="28">
        <v>1430.9960000000001</v>
      </c>
      <c r="K121" s="29">
        <v>-17471.886999999999</v>
      </c>
      <c r="L121" s="30">
        <v>-19451.275000000001</v>
      </c>
    </row>
    <row r="122" spans="1:12" x14ac:dyDescent="0.2">
      <c r="A122" s="24" t="s">
        <v>235</v>
      </c>
      <c r="B122" s="25" t="s">
        <v>236</v>
      </c>
      <c r="C122" s="26">
        <v>626.04399999999998</v>
      </c>
      <c r="D122" s="27">
        <v>634.82299999999998</v>
      </c>
      <c r="E122" s="26">
        <v>444.983</v>
      </c>
      <c r="F122" s="28">
        <v>383.76799999999997</v>
      </c>
      <c r="G122" s="26">
        <v>274.31200000000001</v>
      </c>
      <c r="H122" s="27">
        <v>376.57</v>
      </c>
      <c r="I122" s="26">
        <v>37.966000000000001</v>
      </c>
      <c r="J122" s="28">
        <v>61.92</v>
      </c>
      <c r="K122" s="29">
        <v>351.73199999999997</v>
      </c>
      <c r="L122" s="30">
        <v>258.25299999999999</v>
      </c>
    </row>
    <row r="123" spans="1:12" x14ac:dyDescent="0.2">
      <c r="A123" s="24" t="s">
        <v>237</v>
      </c>
      <c r="B123" s="25" t="s">
        <v>238</v>
      </c>
      <c r="C123" s="26">
        <v>162.905</v>
      </c>
      <c r="D123" s="27">
        <v>199.22200000000001</v>
      </c>
      <c r="E123" s="26">
        <v>2810.518</v>
      </c>
      <c r="F123" s="28">
        <v>474.959</v>
      </c>
      <c r="G123" s="26">
        <v>1143.316</v>
      </c>
      <c r="H123" s="27">
        <v>276.03100000000001</v>
      </c>
      <c r="I123" s="26">
        <v>4539.0249999999996</v>
      </c>
      <c r="J123" s="28">
        <v>2889.06</v>
      </c>
      <c r="K123" s="29">
        <v>-980.41100000000006</v>
      </c>
      <c r="L123" s="30">
        <v>-76.808999999999997</v>
      </c>
    </row>
    <row r="124" spans="1:12" x14ac:dyDescent="0.2">
      <c r="A124" s="24" t="s">
        <v>239</v>
      </c>
      <c r="B124" s="25" t="s">
        <v>240</v>
      </c>
      <c r="C124" s="26">
        <v>379.00299999999999</v>
      </c>
      <c r="D124" s="27">
        <v>552.21</v>
      </c>
      <c r="E124" s="26">
        <v>454.30099999999999</v>
      </c>
      <c r="F124" s="28">
        <v>942.61400000000003</v>
      </c>
      <c r="G124" s="26">
        <v>949.32899999999995</v>
      </c>
      <c r="H124" s="27">
        <v>1685.836</v>
      </c>
      <c r="I124" s="26">
        <v>1444.309</v>
      </c>
      <c r="J124" s="28">
        <v>2772.0419999999999</v>
      </c>
      <c r="K124" s="29">
        <v>-570.32600000000002</v>
      </c>
      <c r="L124" s="30">
        <v>-1133.626</v>
      </c>
    </row>
    <row r="125" spans="1:12" x14ac:dyDescent="0.2">
      <c r="A125" s="24" t="s">
        <v>241</v>
      </c>
      <c r="B125" s="25" t="s">
        <v>242</v>
      </c>
      <c r="C125" s="26">
        <v>2238.4299999999998</v>
      </c>
      <c r="D125" s="27">
        <v>2226.6669999999999</v>
      </c>
      <c r="E125" s="26">
        <v>5485.8860000000004</v>
      </c>
      <c r="F125" s="28">
        <v>3953.3560000000002</v>
      </c>
      <c r="G125" s="26">
        <v>448.142</v>
      </c>
      <c r="H125" s="27">
        <v>327.55599999999998</v>
      </c>
      <c r="I125" s="26">
        <v>751.14</v>
      </c>
      <c r="J125" s="28">
        <v>474.40800000000002</v>
      </c>
      <c r="K125" s="29">
        <v>1790.2879999999998</v>
      </c>
      <c r="L125" s="30">
        <v>1899.1109999999999</v>
      </c>
    </row>
    <row r="126" spans="1:12" x14ac:dyDescent="0.2">
      <c r="A126" s="24" t="s">
        <v>243</v>
      </c>
      <c r="B126" s="25" t="s">
        <v>244</v>
      </c>
      <c r="C126" s="26">
        <v>38.683</v>
      </c>
      <c r="D126" s="27">
        <v>0</v>
      </c>
      <c r="E126" s="26">
        <v>26.349</v>
      </c>
      <c r="F126" s="28">
        <v>0</v>
      </c>
      <c r="G126" s="26">
        <v>58.136000000000003</v>
      </c>
      <c r="H126" s="27">
        <v>21.388000000000002</v>
      </c>
      <c r="I126" s="26">
        <v>49.436999999999998</v>
      </c>
      <c r="J126" s="28">
        <v>1.532</v>
      </c>
      <c r="K126" s="29">
        <v>-19.453000000000003</v>
      </c>
      <c r="L126" s="30">
        <v>-21.388000000000002</v>
      </c>
    </row>
    <row r="127" spans="1:12" x14ac:dyDescent="0.2">
      <c r="A127" s="24" t="s">
        <v>245</v>
      </c>
      <c r="B127" s="25" t="s">
        <v>246</v>
      </c>
      <c r="C127" s="26">
        <v>0.45800000000000002</v>
      </c>
      <c r="D127" s="27">
        <v>5.8000000000000003E-2</v>
      </c>
      <c r="E127" s="26">
        <v>1.9E-2</v>
      </c>
      <c r="F127" s="28">
        <v>8.9999999999999993E-3</v>
      </c>
      <c r="G127" s="26">
        <v>378.01900000000001</v>
      </c>
      <c r="H127" s="27">
        <v>1145.7</v>
      </c>
      <c r="I127" s="26">
        <v>321.94400000000002</v>
      </c>
      <c r="J127" s="28">
        <v>1510.42</v>
      </c>
      <c r="K127" s="29">
        <v>-377.56099999999998</v>
      </c>
      <c r="L127" s="30">
        <v>-1145.6420000000001</v>
      </c>
    </row>
    <row r="128" spans="1:12" x14ac:dyDescent="0.2">
      <c r="A128" s="24" t="s">
        <v>247</v>
      </c>
      <c r="B128" s="25" t="s">
        <v>248</v>
      </c>
      <c r="C128" s="26">
        <v>0</v>
      </c>
      <c r="D128" s="27">
        <v>2.2890000000000001</v>
      </c>
      <c r="E128" s="26">
        <v>0</v>
      </c>
      <c r="F128" s="28">
        <v>0.182</v>
      </c>
      <c r="G128" s="26">
        <v>394.61500000000001</v>
      </c>
      <c r="H128" s="27">
        <v>451.16699999999997</v>
      </c>
      <c r="I128" s="26">
        <v>44.046999999999997</v>
      </c>
      <c r="J128" s="28">
        <v>38.689</v>
      </c>
      <c r="K128" s="29">
        <v>-394.61500000000001</v>
      </c>
      <c r="L128" s="30">
        <v>-448.87799999999999</v>
      </c>
    </row>
    <row r="129" spans="1:12" x14ac:dyDescent="0.2">
      <c r="A129" s="24" t="s">
        <v>249</v>
      </c>
      <c r="B129" s="25" t="s">
        <v>250</v>
      </c>
      <c r="C129" s="26">
        <v>1074.4929999999999</v>
      </c>
      <c r="D129" s="27">
        <v>1743.433</v>
      </c>
      <c r="E129" s="26">
        <v>2454.9450000000002</v>
      </c>
      <c r="F129" s="28">
        <v>3166.86</v>
      </c>
      <c r="G129" s="26">
        <v>195.35599999999999</v>
      </c>
      <c r="H129" s="27">
        <v>174.023</v>
      </c>
      <c r="I129" s="26">
        <v>290.48</v>
      </c>
      <c r="J129" s="28">
        <v>235.31</v>
      </c>
      <c r="K129" s="29">
        <v>879.13699999999994</v>
      </c>
      <c r="L129" s="30">
        <v>1569.41</v>
      </c>
    </row>
    <row r="130" spans="1:12" x14ac:dyDescent="0.2">
      <c r="A130" s="24" t="s">
        <v>251</v>
      </c>
      <c r="B130" s="25" t="s">
        <v>252</v>
      </c>
      <c r="C130" s="26">
        <v>0</v>
      </c>
      <c r="D130" s="27">
        <v>6.6000000000000003E-2</v>
      </c>
      <c r="E130" s="26">
        <v>0</v>
      </c>
      <c r="F130" s="28">
        <v>5.5E-2</v>
      </c>
      <c r="G130" s="26">
        <v>18911.248</v>
      </c>
      <c r="H130" s="27">
        <v>39452.989000000001</v>
      </c>
      <c r="I130" s="26">
        <v>26900.54</v>
      </c>
      <c r="J130" s="28">
        <v>38904.741000000002</v>
      </c>
      <c r="K130" s="29">
        <v>-18911.248</v>
      </c>
      <c r="L130" s="30">
        <v>-39452.923000000003</v>
      </c>
    </row>
    <row r="131" spans="1:12" x14ac:dyDescent="0.2">
      <c r="A131" s="24" t="s">
        <v>253</v>
      </c>
      <c r="B131" s="25" t="s">
        <v>254</v>
      </c>
      <c r="C131" s="26">
        <v>0</v>
      </c>
      <c r="D131" s="27">
        <v>2E-3</v>
      </c>
      <c r="E131" s="26">
        <v>0</v>
      </c>
      <c r="F131" s="28">
        <v>0</v>
      </c>
      <c r="G131" s="26">
        <v>30.661999999999999</v>
      </c>
      <c r="H131" s="27">
        <v>61.802</v>
      </c>
      <c r="I131" s="26">
        <v>8.9740000000000002</v>
      </c>
      <c r="J131" s="28">
        <v>15.301</v>
      </c>
      <c r="K131" s="29">
        <v>-30.661999999999999</v>
      </c>
      <c r="L131" s="30">
        <v>-61.8</v>
      </c>
    </row>
    <row r="132" spans="1:12" x14ac:dyDescent="0.2">
      <c r="A132" s="24" t="s">
        <v>255</v>
      </c>
      <c r="B132" s="25" t="s">
        <v>256</v>
      </c>
      <c r="C132" s="26">
        <v>426.17899999999997</v>
      </c>
      <c r="D132" s="27">
        <v>127.30800000000001</v>
      </c>
      <c r="E132" s="26">
        <v>94.643000000000001</v>
      </c>
      <c r="F132" s="28">
        <v>17.577999999999999</v>
      </c>
      <c r="G132" s="26">
        <v>2706.4229999999998</v>
      </c>
      <c r="H132" s="27">
        <v>1157.6869999999999</v>
      </c>
      <c r="I132" s="26">
        <v>620.399</v>
      </c>
      <c r="J132" s="28">
        <v>272.81700000000001</v>
      </c>
      <c r="K132" s="29">
        <v>-2280.2439999999997</v>
      </c>
      <c r="L132" s="30">
        <v>-1030.3789999999999</v>
      </c>
    </row>
    <row r="133" spans="1:12" x14ac:dyDescent="0.2">
      <c r="A133" s="24" t="s">
        <v>257</v>
      </c>
      <c r="B133" s="25" t="s">
        <v>258</v>
      </c>
      <c r="C133" s="26">
        <v>4.1000000000000002E-2</v>
      </c>
      <c r="D133" s="27">
        <v>0.13600000000000001</v>
      </c>
      <c r="E133" s="26">
        <v>1.2E-2</v>
      </c>
      <c r="F133" s="28">
        <v>2.5000000000000001E-2</v>
      </c>
      <c r="G133" s="26">
        <v>42.182000000000002</v>
      </c>
      <c r="H133" s="27">
        <v>0.28299999999999997</v>
      </c>
      <c r="I133" s="26">
        <v>20.231999999999999</v>
      </c>
      <c r="J133" s="28">
        <v>7.2999999999999995E-2</v>
      </c>
      <c r="K133" s="29">
        <v>-42.141000000000005</v>
      </c>
      <c r="L133" s="30">
        <v>-0.14699999999999996</v>
      </c>
    </row>
    <row r="134" spans="1:12" x14ac:dyDescent="0.2">
      <c r="A134" s="24" t="s">
        <v>259</v>
      </c>
      <c r="B134" s="25" t="s">
        <v>260</v>
      </c>
      <c r="C134" s="26">
        <v>15.37</v>
      </c>
      <c r="D134" s="27">
        <v>1.1240000000000001</v>
      </c>
      <c r="E134" s="26">
        <v>16.559000000000001</v>
      </c>
      <c r="F134" s="28">
        <v>0.93500000000000005</v>
      </c>
      <c r="G134" s="26">
        <v>96999.619000000006</v>
      </c>
      <c r="H134" s="27">
        <v>108705.811</v>
      </c>
      <c r="I134" s="26">
        <v>134366.59400000001</v>
      </c>
      <c r="J134" s="28">
        <v>141552.86799999999</v>
      </c>
      <c r="K134" s="29">
        <v>-96984.249000000011</v>
      </c>
      <c r="L134" s="30">
        <v>-108704.68700000001</v>
      </c>
    </row>
    <row r="135" spans="1:12" x14ac:dyDescent="0.2">
      <c r="A135" s="24" t="s">
        <v>261</v>
      </c>
      <c r="B135" s="25" t="s">
        <v>262</v>
      </c>
      <c r="C135" s="26">
        <v>1633.3109999999999</v>
      </c>
      <c r="D135" s="27">
        <v>1471.992</v>
      </c>
      <c r="E135" s="26">
        <v>1755.383</v>
      </c>
      <c r="F135" s="28">
        <v>1673.47</v>
      </c>
      <c r="G135" s="26">
        <v>6994.0240000000003</v>
      </c>
      <c r="H135" s="27">
        <v>9836.4249999999993</v>
      </c>
      <c r="I135" s="26">
        <v>6072.8050000000003</v>
      </c>
      <c r="J135" s="28">
        <v>8358.8520000000008</v>
      </c>
      <c r="K135" s="29">
        <v>-5360.7130000000006</v>
      </c>
      <c r="L135" s="30">
        <v>-8364.4329999999991</v>
      </c>
    </row>
    <row r="136" spans="1:12" x14ac:dyDescent="0.2">
      <c r="A136" s="24" t="s">
        <v>263</v>
      </c>
      <c r="B136" s="25" t="s">
        <v>264</v>
      </c>
      <c r="C136" s="26">
        <v>120.22799999999999</v>
      </c>
      <c r="D136" s="27">
        <v>15.644</v>
      </c>
      <c r="E136" s="26">
        <v>136.06899999999999</v>
      </c>
      <c r="F136" s="28">
        <v>2.3879999999999999</v>
      </c>
      <c r="G136" s="26">
        <v>7210.393</v>
      </c>
      <c r="H136" s="27">
        <v>6045.1130000000003</v>
      </c>
      <c r="I136" s="26">
        <v>6834.1570000000002</v>
      </c>
      <c r="J136" s="28">
        <v>4614.4139999999998</v>
      </c>
      <c r="K136" s="29">
        <v>-7090.165</v>
      </c>
      <c r="L136" s="30">
        <v>-6029.4690000000001</v>
      </c>
    </row>
    <row r="137" spans="1:12" x14ac:dyDescent="0.2">
      <c r="A137" s="24" t="s">
        <v>265</v>
      </c>
      <c r="B137" s="25" t="s">
        <v>266</v>
      </c>
      <c r="C137" s="26">
        <v>59643.000999999997</v>
      </c>
      <c r="D137" s="27">
        <v>24698.767</v>
      </c>
      <c r="E137" s="26">
        <v>85072.843999999997</v>
      </c>
      <c r="F137" s="28">
        <v>31294.974999999999</v>
      </c>
      <c r="G137" s="26">
        <v>12657.607</v>
      </c>
      <c r="H137" s="27">
        <v>35209.675000000003</v>
      </c>
      <c r="I137" s="26">
        <v>15645.791999999999</v>
      </c>
      <c r="J137" s="28">
        <v>45954.351000000002</v>
      </c>
      <c r="K137" s="29">
        <v>46985.394</v>
      </c>
      <c r="L137" s="30">
        <v>-10510.908000000003</v>
      </c>
    </row>
    <row r="138" spans="1:12" x14ac:dyDescent="0.2">
      <c r="A138" s="24" t="s">
        <v>267</v>
      </c>
      <c r="B138" s="25" t="s">
        <v>268</v>
      </c>
      <c r="C138" s="26">
        <v>1043.633</v>
      </c>
      <c r="D138" s="27">
        <v>1370.83</v>
      </c>
      <c r="E138" s="26">
        <v>1384.0940000000001</v>
      </c>
      <c r="F138" s="28">
        <v>1759.761</v>
      </c>
      <c r="G138" s="26">
        <v>3348.5219999999999</v>
      </c>
      <c r="H138" s="27">
        <v>4828.2650000000003</v>
      </c>
      <c r="I138" s="26">
        <v>1735.07</v>
      </c>
      <c r="J138" s="28">
        <v>3214.3389999999999</v>
      </c>
      <c r="K138" s="29">
        <v>-2304.8890000000001</v>
      </c>
      <c r="L138" s="30">
        <v>-3457.4350000000004</v>
      </c>
    </row>
    <row r="139" spans="1:12" x14ac:dyDescent="0.2">
      <c r="A139" s="24" t="s">
        <v>269</v>
      </c>
      <c r="B139" s="25" t="s">
        <v>270</v>
      </c>
      <c r="C139" s="26">
        <v>2.3679999999999999</v>
      </c>
      <c r="D139" s="27">
        <v>14.983000000000001</v>
      </c>
      <c r="E139" s="26">
        <v>1.7450000000000001</v>
      </c>
      <c r="F139" s="28">
        <v>14.032</v>
      </c>
      <c r="G139" s="26">
        <v>33790.983999999997</v>
      </c>
      <c r="H139" s="27">
        <v>23678.442999999999</v>
      </c>
      <c r="I139" s="26">
        <v>35215.536</v>
      </c>
      <c r="J139" s="28">
        <v>23326.995999999999</v>
      </c>
      <c r="K139" s="29">
        <v>-33788.615999999995</v>
      </c>
      <c r="L139" s="30">
        <v>-23663.46</v>
      </c>
    </row>
    <row r="140" spans="1:12" x14ac:dyDescent="0.2">
      <c r="A140" s="24" t="s">
        <v>271</v>
      </c>
      <c r="B140" s="25" t="s">
        <v>272</v>
      </c>
      <c r="C140" s="26">
        <v>21679.928</v>
      </c>
      <c r="D140" s="27">
        <v>21600.523000000001</v>
      </c>
      <c r="E140" s="26">
        <v>17716.703000000001</v>
      </c>
      <c r="F140" s="28">
        <v>18097.295999999998</v>
      </c>
      <c r="G140" s="26">
        <v>34179.385000000002</v>
      </c>
      <c r="H140" s="27">
        <v>34291.995000000003</v>
      </c>
      <c r="I140" s="26">
        <v>33257.474000000002</v>
      </c>
      <c r="J140" s="28">
        <v>32114.873</v>
      </c>
      <c r="K140" s="29">
        <v>-12499.457000000002</v>
      </c>
      <c r="L140" s="30">
        <v>-12691.472000000002</v>
      </c>
    </row>
    <row r="141" spans="1:12" x14ac:dyDescent="0.2">
      <c r="A141" s="24" t="s">
        <v>273</v>
      </c>
      <c r="B141" s="25" t="s">
        <v>274</v>
      </c>
      <c r="C141" s="26">
        <v>16949.311000000002</v>
      </c>
      <c r="D141" s="27">
        <v>20579.927</v>
      </c>
      <c r="E141" s="26">
        <v>36228.383000000002</v>
      </c>
      <c r="F141" s="28">
        <v>30477.42</v>
      </c>
      <c r="G141" s="26">
        <v>342.38099999999997</v>
      </c>
      <c r="H141" s="27">
        <v>389.01100000000002</v>
      </c>
      <c r="I141" s="26">
        <v>212.124</v>
      </c>
      <c r="J141" s="28">
        <v>264.20999999999998</v>
      </c>
      <c r="K141" s="29">
        <v>16606.93</v>
      </c>
      <c r="L141" s="30">
        <v>20190.916000000001</v>
      </c>
    </row>
    <row r="142" spans="1:12" x14ac:dyDescent="0.2">
      <c r="A142" s="24" t="s">
        <v>275</v>
      </c>
      <c r="B142" s="25" t="s">
        <v>276</v>
      </c>
      <c r="C142" s="26">
        <v>4767.6509999999998</v>
      </c>
      <c r="D142" s="27">
        <v>4370.299</v>
      </c>
      <c r="E142" s="26">
        <v>20652.569</v>
      </c>
      <c r="F142" s="28">
        <v>20998.108</v>
      </c>
      <c r="G142" s="26">
        <v>85.656999999999996</v>
      </c>
      <c r="H142" s="27">
        <v>218.06100000000001</v>
      </c>
      <c r="I142" s="26">
        <v>309.72199999999998</v>
      </c>
      <c r="J142" s="28">
        <v>372.31599999999997</v>
      </c>
      <c r="K142" s="29">
        <v>4681.9939999999997</v>
      </c>
      <c r="L142" s="30">
        <v>4152.2380000000003</v>
      </c>
    </row>
    <row r="143" spans="1:12" x14ac:dyDescent="0.2">
      <c r="A143" s="24" t="s">
        <v>277</v>
      </c>
      <c r="B143" s="25" t="s">
        <v>278</v>
      </c>
      <c r="C143" s="26">
        <v>36.292000000000002</v>
      </c>
      <c r="D143" s="27">
        <v>4.5129999999999999</v>
      </c>
      <c r="E143" s="26">
        <v>18.893000000000001</v>
      </c>
      <c r="F143" s="28">
        <v>0.878</v>
      </c>
      <c r="G143" s="26">
        <v>1250.0540000000001</v>
      </c>
      <c r="H143" s="27">
        <v>1710.5550000000001</v>
      </c>
      <c r="I143" s="26">
        <v>155.04599999999999</v>
      </c>
      <c r="J143" s="28">
        <v>178.43899999999999</v>
      </c>
      <c r="K143" s="29">
        <v>-1213.7620000000002</v>
      </c>
      <c r="L143" s="30">
        <v>-1706.0420000000001</v>
      </c>
    </row>
    <row r="144" spans="1:12" x14ac:dyDescent="0.2">
      <c r="A144" s="24" t="s">
        <v>279</v>
      </c>
      <c r="B144" s="25" t="s">
        <v>280</v>
      </c>
      <c r="C144" s="26">
        <v>0</v>
      </c>
      <c r="D144" s="27">
        <v>6.4909999999999997</v>
      </c>
      <c r="E144" s="26">
        <v>0</v>
      </c>
      <c r="F144" s="28">
        <v>164.76</v>
      </c>
      <c r="G144" s="26">
        <v>124.664</v>
      </c>
      <c r="H144" s="27">
        <v>0</v>
      </c>
      <c r="I144" s="26">
        <v>149</v>
      </c>
      <c r="J144" s="28">
        <v>0</v>
      </c>
      <c r="K144" s="29">
        <v>-124.664</v>
      </c>
      <c r="L144" s="30">
        <v>6.4909999999999997</v>
      </c>
    </row>
    <row r="145" spans="1:12" x14ac:dyDescent="0.2">
      <c r="A145" s="24" t="s">
        <v>281</v>
      </c>
      <c r="B145" s="25" t="s">
        <v>282</v>
      </c>
      <c r="C145" s="26">
        <v>37920.01</v>
      </c>
      <c r="D145" s="27">
        <v>44900.205000000002</v>
      </c>
      <c r="E145" s="26">
        <v>10140.379000000001</v>
      </c>
      <c r="F145" s="28">
        <v>13490.817999999999</v>
      </c>
      <c r="G145" s="26">
        <v>11505.85</v>
      </c>
      <c r="H145" s="27">
        <v>7523.4669999999996</v>
      </c>
      <c r="I145" s="26">
        <v>2783.8180000000002</v>
      </c>
      <c r="J145" s="28">
        <v>1961.749</v>
      </c>
      <c r="K145" s="29">
        <v>26414.160000000003</v>
      </c>
      <c r="L145" s="30">
        <v>37376.738000000005</v>
      </c>
    </row>
    <row r="146" spans="1:12" x14ac:dyDescent="0.2">
      <c r="A146" s="24" t="s">
        <v>283</v>
      </c>
      <c r="B146" s="25" t="s">
        <v>284</v>
      </c>
      <c r="C146" s="26">
        <v>49022.38</v>
      </c>
      <c r="D146" s="27">
        <v>51361.911</v>
      </c>
      <c r="E146" s="26">
        <v>14437.529</v>
      </c>
      <c r="F146" s="28">
        <v>15321.308000000001</v>
      </c>
      <c r="G146" s="26">
        <v>33294.879999999997</v>
      </c>
      <c r="H146" s="27">
        <v>34469.343999999997</v>
      </c>
      <c r="I146" s="26">
        <v>8040.7960000000003</v>
      </c>
      <c r="J146" s="28">
        <v>9385.9390000000003</v>
      </c>
      <c r="K146" s="29">
        <v>15727.5</v>
      </c>
      <c r="L146" s="30">
        <v>16892.567000000003</v>
      </c>
    </row>
    <row r="147" spans="1:12" x14ac:dyDescent="0.2">
      <c r="A147" s="24" t="s">
        <v>285</v>
      </c>
      <c r="B147" s="25" t="s">
        <v>286</v>
      </c>
      <c r="C147" s="26">
        <v>0</v>
      </c>
      <c r="D147" s="27">
        <v>73.347999999999999</v>
      </c>
      <c r="E147" s="26">
        <v>0</v>
      </c>
      <c r="F147" s="28">
        <v>32.890999999999998</v>
      </c>
      <c r="G147" s="26">
        <v>482.09</v>
      </c>
      <c r="H147" s="27">
        <v>441.17</v>
      </c>
      <c r="I147" s="26">
        <v>39.527999999999999</v>
      </c>
      <c r="J147" s="28">
        <v>31.14</v>
      </c>
      <c r="K147" s="29">
        <v>-482.09</v>
      </c>
      <c r="L147" s="30">
        <v>-367.822</v>
      </c>
    </row>
    <row r="148" spans="1:12" x14ac:dyDescent="0.2">
      <c r="A148" s="24" t="s">
        <v>287</v>
      </c>
      <c r="B148" s="25" t="s">
        <v>288</v>
      </c>
      <c r="C148" s="26">
        <v>219056.432</v>
      </c>
      <c r="D148" s="27">
        <v>238932.74900000001</v>
      </c>
      <c r="E148" s="26">
        <v>68231.048999999999</v>
      </c>
      <c r="F148" s="28">
        <v>70899.274999999994</v>
      </c>
      <c r="G148" s="26">
        <v>33405.769</v>
      </c>
      <c r="H148" s="27">
        <v>38481.885000000002</v>
      </c>
      <c r="I148" s="26">
        <v>15607.296</v>
      </c>
      <c r="J148" s="28">
        <v>15488.203</v>
      </c>
      <c r="K148" s="29">
        <v>185650.663</v>
      </c>
      <c r="L148" s="30">
        <v>200450.864</v>
      </c>
    </row>
    <row r="149" spans="1:12" x14ac:dyDescent="0.2">
      <c r="A149" s="24" t="s">
        <v>289</v>
      </c>
      <c r="B149" s="25" t="s">
        <v>290</v>
      </c>
      <c r="C149" s="26">
        <v>5554.5219999999999</v>
      </c>
      <c r="D149" s="27">
        <v>4488.4430000000002</v>
      </c>
      <c r="E149" s="26">
        <v>422.21499999999997</v>
      </c>
      <c r="F149" s="28">
        <v>227.589</v>
      </c>
      <c r="G149" s="26">
        <v>1310.8019999999999</v>
      </c>
      <c r="H149" s="27">
        <v>847.12099999999998</v>
      </c>
      <c r="I149" s="26">
        <v>147.24199999999999</v>
      </c>
      <c r="J149" s="28">
        <v>119.232</v>
      </c>
      <c r="K149" s="29">
        <v>4243.72</v>
      </c>
      <c r="L149" s="30">
        <v>3641.3220000000001</v>
      </c>
    </row>
    <row r="150" spans="1:12" x14ac:dyDescent="0.2">
      <c r="A150" s="24" t="s">
        <v>291</v>
      </c>
      <c r="B150" s="25" t="s">
        <v>292</v>
      </c>
      <c r="C150" s="26">
        <v>56122.165000000001</v>
      </c>
      <c r="D150" s="27">
        <v>57396.574000000001</v>
      </c>
      <c r="E150" s="26">
        <v>124578.697</v>
      </c>
      <c r="F150" s="28">
        <v>119300.321</v>
      </c>
      <c r="G150" s="26">
        <v>8489.098</v>
      </c>
      <c r="H150" s="27">
        <v>16984.994999999999</v>
      </c>
      <c r="I150" s="26">
        <v>13968.335999999999</v>
      </c>
      <c r="J150" s="28">
        <v>33455.485000000001</v>
      </c>
      <c r="K150" s="29">
        <v>47633.067000000003</v>
      </c>
      <c r="L150" s="30">
        <v>40411.578999999998</v>
      </c>
    </row>
    <row r="151" spans="1:12" x14ac:dyDescent="0.2">
      <c r="A151" s="24" t="s">
        <v>293</v>
      </c>
      <c r="B151" s="25" t="s">
        <v>294</v>
      </c>
      <c r="C151" s="26">
        <v>9512.5660000000007</v>
      </c>
      <c r="D151" s="27">
        <v>10898.896000000001</v>
      </c>
      <c r="E151" s="26">
        <v>18584.056</v>
      </c>
      <c r="F151" s="28">
        <v>26088.760999999999</v>
      </c>
      <c r="G151" s="26">
        <v>12713.699000000001</v>
      </c>
      <c r="H151" s="27">
        <v>15377.168</v>
      </c>
      <c r="I151" s="26">
        <v>25076.187999999998</v>
      </c>
      <c r="J151" s="28">
        <v>28338.18</v>
      </c>
      <c r="K151" s="29">
        <v>-3201.1329999999998</v>
      </c>
      <c r="L151" s="30">
        <v>-4478.271999999999</v>
      </c>
    </row>
    <row r="152" spans="1:12" x14ac:dyDescent="0.2">
      <c r="A152" s="24" t="s">
        <v>295</v>
      </c>
      <c r="B152" s="25" t="s">
        <v>296</v>
      </c>
      <c r="C152" s="26">
        <v>2317.4380000000001</v>
      </c>
      <c r="D152" s="27">
        <v>3906.328</v>
      </c>
      <c r="E152" s="26">
        <v>20940.09</v>
      </c>
      <c r="F152" s="28">
        <v>33059.953999999998</v>
      </c>
      <c r="G152" s="26">
        <v>84.950999999999993</v>
      </c>
      <c r="H152" s="27">
        <v>94.956000000000003</v>
      </c>
      <c r="I152" s="26">
        <v>380.88299999999998</v>
      </c>
      <c r="J152" s="28">
        <v>522.44500000000005</v>
      </c>
      <c r="K152" s="29">
        <v>2232.4870000000001</v>
      </c>
      <c r="L152" s="30">
        <v>3811.3719999999998</v>
      </c>
    </row>
    <row r="153" spans="1:12" x14ac:dyDescent="0.2">
      <c r="A153" s="24" t="s">
        <v>297</v>
      </c>
      <c r="B153" s="25" t="s">
        <v>298</v>
      </c>
      <c r="C153" s="26">
        <v>57500.347000000002</v>
      </c>
      <c r="D153" s="27">
        <v>61484.86</v>
      </c>
      <c r="E153" s="26">
        <v>16188.536</v>
      </c>
      <c r="F153" s="28">
        <v>17391.085999999999</v>
      </c>
      <c r="G153" s="26">
        <v>62202.874000000003</v>
      </c>
      <c r="H153" s="27">
        <v>63635.006000000001</v>
      </c>
      <c r="I153" s="26">
        <v>17456.796999999999</v>
      </c>
      <c r="J153" s="28">
        <v>18110.249</v>
      </c>
      <c r="K153" s="29">
        <v>-4702.5270000000019</v>
      </c>
      <c r="L153" s="30">
        <v>-2150.1460000000006</v>
      </c>
    </row>
    <row r="154" spans="1:12" x14ac:dyDescent="0.2">
      <c r="A154" s="24" t="s">
        <v>299</v>
      </c>
      <c r="B154" s="25" t="s">
        <v>300</v>
      </c>
      <c r="C154" s="26">
        <v>1.4990000000000001</v>
      </c>
      <c r="D154" s="27">
        <v>0.159</v>
      </c>
      <c r="E154" s="26">
        <v>0.14499999999999999</v>
      </c>
      <c r="F154" s="28">
        <v>1.4E-2</v>
      </c>
      <c r="G154" s="26">
        <v>747.43899999999996</v>
      </c>
      <c r="H154" s="27">
        <v>18.905000000000001</v>
      </c>
      <c r="I154" s="26">
        <v>127.514</v>
      </c>
      <c r="J154" s="28">
        <v>2.8149999999999999</v>
      </c>
      <c r="K154" s="29">
        <v>-745.93999999999994</v>
      </c>
      <c r="L154" s="30">
        <v>-18.746000000000002</v>
      </c>
    </row>
    <row r="155" spans="1:12" x14ac:dyDescent="0.2">
      <c r="A155" s="24" t="s">
        <v>301</v>
      </c>
      <c r="B155" s="25" t="s">
        <v>302</v>
      </c>
      <c r="C155" s="26">
        <v>48.893000000000001</v>
      </c>
      <c r="D155" s="27">
        <v>1.7190000000000001</v>
      </c>
      <c r="E155" s="26">
        <v>42.348999999999997</v>
      </c>
      <c r="F155" s="28">
        <v>1.3</v>
      </c>
      <c r="G155" s="26">
        <v>25.942</v>
      </c>
      <c r="H155" s="27">
        <v>16.614000000000001</v>
      </c>
      <c r="I155" s="26">
        <v>9.7200000000000006</v>
      </c>
      <c r="J155" s="28">
        <v>6.4180000000000001</v>
      </c>
      <c r="K155" s="29">
        <v>22.951000000000001</v>
      </c>
      <c r="L155" s="30">
        <v>-14.895000000000001</v>
      </c>
    </row>
    <row r="156" spans="1:12" x14ac:dyDescent="0.2">
      <c r="A156" s="24" t="s">
        <v>303</v>
      </c>
      <c r="B156" s="25" t="s">
        <v>304</v>
      </c>
      <c r="C156" s="26">
        <v>1137.249</v>
      </c>
      <c r="D156" s="27">
        <v>4562.4610000000002</v>
      </c>
      <c r="E156" s="26">
        <v>299.89</v>
      </c>
      <c r="F156" s="28">
        <v>1124.6099999999999</v>
      </c>
      <c r="G156" s="26">
        <v>44570.610999999997</v>
      </c>
      <c r="H156" s="27">
        <v>54658.65</v>
      </c>
      <c r="I156" s="26">
        <v>12151.76</v>
      </c>
      <c r="J156" s="28">
        <v>14416.355</v>
      </c>
      <c r="K156" s="29">
        <v>-43433.361999999994</v>
      </c>
      <c r="L156" s="30">
        <v>-50096.188999999998</v>
      </c>
    </row>
    <row r="157" spans="1:12" x14ac:dyDescent="0.2">
      <c r="A157" s="24" t="s">
        <v>305</v>
      </c>
      <c r="B157" s="25" t="s">
        <v>306</v>
      </c>
      <c r="C157" s="26">
        <v>106.13200000000001</v>
      </c>
      <c r="D157" s="27">
        <v>166.57499999999999</v>
      </c>
      <c r="E157" s="26">
        <v>67.885999999999996</v>
      </c>
      <c r="F157" s="28">
        <v>107.803</v>
      </c>
      <c r="G157" s="26">
        <v>42420.722999999998</v>
      </c>
      <c r="H157" s="27">
        <v>56793.898000000001</v>
      </c>
      <c r="I157" s="26">
        <v>6892.8159999999998</v>
      </c>
      <c r="J157" s="28">
        <v>9365.8109999999997</v>
      </c>
      <c r="K157" s="29">
        <v>-42314.591</v>
      </c>
      <c r="L157" s="30">
        <v>-56627.323000000004</v>
      </c>
    </row>
    <row r="158" spans="1:12" x14ac:dyDescent="0.2">
      <c r="A158" s="24" t="s">
        <v>307</v>
      </c>
      <c r="B158" s="25" t="s">
        <v>308</v>
      </c>
      <c r="C158" s="26">
        <v>309.60300000000001</v>
      </c>
      <c r="D158" s="27">
        <v>296.31700000000001</v>
      </c>
      <c r="E158" s="26">
        <v>140.983</v>
      </c>
      <c r="F158" s="28">
        <v>140.589</v>
      </c>
      <c r="G158" s="26">
        <v>22580.177</v>
      </c>
      <c r="H158" s="27">
        <v>30817.196</v>
      </c>
      <c r="I158" s="26">
        <v>8066.5410000000002</v>
      </c>
      <c r="J158" s="28">
        <v>9505.4320000000007</v>
      </c>
      <c r="K158" s="29">
        <v>-22270.574000000001</v>
      </c>
      <c r="L158" s="30">
        <v>-30520.879000000001</v>
      </c>
    </row>
    <row r="159" spans="1:12" x14ac:dyDescent="0.2">
      <c r="A159" s="24" t="s">
        <v>309</v>
      </c>
      <c r="B159" s="25" t="s">
        <v>310</v>
      </c>
      <c r="C159" s="26">
        <v>256952.39300000001</v>
      </c>
      <c r="D159" s="27">
        <v>288972.69900000002</v>
      </c>
      <c r="E159" s="26">
        <v>41395.567999999999</v>
      </c>
      <c r="F159" s="28">
        <v>49417.019</v>
      </c>
      <c r="G159" s="26">
        <v>272822.00599999999</v>
      </c>
      <c r="H159" s="27">
        <v>275565.38500000001</v>
      </c>
      <c r="I159" s="26">
        <v>65199.745000000003</v>
      </c>
      <c r="J159" s="28">
        <v>66316.865000000005</v>
      </c>
      <c r="K159" s="29">
        <v>-15869.612999999983</v>
      </c>
      <c r="L159" s="30">
        <v>13407.314000000013</v>
      </c>
    </row>
    <row r="160" spans="1:12" x14ac:dyDescent="0.2">
      <c r="A160" s="24" t="s">
        <v>311</v>
      </c>
      <c r="B160" s="25" t="s">
        <v>312</v>
      </c>
      <c r="C160" s="26">
        <v>83168.505999999994</v>
      </c>
      <c r="D160" s="27">
        <v>71310.487999999998</v>
      </c>
      <c r="E160" s="26">
        <v>25623.698</v>
      </c>
      <c r="F160" s="28">
        <v>20847.942999999999</v>
      </c>
      <c r="G160" s="26">
        <v>94075.93</v>
      </c>
      <c r="H160" s="27">
        <v>95747.895999999993</v>
      </c>
      <c r="I160" s="26">
        <v>51456.256999999998</v>
      </c>
      <c r="J160" s="28">
        <v>51481.201999999997</v>
      </c>
      <c r="K160" s="29">
        <v>-10907.423999999999</v>
      </c>
      <c r="L160" s="30">
        <v>-24437.407999999996</v>
      </c>
    </row>
    <row r="161" spans="1:12" x14ac:dyDescent="0.2">
      <c r="A161" s="24" t="s">
        <v>313</v>
      </c>
      <c r="B161" s="25" t="s">
        <v>314</v>
      </c>
      <c r="C161" s="26">
        <v>4510.9679999999998</v>
      </c>
      <c r="D161" s="27">
        <v>7825.3959999999997</v>
      </c>
      <c r="E161" s="26">
        <v>1969.895</v>
      </c>
      <c r="F161" s="28">
        <v>3451.027</v>
      </c>
      <c r="G161" s="26">
        <v>14142.992</v>
      </c>
      <c r="H161" s="27">
        <v>47193.680999999997</v>
      </c>
      <c r="I161" s="26">
        <v>9462.1129999999994</v>
      </c>
      <c r="J161" s="28">
        <v>13943.441000000001</v>
      </c>
      <c r="K161" s="29">
        <v>-9632.0240000000013</v>
      </c>
      <c r="L161" s="30">
        <v>-39368.284999999996</v>
      </c>
    </row>
    <row r="162" spans="1:12" x14ac:dyDescent="0.2">
      <c r="A162" s="24" t="s">
        <v>315</v>
      </c>
      <c r="B162" s="25" t="s">
        <v>316</v>
      </c>
      <c r="C162" s="26">
        <v>1.4E-2</v>
      </c>
      <c r="D162" s="27">
        <v>1.9E-2</v>
      </c>
      <c r="E162" s="26">
        <v>1.6E-2</v>
      </c>
      <c r="F162" s="28">
        <v>2.1999999999999999E-2</v>
      </c>
      <c r="G162" s="26">
        <v>3.5659999999999998</v>
      </c>
      <c r="H162" s="27">
        <v>8.85</v>
      </c>
      <c r="I162" s="26">
        <v>0.80400000000000005</v>
      </c>
      <c r="J162" s="28">
        <v>1.992</v>
      </c>
      <c r="K162" s="29">
        <v>-3.552</v>
      </c>
      <c r="L162" s="30">
        <v>-8.8309999999999995</v>
      </c>
    </row>
    <row r="163" spans="1:12" x14ac:dyDescent="0.2">
      <c r="A163" s="24" t="s">
        <v>317</v>
      </c>
      <c r="B163" s="25" t="s">
        <v>318</v>
      </c>
      <c r="C163" s="26">
        <v>35786.398999999998</v>
      </c>
      <c r="D163" s="27">
        <v>44423.78</v>
      </c>
      <c r="E163" s="26">
        <v>19711.561000000002</v>
      </c>
      <c r="F163" s="28">
        <v>20382.219000000001</v>
      </c>
      <c r="G163" s="26">
        <v>19547.165000000001</v>
      </c>
      <c r="H163" s="27">
        <v>15156.419</v>
      </c>
      <c r="I163" s="26">
        <v>8287.8909999999996</v>
      </c>
      <c r="J163" s="28">
        <v>6729.4610000000002</v>
      </c>
      <c r="K163" s="29">
        <v>16239.233999999997</v>
      </c>
      <c r="L163" s="30">
        <v>29267.360999999997</v>
      </c>
    </row>
    <row r="164" spans="1:12" x14ac:dyDescent="0.2">
      <c r="A164" s="24" t="s">
        <v>319</v>
      </c>
      <c r="B164" s="25" t="s">
        <v>320</v>
      </c>
      <c r="C164" s="26">
        <v>282432.5</v>
      </c>
      <c r="D164" s="27">
        <v>328755.239</v>
      </c>
      <c r="E164" s="26">
        <v>105063.924</v>
      </c>
      <c r="F164" s="28">
        <v>125032.62</v>
      </c>
      <c r="G164" s="26">
        <v>156093.36499999999</v>
      </c>
      <c r="H164" s="27">
        <v>132002.16</v>
      </c>
      <c r="I164" s="26">
        <v>72178.350999999995</v>
      </c>
      <c r="J164" s="28">
        <v>69455.483999999997</v>
      </c>
      <c r="K164" s="29">
        <v>126339.13500000001</v>
      </c>
      <c r="L164" s="30">
        <v>196753.079</v>
      </c>
    </row>
    <row r="165" spans="1:12" x14ac:dyDescent="0.2">
      <c r="A165" s="24" t="s">
        <v>321</v>
      </c>
      <c r="B165" s="25" t="s">
        <v>322</v>
      </c>
      <c r="C165" s="26">
        <v>5802.5010000000002</v>
      </c>
      <c r="D165" s="27">
        <v>6555.4219999999996</v>
      </c>
      <c r="E165" s="26">
        <v>6799.9070000000002</v>
      </c>
      <c r="F165" s="28">
        <v>9779.2610000000004</v>
      </c>
      <c r="G165" s="26">
        <v>9310.5280000000002</v>
      </c>
      <c r="H165" s="27">
        <v>7247.7169999999996</v>
      </c>
      <c r="I165" s="26">
        <v>7701.0240000000003</v>
      </c>
      <c r="J165" s="28">
        <v>5777.4210000000003</v>
      </c>
      <c r="K165" s="29">
        <v>-3508.027</v>
      </c>
      <c r="L165" s="30">
        <v>-692.29500000000007</v>
      </c>
    </row>
    <row r="166" spans="1:12" x14ac:dyDescent="0.2">
      <c r="A166" s="24" t="s">
        <v>323</v>
      </c>
      <c r="B166" s="25" t="s">
        <v>324</v>
      </c>
      <c r="C166" s="26">
        <v>622.64200000000005</v>
      </c>
      <c r="D166" s="27">
        <v>3850.8</v>
      </c>
      <c r="E166" s="26">
        <v>888.73500000000001</v>
      </c>
      <c r="F166" s="28">
        <v>7733.8</v>
      </c>
      <c r="G166" s="26">
        <v>10471.406000000001</v>
      </c>
      <c r="H166" s="27">
        <v>6620.0479999999998</v>
      </c>
      <c r="I166" s="26">
        <v>8025.9359999999997</v>
      </c>
      <c r="J166" s="28">
        <v>7053.634</v>
      </c>
      <c r="K166" s="29">
        <v>-9848.764000000001</v>
      </c>
      <c r="L166" s="30">
        <v>-2769.2479999999996</v>
      </c>
    </row>
    <row r="167" spans="1:12" x14ac:dyDescent="0.2">
      <c r="A167" s="24" t="s">
        <v>325</v>
      </c>
      <c r="B167" s="25" t="s">
        <v>326</v>
      </c>
      <c r="C167" s="26">
        <v>37126.978000000003</v>
      </c>
      <c r="D167" s="27">
        <v>37035.767999999996</v>
      </c>
      <c r="E167" s="26">
        <v>24523.597000000002</v>
      </c>
      <c r="F167" s="28">
        <v>24365.920999999998</v>
      </c>
      <c r="G167" s="26">
        <v>176.959</v>
      </c>
      <c r="H167" s="27">
        <v>48.47</v>
      </c>
      <c r="I167" s="26">
        <v>49.713999999999999</v>
      </c>
      <c r="J167" s="28">
        <v>18.353000000000002</v>
      </c>
      <c r="K167" s="29">
        <v>36950.019</v>
      </c>
      <c r="L167" s="30">
        <v>36987.297999999995</v>
      </c>
    </row>
    <row r="168" spans="1:12" x14ac:dyDescent="0.2">
      <c r="A168" s="24" t="s">
        <v>327</v>
      </c>
      <c r="B168" s="25" t="s">
        <v>328</v>
      </c>
      <c r="C168" s="26">
        <v>5622.4889999999996</v>
      </c>
      <c r="D168" s="27">
        <v>8139.3620000000001</v>
      </c>
      <c r="E168" s="26">
        <v>8264.1139999999996</v>
      </c>
      <c r="F168" s="28">
        <v>7786.3289999999997</v>
      </c>
      <c r="G168" s="26">
        <v>11024.025</v>
      </c>
      <c r="H168" s="27">
        <v>11475.941999999999</v>
      </c>
      <c r="I168" s="26">
        <v>15655.96</v>
      </c>
      <c r="J168" s="28">
        <v>16731.851999999999</v>
      </c>
      <c r="K168" s="29">
        <v>-5401.5360000000001</v>
      </c>
      <c r="L168" s="30">
        <v>-3336.579999999999</v>
      </c>
    </row>
    <row r="169" spans="1:12" x14ac:dyDescent="0.2">
      <c r="A169" s="24" t="s">
        <v>329</v>
      </c>
      <c r="B169" s="25" t="s">
        <v>330</v>
      </c>
      <c r="C169" s="26">
        <v>18150.741999999998</v>
      </c>
      <c r="D169" s="27">
        <v>22702.726999999999</v>
      </c>
      <c r="E169" s="26">
        <v>18751.986000000001</v>
      </c>
      <c r="F169" s="28">
        <v>18664.406999999999</v>
      </c>
      <c r="G169" s="26">
        <v>13612.376</v>
      </c>
      <c r="H169" s="27">
        <v>14105.299000000001</v>
      </c>
      <c r="I169" s="26">
        <v>11601.914000000001</v>
      </c>
      <c r="J169" s="28">
        <v>11039.84</v>
      </c>
      <c r="K169" s="29">
        <v>4538.3659999999982</v>
      </c>
      <c r="L169" s="30">
        <v>8597.4279999999981</v>
      </c>
    </row>
    <row r="170" spans="1:12" x14ac:dyDescent="0.2">
      <c r="A170" s="24" t="s">
        <v>331</v>
      </c>
      <c r="B170" s="25" t="s">
        <v>332</v>
      </c>
      <c r="C170" s="26">
        <v>515.76700000000005</v>
      </c>
      <c r="D170" s="27">
        <v>105.982</v>
      </c>
      <c r="E170" s="26">
        <v>301.49</v>
      </c>
      <c r="F170" s="28">
        <v>33.179000000000002</v>
      </c>
      <c r="G170" s="26">
        <v>505.79599999999999</v>
      </c>
      <c r="H170" s="27">
        <v>938.96299999999997</v>
      </c>
      <c r="I170" s="26">
        <v>100.783</v>
      </c>
      <c r="J170" s="28">
        <v>246.76599999999999</v>
      </c>
      <c r="K170" s="29">
        <v>9.9710000000000605</v>
      </c>
      <c r="L170" s="30">
        <v>-832.98099999999999</v>
      </c>
    </row>
    <row r="171" spans="1:12" x14ac:dyDescent="0.2">
      <c r="A171" s="24" t="s">
        <v>333</v>
      </c>
      <c r="B171" s="25" t="s">
        <v>334</v>
      </c>
      <c r="C171" s="26">
        <v>8218.5349999999999</v>
      </c>
      <c r="D171" s="27">
        <v>12554.976000000001</v>
      </c>
      <c r="E171" s="26">
        <v>7315.5169999999998</v>
      </c>
      <c r="F171" s="28">
        <v>12592.487999999999</v>
      </c>
      <c r="G171" s="26">
        <v>3861.6819999999998</v>
      </c>
      <c r="H171" s="27">
        <v>4646.7879999999996</v>
      </c>
      <c r="I171" s="26">
        <v>1541.229</v>
      </c>
      <c r="J171" s="28">
        <v>1833.2660000000001</v>
      </c>
      <c r="K171" s="29">
        <v>4356.8530000000001</v>
      </c>
      <c r="L171" s="30">
        <v>7908.188000000001</v>
      </c>
    </row>
    <row r="172" spans="1:12" x14ac:dyDescent="0.2">
      <c r="A172" s="24" t="s">
        <v>335</v>
      </c>
      <c r="B172" s="25" t="s">
        <v>336</v>
      </c>
      <c r="C172" s="26">
        <v>34164.792000000001</v>
      </c>
      <c r="D172" s="27">
        <v>46977.279000000002</v>
      </c>
      <c r="E172" s="26">
        <v>16644.562999999998</v>
      </c>
      <c r="F172" s="28">
        <v>23029.111000000001</v>
      </c>
      <c r="G172" s="26">
        <v>52001.313000000002</v>
      </c>
      <c r="H172" s="27">
        <v>42997.146999999997</v>
      </c>
      <c r="I172" s="26">
        <v>17797.57</v>
      </c>
      <c r="J172" s="28">
        <v>15432.645</v>
      </c>
      <c r="K172" s="29">
        <v>-17836.521000000001</v>
      </c>
      <c r="L172" s="30">
        <v>3980.1320000000051</v>
      </c>
    </row>
    <row r="173" spans="1:12" x14ac:dyDescent="0.2">
      <c r="A173" s="24" t="s">
        <v>337</v>
      </c>
      <c r="B173" s="25" t="s">
        <v>338</v>
      </c>
      <c r="C173" s="26">
        <v>183057.402</v>
      </c>
      <c r="D173" s="27">
        <v>208708.40400000001</v>
      </c>
      <c r="E173" s="26">
        <v>184702.30600000001</v>
      </c>
      <c r="F173" s="28">
        <v>191127.834</v>
      </c>
      <c r="G173" s="26">
        <v>20066.273000000001</v>
      </c>
      <c r="H173" s="27">
        <v>22194.621999999999</v>
      </c>
      <c r="I173" s="26">
        <v>21315.116999999998</v>
      </c>
      <c r="J173" s="28">
        <v>20580.413</v>
      </c>
      <c r="K173" s="29">
        <v>162991.12900000002</v>
      </c>
      <c r="L173" s="30">
        <v>186513.78200000001</v>
      </c>
    </row>
    <row r="174" spans="1:12" x14ac:dyDescent="0.2">
      <c r="A174" s="24" t="s">
        <v>339</v>
      </c>
      <c r="B174" s="25" t="s">
        <v>340</v>
      </c>
      <c r="C174" s="26">
        <v>34983.919999999998</v>
      </c>
      <c r="D174" s="27">
        <v>40182.898999999998</v>
      </c>
      <c r="E174" s="26">
        <v>9580.27</v>
      </c>
      <c r="F174" s="28">
        <v>11329.791999999999</v>
      </c>
      <c r="G174" s="26">
        <v>68387.103000000003</v>
      </c>
      <c r="H174" s="27">
        <v>75785.456999999995</v>
      </c>
      <c r="I174" s="26">
        <v>7827.1139999999996</v>
      </c>
      <c r="J174" s="28">
        <v>8106.95</v>
      </c>
      <c r="K174" s="29">
        <v>-33403.183000000005</v>
      </c>
      <c r="L174" s="30">
        <v>-35602.557999999997</v>
      </c>
    </row>
    <row r="175" spans="1:12" x14ac:dyDescent="0.2">
      <c r="A175" s="24" t="s">
        <v>341</v>
      </c>
      <c r="B175" s="25" t="s">
        <v>342</v>
      </c>
      <c r="C175" s="26">
        <v>7852.49</v>
      </c>
      <c r="D175" s="27">
        <v>8765.93</v>
      </c>
      <c r="E175" s="26">
        <v>4901.0550000000003</v>
      </c>
      <c r="F175" s="28">
        <v>6491.6629999999996</v>
      </c>
      <c r="G175" s="26">
        <v>2943.4960000000001</v>
      </c>
      <c r="H175" s="27">
        <v>3426.7809999999999</v>
      </c>
      <c r="I175" s="26">
        <v>1134.133</v>
      </c>
      <c r="J175" s="28">
        <v>1302.1300000000001</v>
      </c>
      <c r="K175" s="29">
        <v>4908.9939999999997</v>
      </c>
      <c r="L175" s="30">
        <v>5339.1490000000003</v>
      </c>
    </row>
    <row r="176" spans="1:12" x14ac:dyDescent="0.2">
      <c r="A176" s="24" t="s">
        <v>343</v>
      </c>
      <c r="B176" s="25" t="s">
        <v>344</v>
      </c>
      <c r="C176" s="26">
        <v>36113.425999999999</v>
      </c>
      <c r="D176" s="27">
        <v>39529.534</v>
      </c>
      <c r="E176" s="26">
        <v>24277.493999999999</v>
      </c>
      <c r="F176" s="28">
        <v>28566.955000000002</v>
      </c>
      <c r="G176" s="26">
        <v>32947.896999999997</v>
      </c>
      <c r="H176" s="27">
        <v>45830.870999999999</v>
      </c>
      <c r="I176" s="26">
        <v>13035.43</v>
      </c>
      <c r="J176" s="28">
        <v>17169.769</v>
      </c>
      <c r="K176" s="29">
        <v>3165.5290000000023</v>
      </c>
      <c r="L176" s="30">
        <v>-6301.3369999999995</v>
      </c>
    </row>
    <row r="177" spans="1:12" x14ac:dyDescent="0.2">
      <c r="A177" s="24" t="s">
        <v>345</v>
      </c>
      <c r="B177" s="25" t="s">
        <v>346</v>
      </c>
      <c r="C177" s="26">
        <v>6216.3490000000002</v>
      </c>
      <c r="D177" s="27">
        <v>5084.7</v>
      </c>
      <c r="E177" s="26">
        <v>2706.8209999999999</v>
      </c>
      <c r="F177" s="28">
        <v>1905.518</v>
      </c>
      <c r="G177" s="26">
        <v>4809.6440000000002</v>
      </c>
      <c r="H177" s="27">
        <v>9273.4709999999995</v>
      </c>
      <c r="I177" s="26">
        <v>1459.5830000000001</v>
      </c>
      <c r="J177" s="28">
        <v>2831.5259999999998</v>
      </c>
      <c r="K177" s="29">
        <v>1406.7049999999999</v>
      </c>
      <c r="L177" s="30">
        <v>-4188.7709999999997</v>
      </c>
    </row>
    <row r="178" spans="1:12" x14ac:dyDescent="0.2">
      <c r="A178" s="24" t="s">
        <v>347</v>
      </c>
      <c r="B178" s="25" t="s">
        <v>348</v>
      </c>
      <c r="C178" s="26">
        <v>18326.376</v>
      </c>
      <c r="D178" s="27">
        <v>24112.069</v>
      </c>
      <c r="E178" s="26">
        <v>9488.1059999999998</v>
      </c>
      <c r="F178" s="28">
        <v>11062.039000000001</v>
      </c>
      <c r="G178" s="26">
        <v>14123.111999999999</v>
      </c>
      <c r="H178" s="27">
        <v>14000.647000000001</v>
      </c>
      <c r="I178" s="26">
        <v>8248.6</v>
      </c>
      <c r="J178" s="28">
        <v>6165.0720000000001</v>
      </c>
      <c r="K178" s="29">
        <v>4203.264000000001</v>
      </c>
      <c r="L178" s="30">
        <v>10111.421999999999</v>
      </c>
    </row>
    <row r="179" spans="1:12" x14ac:dyDescent="0.2">
      <c r="A179" s="24" t="s">
        <v>349</v>
      </c>
      <c r="B179" s="25" t="s">
        <v>350</v>
      </c>
      <c r="C179" s="26">
        <v>118246.849</v>
      </c>
      <c r="D179" s="27">
        <v>146053.08900000001</v>
      </c>
      <c r="E179" s="26">
        <v>24632.278999999999</v>
      </c>
      <c r="F179" s="28">
        <v>25661.812000000002</v>
      </c>
      <c r="G179" s="26">
        <v>110023.424</v>
      </c>
      <c r="H179" s="27">
        <v>111798.217</v>
      </c>
      <c r="I179" s="26">
        <v>32932.154000000002</v>
      </c>
      <c r="J179" s="28">
        <v>36538.351999999999</v>
      </c>
      <c r="K179" s="29">
        <v>8223.4250000000029</v>
      </c>
      <c r="L179" s="30">
        <v>34254.872000000003</v>
      </c>
    </row>
    <row r="180" spans="1:12" x14ac:dyDescent="0.2">
      <c r="A180" s="24" t="s">
        <v>351</v>
      </c>
      <c r="B180" s="25" t="s">
        <v>352</v>
      </c>
      <c r="C180" s="26">
        <v>121.69499999999999</v>
      </c>
      <c r="D180" s="27">
        <v>976.29700000000003</v>
      </c>
      <c r="E180" s="26">
        <v>253.23500000000001</v>
      </c>
      <c r="F180" s="28">
        <v>1023.2329999999999</v>
      </c>
      <c r="G180" s="26">
        <v>615.98900000000003</v>
      </c>
      <c r="H180" s="27">
        <v>1391.6389999999999</v>
      </c>
      <c r="I180" s="26">
        <v>2514.1370000000002</v>
      </c>
      <c r="J180" s="28">
        <v>4614.9780000000001</v>
      </c>
      <c r="K180" s="29">
        <v>-494.29400000000004</v>
      </c>
      <c r="L180" s="30">
        <v>-415.34199999999987</v>
      </c>
    </row>
    <row r="181" spans="1:12" x14ac:dyDescent="0.2">
      <c r="A181" s="24" t="s">
        <v>353</v>
      </c>
      <c r="B181" s="25" t="s">
        <v>354</v>
      </c>
      <c r="C181" s="26">
        <v>27798.894</v>
      </c>
      <c r="D181" s="27">
        <v>26892.666000000001</v>
      </c>
      <c r="E181" s="26">
        <v>58688.89</v>
      </c>
      <c r="F181" s="28">
        <v>60600.035000000003</v>
      </c>
      <c r="G181" s="26">
        <v>24846.882000000001</v>
      </c>
      <c r="H181" s="27">
        <v>18792.226999999999</v>
      </c>
      <c r="I181" s="26">
        <v>37444.211000000003</v>
      </c>
      <c r="J181" s="28">
        <v>26748.418000000001</v>
      </c>
      <c r="K181" s="29">
        <v>2952.0119999999988</v>
      </c>
      <c r="L181" s="30">
        <v>8100.4390000000021</v>
      </c>
    </row>
    <row r="182" spans="1:12" x14ac:dyDescent="0.2">
      <c r="A182" s="24" t="s">
        <v>355</v>
      </c>
      <c r="B182" s="25" t="s">
        <v>356</v>
      </c>
      <c r="C182" s="26">
        <v>22537.875</v>
      </c>
      <c r="D182" s="27">
        <v>18777.646000000001</v>
      </c>
      <c r="E182" s="26">
        <v>63112.326000000001</v>
      </c>
      <c r="F182" s="28">
        <v>49902.544999999998</v>
      </c>
      <c r="G182" s="26">
        <v>9454.3919999999998</v>
      </c>
      <c r="H182" s="27">
        <v>9972.8989999999994</v>
      </c>
      <c r="I182" s="26">
        <v>16887.330999999998</v>
      </c>
      <c r="J182" s="28">
        <v>19155.615000000002</v>
      </c>
      <c r="K182" s="29">
        <v>13083.483</v>
      </c>
      <c r="L182" s="30">
        <v>8804.7470000000012</v>
      </c>
    </row>
    <row r="183" spans="1:12" x14ac:dyDescent="0.2">
      <c r="A183" s="24" t="s">
        <v>357</v>
      </c>
      <c r="B183" s="25" t="s">
        <v>358</v>
      </c>
      <c r="C183" s="26">
        <v>325.88499999999999</v>
      </c>
      <c r="D183" s="27">
        <v>76.236999999999995</v>
      </c>
      <c r="E183" s="26">
        <v>113.179</v>
      </c>
      <c r="F183" s="28">
        <v>27.79</v>
      </c>
      <c r="G183" s="26">
        <v>27059.028999999999</v>
      </c>
      <c r="H183" s="27">
        <v>20965.560000000001</v>
      </c>
      <c r="I183" s="26">
        <v>11098.525</v>
      </c>
      <c r="J183" s="28">
        <v>8340.1190000000006</v>
      </c>
      <c r="K183" s="29">
        <v>-26733.144</v>
      </c>
      <c r="L183" s="30">
        <v>-20889.323</v>
      </c>
    </row>
    <row r="184" spans="1:12" x14ac:dyDescent="0.2">
      <c r="A184" s="24" t="s">
        <v>359</v>
      </c>
      <c r="B184" s="25" t="s">
        <v>360</v>
      </c>
      <c r="C184" s="26">
        <v>0.28299999999999997</v>
      </c>
      <c r="D184" s="27">
        <v>0.216</v>
      </c>
      <c r="E184" s="26">
        <v>0.06</v>
      </c>
      <c r="F184" s="28">
        <v>4.7E-2</v>
      </c>
      <c r="G184" s="26">
        <v>1009.612</v>
      </c>
      <c r="H184" s="27">
        <v>1028.5650000000001</v>
      </c>
      <c r="I184" s="26">
        <v>678.02800000000002</v>
      </c>
      <c r="J184" s="28">
        <v>710.97799999999995</v>
      </c>
      <c r="K184" s="29">
        <v>-1009.329</v>
      </c>
      <c r="L184" s="30">
        <v>-1028.3490000000002</v>
      </c>
    </row>
    <row r="185" spans="1:12" x14ac:dyDescent="0.2">
      <c r="A185" s="24" t="s">
        <v>361</v>
      </c>
      <c r="B185" s="25" t="s">
        <v>362</v>
      </c>
      <c r="C185" s="26">
        <v>847.31700000000001</v>
      </c>
      <c r="D185" s="27">
        <v>1043.8989999999999</v>
      </c>
      <c r="E185" s="26">
        <v>1383.008</v>
      </c>
      <c r="F185" s="28">
        <v>2163.8470000000002</v>
      </c>
      <c r="G185" s="26">
        <v>394.983</v>
      </c>
      <c r="H185" s="27">
        <v>355.685</v>
      </c>
      <c r="I185" s="26">
        <v>282.55099999999999</v>
      </c>
      <c r="J185" s="28">
        <v>237.35900000000001</v>
      </c>
      <c r="K185" s="29">
        <v>452.334</v>
      </c>
      <c r="L185" s="30">
        <v>688.21399999999994</v>
      </c>
    </row>
    <row r="186" spans="1:12" x14ac:dyDescent="0.2">
      <c r="A186" s="24" t="s">
        <v>363</v>
      </c>
      <c r="B186" s="25" t="s">
        <v>364</v>
      </c>
      <c r="C186" s="26">
        <v>15703.294</v>
      </c>
      <c r="D186" s="27">
        <v>37745.716</v>
      </c>
      <c r="E186" s="26">
        <v>22713.761999999999</v>
      </c>
      <c r="F186" s="28">
        <v>44618.216999999997</v>
      </c>
      <c r="G186" s="26">
        <v>44166.093999999997</v>
      </c>
      <c r="H186" s="27">
        <v>26779.692999999999</v>
      </c>
      <c r="I186" s="26">
        <v>60435.232000000004</v>
      </c>
      <c r="J186" s="28">
        <v>35174.326999999997</v>
      </c>
      <c r="K186" s="29">
        <v>-28462.799999999996</v>
      </c>
      <c r="L186" s="30">
        <v>10966.023000000001</v>
      </c>
    </row>
    <row r="187" spans="1:12" x14ac:dyDescent="0.2">
      <c r="A187" s="24" t="s">
        <v>365</v>
      </c>
      <c r="B187" s="25" t="s">
        <v>366</v>
      </c>
      <c r="C187" s="26">
        <v>5452.2030000000004</v>
      </c>
      <c r="D187" s="27">
        <v>5879.9250000000002</v>
      </c>
      <c r="E187" s="26">
        <v>2241.1170000000002</v>
      </c>
      <c r="F187" s="28">
        <v>2410.8229999999999</v>
      </c>
      <c r="G187" s="26">
        <v>13022.550999999999</v>
      </c>
      <c r="H187" s="27">
        <v>9714.7150000000001</v>
      </c>
      <c r="I187" s="26">
        <v>4353.4309999999996</v>
      </c>
      <c r="J187" s="28">
        <v>3958.29</v>
      </c>
      <c r="K187" s="29">
        <v>-7570.347999999999</v>
      </c>
      <c r="L187" s="30">
        <v>-3834.79</v>
      </c>
    </row>
    <row r="188" spans="1:12" x14ac:dyDescent="0.2">
      <c r="A188" s="24" t="s">
        <v>367</v>
      </c>
      <c r="B188" s="25" t="s">
        <v>368</v>
      </c>
      <c r="C188" s="26">
        <v>1687.1379999999999</v>
      </c>
      <c r="D188" s="27">
        <v>2394.069</v>
      </c>
      <c r="E188" s="26">
        <v>1518.873</v>
      </c>
      <c r="F188" s="28">
        <v>295.76900000000001</v>
      </c>
      <c r="G188" s="26">
        <v>1392.817</v>
      </c>
      <c r="H188" s="27">
        <v>442.59300000000002</v>
      </c>
      <c r="I188" s="26">
        <v>1301.9010000000001</v>
      </c>
      <c r="J188" s="28">
        <v>280.31799999999998</v>
      </c>
      <c r="K188" s="29">
        <v>294.32099999999991</v>
      </c>
      <c r="L188" s="30">
        <v>1951.4759999999999</v>
      </c>
    </row>
    <row r="189" spans="1:12" x14ac:dyDescent="0.2">
      <c r="A189" s="24" t="s">
        <v>369</v>
      </c>
      <c r="B189" s="25" t="s">
        <v>370</v>
      </c>
      <c r="C189" s="26">
        <v>14307.802</v>
      </c>
      <c r="D189" s="27">
        <v>2197.3009999999999</v>
      </c>
      <c r="E189" s="26">
        <v>51254.610999999997</v>
      </c>
      <c r="F189" s="28">
        <v>11294.924999999999</v>
      </c>
      <c r="G189" s="26">
        <v>8113.0159999999996</v>
      </c>
      <c r="H189" s="27">
        <v>4078.558</v>
      </c>
      <c r="I189" s="26">
        <v>11270.46</v>
      </c>
      <c r="J189" s="28">
        <v>5526.2179999999998</v>
      </c>
      <c r="K189" s="29">
        <v>6194.7860000000001</v>
      </c>
      <c r="L189" s="30">
        <v>-1881.2570000000001</v>
      </c>
    </row>
    <row r="190" spans="1:12" x14ac:dyDescent="0.2">
      <c r="A190" s="24" t="s">
        <v>371</v>
      </c>
      <c r="B190" s="25" t="s">
        <v>372</v>
      </c>
      <c r="C190" s="26">
        <v>22510.487000000001</v>
      </c>
      <c r="D190" s="27">
        <v>13151.271000000001</v>
      </c>
      <c r="E190" s="26">
        <v>162213.30300000001</v>
      </c>
      <c r="F190" s="28">
        <v>96456.392999999996</v>
      </c>
      <c r="G190" s="26">
        <v>13169.450999999999</v>
      </c>
      <c r="H190" s="27">
        <v>6495.8909999999996</v>
      </c>
      <c r="I190" s="26">
        <v>32035.179</v>
      </c>
      <c r="J190" s="28">
        <v>17323.486000000001</v>
      </c>
      <c r="K190" s="29">
        <v>9341.0360000000019</v>
      </c>
      <c r="L190" s="30">
        <v>6655.380000000001</v>
      </c>
    </row>
    <row r="191" spans="1:12" x14ac:dyDescent="0.2">
      <c r="A191" s="24" t="s">
        <v>373</v>
      </c>
      <c r="B191" s="25" t="s">
        <v>374</v>
      </c>
      <c r="C191" s="26">
        <v>1625.19</v>
      </c>
      <c r="D191" s="27">
        <v>1124.268</v>
      </c>
      <c r="E191" s="26">
        <v>35982.425000000003</v>
      </c>
      <c r="F191" s="28">
        <v>20461.118999999999</v>
      </c>
      <c r="G191" s="26">
        <v>5972.3450000000003</v>
      </c>
      <c r="H191" s="27">
        <v>7465.7950000000001</v>
      </c>
      <c r="I191" s="26">
        <v>40125.305</v>
      </c>
      <c r="J191" s="28">
        <v>44643.235999999997</v>
      </c>
      <c r="K191" s="29">
        <v>-4347.1550000000007</v>
      </c>
      <c r="L191" s="30">
        <v>-6341.527</v>
      </c>
    </row>
    <row r="192" spans="1:12" x14ac:dyDescent="0.2">
      <c r="A192" s="24" t="s">
        <v>375</v>
      </c>
      <c r="B192" s="25" t="s">
        <v>376</v>
      </c>
      <c r="C192" s="26">
        <v>47.279000000000003</v>
      </c>
      <c r="D192" s="27">
        <v>20.686</v>
      </c>
      <c r="E192" s="26">
        <v>203.01</v>
      </c>
      <c r="F192" s="28">
        <v>75.98</v>
      </c>
      <c r="G192" s="26">
        <v>61730.591999999997</v>
      </c>
      <c r="H192" s="27">
        <v>18749.218000000001</v>
      </c>
      <c r="I192" s="26">
        <v>166545.87400000001</v>
      </c>
      <c r="J192" s="28">
        <v>53685.913</v>
      </c>
      <c r="K192" s="29">
        <v>-61683.312999999995</v>
      </c>
      <c r="L192" s="30">
        <v>-18728.531999999999</v>
      </c>
    </row>
    <row r="193" spans="1:12" x14ac:dyDescent="0.2">
      <c r="A193" s="24" t="s">
        <v>377</v>
      </c>
      <c r="B193" s="25" t="s">
        <v>378</v>
      </c>
      <c r="C193" s="26">
        <v>58653.476999999999</v>
      </c>
      <c r="D193" s="27">
        <v>38360.962</v>
      </c>
      <c r="E193" s="26">
        <v>267060.103</v>
      </c>
      <c r="F193" s="28">
        <v>183495.96799999999</v>
      </c>
      <c r="G193" s="26">
        <v>5765.3540000000003</v>
      </c>
      <c r="H193" s="27">
        <v>5309.2309999999998</v>
      </c>
      <c r="I193" s="26">
        <v>22817.573</v>
      </c>
      <c r="J193" s="28">
        <v>22324.462</v>
      </c>
      <c r="K193" s="29">
        <v>52888.123</v>
      </c>
      <c r="L193" s="30">
        <v>33051.731</v>
      </c>
    </row>
    <row r="194" spans="1:12" x14ac:dyDescent="0.2">
      <c r="A194" s="24" t="s">
        <v>467</v>
      </c>
      <c r="B194" s="25" t="s">
        <v>468</v>
      </c>
      <c r="C194" s="26">
        <v>0</v>
      </c>
      <c r="D194" s="27">
        <v>0</v>
      </c>
      <c r="E194" s="26">
        <v>0</v>
      </c>
      <c r="F194" s="28">
        <v>0</v>
      </c>
      <c r="G194" s="26">
        <v>17.841000000000001</v>
      </c>
      <c r="H194" s="27">
        <v>6.8470000000000004</v>
      </c>
      <c r="I194" s="26">
        <v>4</v>
      </c>
      <c r="J194" s="28">
        <v>2</v>
      </c>
      <c r="K194" s="29">
        <v>-17.841000000000001</v>
      </c>
      <c r="L194" s="30">
        <v>-6.8470000000000004</v>
      </c>
    </row>
    <row r="195" spans="1:12" x14ac:dyDescent="0.2">
      <c r="A195" s="24" t="s">
        <v>379</v>
      </c>
      <c r="B195" s="25" t="s">
        <v>380</v>
      </c>
      <c r="C195" s="26">
        <v>6724.7879999999996</v>
      </c>
      <c r="D195" s="27">
        <v>8770.5789999999997</v>
      </c>
      <c r="E195" s="26">
        <v>100763.63</v>
      </c>
      <c r="F195" s="28">
        <v>96357.335000000006</v>
      </c>
      <c r="G195" s="26">
        <v>3736.4349999999999</v>
      </c>
      <c r="H195" s="27">
        <v>642.49699999999996</v>
      </c>
      <c r="I195" s="26">
        <v>14517.698</v>
      </c>
      <c r="J195" s="28">
        <v>1401.37</v>
      </c>
      <c r="K195" s="29">
        <v>2988.3529999999996</v>
      </c>
      <c r="L195" s="30">
        <v>8128.0819999999994</v>
      </c>
    </row>
    <row r="196" spans="1:12" x14ac:dyDescent="0.2">
      <c r="A196" s="24" t="s">
        <v>381</v>
      </c>
      <c r="B196" s="25" t="s">
        <v>382</v>
      </c>
      <c r="C196" s="26">
        <v>90002.229000000007</v>
      </c>
      <c r="D196" s="27">
        <v>120046.59699999999</v>
      </c>
      <c r="E196" s="26">
        <v>79691.562999999995</v>
      </c>
      <c r="F196" s="28">
        <v>98050.963000000003</v>
      </c>
      <c r="G196" s="26">
        <v>164300.655</v>
      </c>
      <c r="H196" s="27">
        <v>170068.59599999999</v>
      </c>
      <c r="I196" s="26">
        <v>211094.96299999999</v>
      </c>
      <c r="J196" s="28">
        <v>307291.13299999997</v>
      </c>
      <c r="K196" s="29">
        <v>-74298.425999999992</v>
      </c>
      <c r="L196" s="30">
        <v>-50021.998999999996</v>
      </c>
    </row>
    <row r="197" spans="1:12" x14ac:dyDescent="0.2">
      <c r="A197" s="24" t="s">
        <v>383</v>
      </c>
      <c r="B197" s="25" t="s">
        <v>384</v>
      </c>
      <c r="C197" s="26">
        <v>21115.062999999998</v>
      </c>
      <c r="D197" s="27">
        <v>21834.401000000002</v>
      </c>
      <c r="E197" s="26">
        <v>8390.1299999999992</v>
      </c>
      <c r="F197" s="28">
        <v>9538.5370000000003</v>
      </c>
      <c r="G197" s="26">
        <v>55310.527000000002</v>
      </c>
      <c r="H197" s="27">
        <v>53943.811999999998</v>
      </c>
      <c r="I197" s="26">
        <v>9556.9040000000005</v>
      </c>
      <c r="J197" s="28">
        <v>8294.4259999999995</v>
      </c>
      <c r="K197" s="29">
        <v>-34195.464000000007</v>
      </c>
      <c r="L197" s="30">
        <v>-32109.410999999996</v>
      </c>
    </row>
    <row r="198" spans="1:12" x14ac:dyDescent="0.2">
      <c r="A198" s="24" t="s">
        <v>385</v>
      </c>
      <c r="B198" s="25" t="s">
        <v>392</v>
      </c>
      <c r="C198" s="26">
        <v>145299.60500000001</v>
      </c>
      <c r="D198" s="27">
        <v>219085.99400000001</v>
      </c>
      <c r="E198" s="26">
        <v>17182.706999999999</v>
      </c>
      <c r="F198" s="28">
        <v>26992.511999999999</v>
      </c>
      <c r="G198" s="26">
        <v>2507.7649999999999</v>
      </c>
      <c r="H198" s="27">
        <v>32730.699000000001</v>
      </c>
      <c r="I198" s="26">
        <v>161.96700000000001</v>
      </c>
      <c r="J198" s="28">
        <v>3018.1770000000001</v>
      </c>
      <c r="K198" s="29">
        <v>142791.84</v>
      </c>
      <c r="L198" s="30">
        <v>186355.29500000001</v>
      </c>
    </row>
    <row r="199" spans="1:12" ht="13.5" thickBot="1" x14ac:dyDescent="0.25">
      <c r="A199" s="31" t="s">
        <v>386</v>
      </c>
      <c r="B199" s="32" t="s">
        <v>387</v>
      </c>
      <c r="C199" s="33">
        <v>31731.552</v>
      </c>
      <c r="D199" s="34">
        <v>31226.946</v>
      </c>
      <c r="E199" s="33">
        <v>4387.924</v>
      </c>
      <c r="F199" s="35">
        <v>3886.6610000000001</v>
      </c>
      <c r="G199" s="33">
        <v>69348.823000000004</v>
      </c>
      <c r="H199" s="34">
        <v>70360.722999999998</v>
      </c>
      <c r="I199" s="33">
        <v>10595.528</v>
      </c>
      <c r="J199" s="35">
        <v>9782.43</v>
      </c>
      <c r="K199" s="36">
        <v>-37617.271000000008</v>
      </c>
      <c r="L199" s="37">
        <v>-39133.777000000002</v>
      </c>
    </row>
  </sheetData>
  <printOptions horizontalCentered="1"/>
  <pageMargins left="0.19685039370078741" right="0.19685039370078741" top="0.6692913385826772" bottom="0.43307086614173229" header="0.19685039370078741" footer="0.23622047244094491"/>
  <pageSetup paperSize="9" scale="80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z NIEMCAMI w 2016r. - dane ostateczne!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L200"/>
  <sheetViews>
    <sheetView showZeros="0" zoomScale="90" workbookViewId="0">
      <selection activeCell="B10" sqref="B10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10" width="11.42578125" customWidth="1"/>
    <col min="11" max="11" width="10.85546875" customWidth="1"/>
    <col min="12" max="12" width="11.7109375" customWidth="1"/>
  </cols>
  <sheetData>
    <row r="1" spans="1:12" ht="13.5" thickBot="1" x14ac:dyDescent="0.25">
      <c r="A1" s="145"/>
    </row>
    <row r="2" spans="1:12" ht="14.25" x14ac:dyDescent="0.2">
      <c r="A2" s="1"/>
      <c r="B2" s="2"/>
      <c r="C2" s="3" t="s">
        <v>0</v>
      </c>
      <c r="D2" s="4"/>
      <c r="E2" s="4"/>
      <c r="F2" s="5"/>
      <c r="G2" s="3" t="s">
        <v>1</v>
      </c>
      <c r="H2" s="4"/>
      <c r="I2" s="4"/>
      <c r="J2" s="5"/>
      <c r="K2" s="3" t="s">
        <v>2</v>
      </c>
      <c r="L2" s="6"/>
    </row>
    <row r="3" spans="1:12" ht="14.25" x14ac:dyDescent="0.2">
      <c r="A3" s="7" t="s">
        <v>3</v>
      </c>
      <c r="B3" s="8" t="s">
        <v>4</v>
      </c>
      <c r="C3" s="9" t="s">
        <v>5</v>
      </c>
      <c r="D3" s="9"/>
      <c r="E3" s="9" t="s">
        <v>6</v>
      </c>
      <c r="F3" s="10"/>
      <c r="G3" s="9" t="s">
        <v>5</v>
      </c>
      <c r="H3" s="9"/>
      <c r="I3" s="9" t="s">
        <v>6</v>
      </c>
      <c r="J3" s="10"/>
      <c r="K3" s="9" t="s">
        <v>5</v>
      </c>
      <c r="L3" s="11"/>
    </row>
    <row r="4" spans="1:12" ht="14.25" thickBot="1" x14ac:dyDescent="0.3">
      <c r="A4" s="12"/>
      <c r="B4" s="13"/>
      <c r="C4" s="14" t="s">
        <v>483</v>
      </c>
      <c r="D4" s="15" t="s">
        <v>632</v>
      </c>
      <c r="E4" s="14" t="s">
        <v>483</v>
      </c>
      <c r="F4" s="16" t="s">
        <v>632</v>
      </c>
      <c r="G4" s="14" t="s">
        <v>483</v>
      </c>
      <c r="H4" s="15" t="s">
        <v>632</v>
      </c>
      <c r="I4" s="14" t="s">
        <v>483</v>
      </c>
      <c r="J4" s="16" t="s">
        <v>632</v>
      </c>
      <c r="K4" s="14" t="s">
        <v>483</v>
      </c>
      <c r="L4" s="17" t="s">
        <v>632</v>
      </c>
    </row>
    <row r="5" spans="1:12" ht="13.5" x14ac:dyDescent="0.25">
      <c r="A5" s="18" t="s">
        <v>388</v>
      </c>
      <c r="B5" s="19"/>
      <c r="C5" s="20">
        <v>19646947.503000006</v>
      </c>
      <c r="D5" s="21">
        <v>19821638.969000004</v>
      </c>
      <c r="E5" s="20"/>
      <c r="F5" s="22"/>
      <c r="G5" s="20">
        <v>10987212.197000004</v>
      </c>
      <c r="H5" s="21">
        <v>12008733.557</v>
      </c>
      <c r="I5" s="20"/>
      <c r="J5" s="22"/>
      <c r="K5" s="20">
        <v>8659735.3059999999</v>
      </c>
      <c r="L5" s="23">
        <v>7812905.4120000014</v>
      </c>
    </row>
    <row r="6" spans="1:12" ht="13.5" customHeight="1" x14ac:dyDescent="0.2">
      <c r="A6" s="24" t="s">
        <v>7</v>
      </c>
      <c r="B6" s="25" t="s">
        <v>8</v>
      </c>
      <c r="C6" s="26">
        <v>17404.266</v>
      </c>
      <c r="D6" s="27">
        <v>16356.403</v>
      </c>
      <c r="E6" s="26">
        <v>7853.03</v>
      </c>
      <c r="F6" s="28">
        <v>7312.39</v>
      </c>
      <c r="G6" s="26">
        <v>3024.5880000000002</v>
      </c>
      <c r="H6" s="27">
        <v>2074.3789999999999</v>
      </c>
      <c r="I6" s="26">
        <v>1878.3219999999999</v>
      </c>
      <c r="J6" s="28">
        <v>1330.0060000000001</v>
      </c>
      <c r="K6" s="29">
        <v>14379.678</v>
      </c>
      <c r="L6" s="30">
        <v>14282.024000000001</v>
      </c>
    </row>
    <row r="7" spans="1:12" ht="13.5" customHeight="1" x14ac:dyDescent="0.2">
      <c r="A7" s="24" t="s">
        <v>9</v>
      </c>
      <c r="B7" s="25" t="s">
        <v>10</v>
      </c>
      <c r="C7" s="26">
        <v>41268.279000000002</v>
      </c>
      <c r="D7" s="27">
        <v>37740.47</v>
      </c>
      <c r="E7" s="26">
        <v>16034.717000000001</v>
      </c>
      <c r="F7" s="28">
        <v>15213.425999999999</v>
      </c>
      <c r="G7" s="26">
        <v>67719.823999999993</v>
      </c>
      <c r="H7" s="27">
        <v>73728.756999999998</v>
      </c>
      <c r="I7" s="26">
        <v>36053.069000000003</v>
      </c>
      <c r="J7" s="28">
        <v>40762.298999999999</v>
      </c>
      <c r="K7" s="29">
        <v>-26451.544999999991</v>
      </c>
      <c r="L7" s="30">
        <v>-35988.286999999997</v>
      </c>
    </row>
    <row r="8" spans="1:12" ht="13.5" customHeight="1" x14ac:dyDescent="0.2">
      <c r="A8" s="24" t="s">
        <v>11</v>
      </c>
      <c r="B8" s="25" t="s">
        <v>12</v>
      </c>
      <c r="C8" s="26">
        <v>6644.2579999999998</v>
      </c>
      <c r="D8" s="27">
        <v>10484.367</v>
      </c>
      <c r="E8" s="26">
        <v>5589.6549999999997</v>
      </c>
      <c r="F8" s="28">
        <v>8926.777</v>
      </c>
      <c r="G8" s="26">
        <v>333007.16700000002</v>
      </c>
      <c r="H8" s="27">
        <v>394938.69900000002</v>
      </c>
      <c r="I8" s="26">
        <v>213945.55600000001</v>
      </c>
      <c r="J8" s="28">
        <v>214600.79</v>
      </c>
      <c r="K8" s="29">
        <v>-326362.90900000004</v>
      </c>
      <c r="L8" s="30">
        <v>-384454.33199999999</v>
      </c>
    </row>
    <row r="9" spans="1:12" ht="13.5" customHeight="1" x14ac:dyDescent="0.2">
      <c r="A9" s="24" t="s">
        <v>13</v>
      </c>
      <c r="B9" s="25" t="s">
        <v>14</v>
      </c>
      <c r="C9" s="26">
        <v>2698.422</v>
      </c>
      <c r="D9" s="27">
        <v>3178.1460000000002</v>
      </c>
      <c r="E9" s="26">
        <v>1080.1410000000001</v>
      </c>
      <c r="F9" s="28">
        <v>1398.2470000000001</v>
      </c>
      <c r="G9" s="26">
        <v>2.5190000000000001</v>
      </c>
      <c r="H9" s="27">
        <v>91.319000000000003</v>
      </c>
      <c r="I9" s="26">
        <v>0.997</v>
      </c>
      <c r="J9" s="28">
        <v>11.951000000000001</v>
      </c>
      <c r="K9" s="29">
        <v>2695.9030000000002</v>
      </c>
      <c r="L9" s="30">
        <v>3086.8270000000002</v>
      </c>
    </row>
    <row r="10" spans="1:12" x14ac:dyDescent="0.2">
      <c r="A10" s="24" t="s">
        <v>15</v>
      </c>
      <c r="B10" s="25" t="s">
        <v>16</v>
      </c>
      <c r="C10" s="26">
        <v>35057.671999999999</v>
      </c>
      <c r="D10" s="27">
        <v>47047.122000000003</v>
      </c>
      <c r="E10" s="26">
        <v>23095.919000000002</v>
      </c>
      <c r="F10" s="28">
        <v>32034.305</v>
      </c>
      <c r="G10" s="26">
        <v>153831.122</v>
      </c>
      <c r="H10" s="27">
        <v>155148.929</v>
      </c>
      <c r="I10" s="26">
        <v>104062.42</v>
      </c>
      <c r="J10" s="28">
        <v>113273.484</v>
      </c>
      <c r="K10" s="29">
        <v>-118773.45000000001</v>
      </c>
      <c r="L10" s="30">
        <v>-108101.807</v>
      </c>
    </row>
    <row r="11" spans="1:12" x14ac:dyDescent="0.2">
      <c r="A11" s="24" t="s">
        <v>17</v>
      </c>
      <c r="B11" s="25" t="s">
        <v>18</v>
      </c>
      <c r="C11" s="26">
        <v>7112.7070000000003</v>
      </c>
      <c r="D11" s="27">
        <v>6677.3220000000001</v>
      </c>
      <c r="E11" s="26">
        <v>2317.049</v>
      </c>
      <c r="F11" s="28">
        <v>2614.317</v>
      </c>
      <c r="G11" s="26">
        <v>5834.9889999999996</v>
      </c>
      <c r="H11" s="27">
        <v>6771.1329999999998</v>
      </c>
      <c r="I11" s="26">
        <v>141.50299999999999</v>
      </c>
      <c r="J11" s="28">
        <v>188.048</v>
      </c>
      <c r="K11" s="29">
        <v>1277.7180000000008</v>
      </c>
      <c r="L11" s="30">
        <v>-93.810999999999694</v>
      </c>
    </row>
    <row r="12" spans="1:12" x14ac:dyDescent="0.2">
      <c r="A12" s="24" t="s">
        <v>19</v>
      </c>
      <c r="B12" s="25" t="s">
        <v>20</v>
      </c>
      <c r="C12" s="26">
        <v>899864.77300000004</v>
      </c>
      <c r="D12" s="27">
        <v>860070.14</v>
      </c>
      <c r="E12" s="26">
        <v>269119.44099999999</v>
      </c>
      <c r="F12" s="28">
        <v>262136.53599999999</v>
      </c>
      <c r="G12" s="26">
        <v>44639.752999999997</v>
      </c>
      <c r="H12" s="27">
        <v>57071.93</v>
      </c>
      <c r="I12" s="26">
        <v>17742.034</v>
      </c>
      <c r="J12" s="28">
        <v>21813.626</v>
      </c>
      <c r="K12" s="29">
        <v>855225.02</v>
      </c>
      <c r="L12" s="30">
        <v>802998.21</v>
      </c>
    </row>
    <row r="13" spans="1:12" x14ac:dyDescent="0.2">
      <c r="A13" s="24" t="s">
        <v>21</v>
      </c>
      <c r="B13" s="25" t="s">
        <v>22</v>
      </c>
      <c r="C13" s="26">
        <v>172897.098</v>
      </c>
      <c r="D13" s="27">
        <v>160756.00200000001</v>
      </c>
      <c r="E13" s="26">
        <v>55890.32</v>
      </c>
      <c r="F13" s="28">
        <v>52939.201999999997</v>
      </c>
      <c r="G13" s="26">
        <v>14565.316999999999</v>
      </c>
      <c r="H13" s="27">
        <v>18816.476999999999</v>
      </c>
      <c r="I13" s="26">
        <v>4651.3980000000001</v>
      </c>
      <c r="J13" s="28">
        <v>5054.0550000000003</v>
      </c>
      <c r="K13" s="29">
        <v>158331.78099999999</v>
      </c>
      <c r="L13" s="30">
        <v>141939.52500000002</v>
      </c>
    </row>
    <row r="14" spans="1:12" x14ac:dyDescent="0.2">
      <c r="A14" s="24" t="s">
        <v>23</v>
      </c>
      <c r="B14" s="25" t="s">
        <v>24</v>
      </c>
      <c r="C14" s="26">
        <v>579762.47100000002</v>
      </c>
      <c r="D14" s="27">
        <v>606839.98699999996</v>
      </c>
      <c r="E14" s="26">
        <v>337213.93</v>
      </c>
      <c r="F14" s="28">
        <v>331493.01799999998</v>
      </c>
      <c r="G14" s="26">
        <v>1237046.55</v>
      </c>
      <c r="H14" s="27">
        <v>1314537.7379999999</v>
      </c>
      <c r="I14" s="26">
        <v>677147.321</v>
      </c>
      <c r="J14" s="28">
        <v>689109.97400000005</v>
      </c>
      <c r="K14" s="29">
        <v>-657284.07900000003</v>
      </c>
      <c r="L14" s="30">
        <v>-707697.75099999993</v>
      </c>
    </row>
    <row r="15" spans="1:12" x14ac:dyDescent="0.2">
      <c r="A15" s="24" t="s">
        <v>25</v>
      </c>
      <c r="B15" s="25" t="s">
        <v>26</v>
      </c>
      <c r="C15" s="26">
        <v>4708.268</v>
      </c>
      <c r="D15" s="27">
        <v>4403.5969999999998</v>
      </c>
      <c r="E15" s="26">
        <v>826.22699999999998</v>
      </c>
      <c r="F15" s="28">
        <v>803.21400000000006</v>
      </c>
      <c r="G15" s="26">
        <v>3793.8240000000001</v>
      </c>
      <c r="H15" s="27">
        <v>3036.6469999999999</v>
      </c>
      <c r="I15" s="26">
        <v>379.89699999999999</v>
      </c>
      <c r="J15" s="28">
        <v>369.08300000000003</v>
      </c>
      <c r="K15" s="29">
        <v>914.44399999999996</v>
      </c>
      <c r="L15" s="30">
        <v>1366.9499999999998</v>
      </c>
    </row>
    <row r="16" spans="1:12" x14ac:dyDescent="0.2">
      <c r="A16" s="24" t="s">
        <v>27</v>
      </c>
      <c r="B16" s="25" t="s">
        <v>28</v>
      </c>
      <c r="C16" s="26">
        <v>33015.661999999997</v>
      </c>
      <c r="D16" s="27">
        <v>30843.667000000001</v>
      </c>
      <c r="E16" s="26">
        <v>10694.319</v>
      </c>
      <c r="F16" s="28">
        <v>9193.6219999999994</v>
      </c>
      <c r="G16" s="26">
        <v>538.64400000000001</v>
      </c>
      <c r="H16" s="27">
        <v>753.375</v>
      </c>
      <c r="I16" s="26">
        <v>189.43700000000001</v>
      </c>
      <c r="J16" s="28">
        <v>241.17599999999999</v>
      </c>
      <c r="K16" s="29">
        <v>32477.017999999996</v>
      </c>
      <c r="L16" s="30">
        <v>30090.292000000001</v>
      </c>
    </row>
    <row r="17" spans="1:12" x14ac:dyDescent="0.2">
      <c r="A17" s="24" t="s">
        <v>29</v>
      </c>
      <c r="B17" s="25" t="s">
        <v>30</v>
      </c>
      <c r="C17" s="26">
        <v>49547.288</v>
      </c>
      <c r="D17" s="27">
        <v>50063.339</v>
      </c>
      <c r="E17" s="26">
        <v>61712.652000000002</v>
      </c>
      <c r="F17" s="28">
        <v>54108.472999999998</v>
      </c>
      <c r="G17" s="26">
        <v>13573.880999999999</v>
      </c>
      <c r="H17" s="27">
        <v>14893.86</v>
      </c>
      <c r="I17" s="26">
        <v>10132.844999999999</v>
      </c>
      <c r="J17" s="28">
        <v>13746.289000000001</v>
      </c>
      <c r="K17" s="29">
        <v>35973.406999999999</v>
      </c>
      <c r="L17" s="30">
        <v>35169.478999999999</v>
      </c>
    </row>
    <row r="18" spans="1:12" x14ac:dyDescent="0.2">
      <c r="A18" s="24" t="s">
        <v>31</v>
      </c>
      <c r="B18" s="25" t="s">
        <v>32</v>
      </c>
      <c r="C18" s="26">
        <v>1488411.3810000001</v>
      </c>
      <c r="D18" s="27">
        <v>1598531.879</v>
      </c>
      <c r="E18" s="26">
        <v>676853.98600000003</v>
      </c>
      <c r="F18" s="28">
        <v>786783.57799999998</v>
      </c>
      <c r="G18" s="26">
        <v>62063.294999999998</v>
      </c>
      <c r="H18" s="27">
        <v>81522.69</v>
      </c>
      <c r="I18" s="26">
        <v>35697.633000000002</v>
      </c>
      <c r="J18" s="28">
        <v>45813.046000000002</v>
      </c>
      <c r="K18" s="29">
        <v>1426348.0860000001</v>
      </c>
      <c r="L18" s="30">
        <v>1517009.189</v>
      </c>
    </row>
    <row r="19" spans="1:12" x14ac:dyDescent="0.2">
      <c r="A19" s="24" t="s">
        <v>33</v>
      </c>
      <c r="B19" s="25" t="s">
        <v>34</v>
      </c>
      <c r="C19" s="26">
        <v>76324.567999999999</v>
      </c>
      <c r="D19" s="27">
        <v>53681.525000000001</v>
      </c>
      <c r="E19" s="26">
        <v>28321.87</v>
      </c>
      <c r="F19" s="28">
        <v>13039.163</v>
      </c>
      <c r="G19" s="26">
        <v>6280.7349999999997</v>
      </c>
      <c r="H19" s="27">
        <v>7855.8959999999997</v>
      </c>
      <c r="I19" s="26">
        <v>1392.6790000000001</v>
      </c>
      <c r="J19" s="28">
        <v>2145.8229999999999</v>
      </c>
      <c r="K19" s="29">
        <v>70043.832999999999</v>
      </c>
      <c r="L19" s="30">
        <v>45825.629000000001</v>
      </c>
    </row>
    <row r="20" spans="1:12" x14ac:dyDescent="0.2">
      <c r="A20" s="24" t="s">
        <v>35</v>
      </c>
      <c r="B20" s="25" t="s">
        <v>36</v>
      </c>
      <c r="C20" s="26">
        <v>11728.737999999999</v>
      </c>
      <c r="D20" s="27">
        <v>12423.382</v>
      </c>
      <c r="E20" s="26">
        <v>25619.789000000001</v>
      </c>
      <c r="F20" s="28">
        <v>21577.514999999999</v>
      </c>
      <c r="G20" s="26">
        <v>4044.2069999999999</v>
      </c>
      <c r="H20" s="27">
        <v>4399.9160000000002</v>
      </c>
      <c r="I20" s="26">
        <v>6462.9219999999996</v>
      </c>
      <c r="J20" s="28">
        <v>6320.9759999999997</v>
      </c>
      <c r="K20" s="29">
        <v>7684.530999999999</v>
      </c>
      <c r="L20" s="30">
        <v>8023.4659999999994</v>
      </c>
    </row>
    <row r="21" spans="1:12" x14ac:dyDescent="0.2">
      <c r="A21" s="24" t="s">
        <v>37</v>
      </c>
      <c r="B21" s="25" t="s">
        <v>38</v>
      </c>
      <c r="C21" s="26">
        <v>110928.51300000001</v>
      </c>
      <c r="D21" s="27">
        <v>100667.72900000001</v>
      </c>
      <c r="E21" s="26">
        <v>35303.353999999999</v>
      </c>
      <c r="F21" s="28">
        <v>35848.663999999997</v>
      </c>
      <c r="G21" s="26">
        <v>22207.371999999999</v>
      </c>
      <c r="H21" s="27">
        <v>18759.782999999999</v>
      </c>
      <c r="I21" s="26">
        <v>3123.8429999999998</v>
      </c>
      <c r="J21" s="28">
        <v>2776.3290000000002</v>
      </c>
      <c r="K21" s="29">
        <v>88721.141000000003</v>
      </c>
      <c r="L21" s="30">
        <v>81907.946000000011</v>
      </c>
    </row>
    <row r="22" spans="1:12" x14ac:dyDescent="0.2">
      <c r="A22" s="24" t="s">
        <v>39</v>
      </c>
      <c r="B22" s="25" t="s">
        <v>40</v>
      </c>
      <c r="C22" s="26">
        <v>3936.8040000000001</v>
      </c>
      <c r="D22" s="27">
        <v>5333.78</v>
      </c>
      <c r="E22" s="26">
        <v>1099.912</v>
      </c>
      <c r="F22" s="28">
        <v>1450.655</v>
      </c>
      <c r="G22" s="26">
        <v>10071.004000000001</v>
      </c>
      <c r="H22" s="27">
        <v>11389.233</v>
      </c>
      <c r="I22" s="26">
        <v>4702.9669999999996</v>
      </c>
      <c r="J22" s="28">
        <v>5566.8819999999996</v>
      </c>
      <c r="K22" s="29">
        <v>-6134.2000000000007</v>
      </c>
      <c r="L22" s="30">
        <v>-6055.4530000000004</v>
      </c>
    </row>
    <row r="23" spans="1:12" x14ac:dyDescent="0.2">
      <c r="A23" s="24" t="s">
        <v>41</v>
      </c>
      <c r="B23" s="25" t="s">
        <v>42</v>
      </c>
      <c r="C23" s="26">
        <v>28222.434000000001</v>
      </c>
      <c r="D23" s="27">
        <v>23312.018</v>
      </c>
      <c r="E23" s="26">
        <v>33427.961000000003</v>
      </c>
      <c r="F23" s="28">
        <v>8916.6209999999992</v>
      </c>
      <c r="G23" s="26">
        <v>203617.41500000001</v>
      </c>
      <c r="H23" s="27">
        <v>252322.69500000001</v>
      </c>
      <c r="I23" s="26">
        <v>59793.517999999996</v>
      </c>
      <c r="J23" s="28">
        <v>60466.148999999998</v>
      </c>
      <c r="K23" s="29">
        <v>-175394.981</v>
      </c>
      <c r="L23" s="30">
        <v>-229010.677</v>
      </c>
    </row>
    <row r="24" spans="1:12" x14ac:dyDescent="0.2">
      <c r="A24" s="24" t="s">
        <v>43</v>
      </c>
      <c r="B24" s="25" t="s">
        <v>44</v>
      </c>
      <c r="C24" s="26">
        <v>23432.780999999999</v>
      </c>
      <c r="D24" s="27">
        <v>21848.745999999999</v>
      </c>
      <c r="E24" s="26">
        <v>32197.805</v>
      </c>
      <c r="F24" s="28">
        <v>21330.038</v>
      </c>
      <c r="G24" s="26">
        <v>56214.881999999998</v>
      </c>
      <c r="H24" s="27">
        <v>71248.763999999996</v>
      </c>
      <c r="I24" s="26">
        <v>35872.803</v>
      </c>
      <c r="J24" s="28">
        <v>42808.523000000001</v>
      </c>
      <c r="K24" s="29">
        <v>-32782.100999999995</v>
      </c>
      <c r="L24" s="30">
        <v>-49400.017999999996</v>
      </c>
    </row>
    <row r="25" spans="1:12" x14ac:dyDescent="0.2">
      <c r="A25" s="24" t="s">
        <v>45</v>
      </c>
      <c r="B25" s="25" t="s">
        <v>46</v>
      </c>
      <c r="C25" s="26">
        <v>333572.01500000001</v>
      </c>
      <c r="D25" s="27">
        <v>406970.88099999999</v>
      </c>
      <c r="E25" s="26">
        <v>60263.714999999997</v>
      </c>
      <c r="F25" s="28">
        <v>65410.133999999998</v>
      </c>
      <c r="G25" s="26">
        <v>108314.70699999999</v>
      </c>
      <c r="H25" s="27">
        <v>115312.77800000001</v>
      </c>
      <c r="I25" s="26">
        <v>35821.067000000003</v>
      </c>
      <c r="J25" s="28">
        <v>37549.184999999998</v>
      </c>
      <c r="K25" s="29">
        <v>225257.30800000002</v>
      </c>
      <c r="L25" s="30">
        <v>291658.103</v>
      </c>
    </row>
    <row r="26" spans="1:12" x14ac:dyDescent="0.2">
      <c r="A26" s="24" t="s">
        <v>47</v>
      </c>
      <c r="B26" s="25" t="s">
        <v>48</v>
      </c>
      <c r="C26" s="26">
        <v>638061.74100000004</v>
      </c>
      <c r="D26" s="27">
        <v>708275.78700000001</v>
      </c>
      <c r="E26" s="26">
        <v>54697.110999999997</v>
      </c>
      <c r="F26" s="28">
        <v>58561.31</v>
      </c>
      <c r="G26" s="26">
        <v>11598.39</v>
      </c>
      <c r="H26" s="27">
        <v>16748.233</v>
      </c>
      <c r="I26" s="26">
        <v>2566.3820000000001</v>
      </c>
      <c r="J26" s="28">
        <v>2234.0940000000001</v>
      </c>
      <c r="K26" s="29">
        <v>626463.35100000002</v>
      </c>
      <c r="L26" s="30">
        <v>691527.554</v>
      </c>
    </row>
    <row r="27" spans="1:12" x14ac:dyDescent="0.2">
      <c r="A27" s="24" t="s">
        <v>49</v>
      </c>
      <c r="B27" s="25" t="s">
        <v>50</v>
      </c>
      <c r="C27" s="26">
        <v>4808.5460000000003</v>
      </c>
      <c r="D27" s="27">
        <v>5324.8019999999997</v>
      </c>
      <c r="E27" s="26">
        <v>565.298</v>
      </c>
      <c r="F27" s="28">
        <v>680.35799999999995</v>
      </c>
      <c r="G27" s="26">
        <v>17348.399000000001</v>
      </c>
      <c r="H27" s="27">
        <v>14129.040999999999</v>
      </c>
      <c r="I27" s="26">
        <v>3285.6880000000001</v>
      </c>
      <c r="J27" s="28">
        <v>2156.558</v>
      </c>
      <c r="K27" s="29">
        <v>-12539.853000000001</v>
      </c>
      <c r="L27" s="30">
        <v>-8804.2389999999996</v>
      </c>
    </row>
    <row r="28" spans="1:12" x14ac:dyDescent="0.2">
      <c r="A28" s="24" t="s">
        <v>51</v>
      </c>
      <c r="B28" s="25" t="s">
        <v>52</v>
      </c>
      <c r="C28" s="26">
        <v>3498.3510000000001</v>
      </c>
      <c r="D28" s="27">
        <v>1267.19</v>
      </c>
      <c r="E28" s="26">
        <v>570.90700000000004</v>
      </c>
      <c r="F28" s="28">
        <v>239.18</v>
      </c>
      <c r="G28" s="26">
        <v>5393.027</v>
      </c>
      <c r="H28" s="27">
        <v>4617.8540000000003</v>
      </c>
      <c r="I28" s="26">
        <v>1454.693</v>
      </c>
      <c r="J28" s="28">
        <v>1066.682</v>
      </c>
      <c r="K28" s="29">
        <v>-1894.6759999999999</v>
      </c>
      <c r="L28" s="30">
        <v>-3350.6640000000002</v>
      </c>
    </row>
    <row r="29" spans="1:12" x14ac:dyDescent="0.2">
      <c r="A29" s="24" t="s">
        <v>394</v>
      </c>
      <c r="B29" s="25" t="s">
        <v>395</v>
      </c>
      <c r="C29" s="26">
        <v>3257.576</v>
      </c>
      <c r="D29" s="27">
        <v>1234.0889999999999</v>
      </c>
      <c r="E29" s="26">
        <v>535.76800000000003</v>
      </c>
      <c r="F29" s="28">
        <v>180.75700000000001</v>
      </c>
      <c r="G29" s="26">
        <v>176.89400000000001</v>
      </c>
      <c r="H29" s="27">
        <v>12.32</v>
      </c>
      <c r="I29" s="26">
        <v>63.957999999999998</v>
      </c>
      <c r="J29" s="28">
        <v>3.9350000000000001</v>
      </c>
      <c r="K29" s="29">
        <v>3080.6819999999998</v>
      </c>
      <c r="L29" s="30">
        <v>1221.769</v>
      </c>
    </row>
    <row r="30" spans="1:12" x14ac:dyDescent="0.2">
      <c r="A30" s="24" t="s">
        <v>53</v>
      </c>
      <c r="B30" s="25" t="s">
        <v>54</v>
      </c>
      <c r="C30" s="26">
        <v>226361.95499999999</v>
      </c>
      <c r="D30" s="27">
        <v>227074.91800000001</v>
      </c>
      <c r="E30" s="26">
        <v>427916.03499999997</v>
      </c>
      <c r="F30" s="28">
        <v>460343.136</v>
      </c>
      <c r="G30" s="26">
        <v>86741.222999999998</v>
      </c>
      <c r="H30" s="27">
        <v>127997.696</v>
      </c>
      <c r="I30" s="26">
        <v>212317.70600000001</v>
      </c>
      <c r="J30" s="28">
        <v>254044.70699999999</v>
      </c>
      <c r="K30" s="29">
        <v>139620.73199999999</v>
      </c>
      <c r="L30" s="30">
        <v>99077.222000000009</v>
      </c>
    </row>
    <row r="31" spans="1:12" x14ac:dyDescent="0.2">
      <c r="A31" s="24" t="s">
        <v>55</v>
      </c>
      <c r="B31" s="25" t="s">
        <v>56</v>
      </c>
      <c r="C31" s="26">
        <v>122162.914</v>
      </c>
      <c r="D31" s="27">
        <v>87812.903000000006</v>
      </c>
      <c r="E31" s="26">
        <v>66748.618000000002</v>
      </c>
      <c r="F31" s="28">
        <v>53131.468000000001</v>
      </c>
      <c r="G31" s="26">
        <v>243388.66699999999</v>
      </c>
      <c r="H31" s="27">
        <v>232093.226</v>
      </c>
      <c r="I31" s="26">
        <v>106350.15399999999</v>
      </c>
      <c r="J31" s="28">
        <v>116454.336</v>
      </c>
      <c r="K31" s="29">
        <v>-121225.75299999998</v>
      </c>
      <c r="L31" s="30">
        <v>-144280.32299999997</v>
      </c>
    </row>
    <row r="32" spans="1:12" x14ac:dyDescent="0.2">
      <c r="A32" s="24" t="s">
        <v>57</v>
      </c>
      <c r="B32" s="25" t="s">
        <v>58</v>
      </c>
      <c r="C32" s="26">
        <v>107273.31299999999</v>
      </c>
      <c r="D32" s="27">
        <v>97985.558999999994</v>
      </c>
      <c r="E32" s="26">
        <v>98568.459000000003</v>
      </c>
      <c r="F32" s="28">
        <v>89190.76</v>
      </c>
      <c r="G32" s="26">
        <v>51514.353999999999</v>
      </c>
      <c r="H32" s="27">
        <v>72667.198999999993</v>
      </c>
      <c r="I32" s="26">
        <v>38740.75</v>
      </c>
      <c r="J32" s="28">
        <v>63298.716</v>
      </c>
      <c r="K32" s="29">
        <v>55758.958999999995</v>
      </c>
      <c r="L32" s="30">
        <v>25318.36</v>
      </c>
    </row>
    <row r="33" spans="1:12" x14ac:dyDescent="0.2">
      <c r="A33" s="24" t="s">
        <v>59</v>
      </c>
      <c r="B33" s="25" t="s">
        <v>60</v>
      </c>
      <c r="C33" s="26">
        <v>74557.683999999994</v>
      </c>
      <c r="D33" s="27">
        <v>78449.313999999998</v>
      </c>
      <c r="E33" s="26">
        <v>135810.05799999999</v>
      </c>
      <c r="F33" s="28">
        <v>120609.397</v>
      </c>
      <c r="G33" s="26">
        <v>31014.634999999998</v>
      </c>
      <c r="H33" s="27">
        <v>29945.627</v>
      </c>
      <c r="I33" s="26">
        <v>72092.953999999998</v>
      </c>
      <c r="J33" s="28">
        <v>61006.851000000002</v>
      </c>
      <c r="K33" s="29">
        <v>43543.048999999999</v>
      </c>
      <c r="L33" s="30">
        <v>48503.686999999998</v>
      </c>
    </row>
    <row r="34" spans="1:12" x14ac:dyDescent="0.2">
      <c r="A34" s="24" t="s">
        <v>61</v>
      </c>
      <c r="B34" s="25" t="s">
        <v>62</v>
      </c>
      <c r="C34" s="26">
        <v>112784.084</v>
      </c>
      <c r="D34" s="27">
        <v>117224.02800000001</v>
      </c>
      <c r="E34" s="26">
        <v>38816.885000000002</v>
      </c>
      <c r="F34" s="28">
        <v>40350.656000000003</v>
      </c>
      <c r="G34" s="26">
        <v>48117.968999999997</v>
      </c>
      <c r="H34" s="27">
        <v>61146.061000000002</v>
      </c>
      <c r="I34" s="26">
        <v>13623.669</v>
      </c>
      <c r="J34" s="28">
        <v>16538.761999999999</v>
      </c>
      <c r="K34" s="29">
        <v>64666.115000000005</v>
      </c>
      <c r="L34" s="30">
        <v>56077.967000000004</v>
      </c>
    </row>
    <row r="35" spans="1:12" x14ac:dyDescent="0.2">
      <c r="A35" s="24" t="s">
        <v>63</v>
      </c>
      <c r="B35" s="25" t="s">
        <v>64</v>
      </c>
      <c r="C35" s="26">
        <v>460361.522</v>
      </c>
      <c r="D35" s="27">
        <v>493810.29300000001</v>
      </c>
      <c r="E35" s="26">
        <v>175681.76199999999</v>
      </c>
      <c r="F35" s="28">
        <v>187618.60399999999</v>
      </c>
      <c r="G35" s="26">
        <v>261859.701</v>
      </c>
      <c r="H35" s="27">
        <v>286994.891</v>
      </c>
      <c r="I35" s="26">
        <v>76198.315000000002</v>
      </c>
      <c r="J35" s="28">
        <v>88353.567999999999</v>
      </c>
      <c r="K35" s="29">
        <v>198501.821</v>
      </c>
      <c r="L35" s="30">
        <v>206815.402</v>
      </c>
    </row>
    <row r="36" spans="1:12" x14ac:dyDescent="0.2">
      <c r="A36" s="24" t="s">
        <v>65</v>
      </c>
      <c r="B36" s="25" t="s">
        <v>66</v>
      </c>
      <c r="C36" s="26">
        <v>246653.83600000001</v>
      </c>
      <c r="D36" s="27">
        <v>211351.76199999999</v>
      </c>
      <c r="E36" s="26">
        <v>228873.397</v>
      </c>
      <c r="F36" s="28">
        <v>229449.97200000001</v>
      </c>
      <c r="G36" s="26">
        <v>34090.464999999997</v>
      </c>
      <c r="H36" s="27">
        <v>32600.598999999998</v>
      </c>
      <c r="I36" s="26">
        <v>16821.991999999998</v>
      </c>
      <c r="J36" s="28">
        <v>19308.901000000002</v>
      </c>
      <c r="K36" s="29">
        <v>212563.37100000001</v>
      </c>
      <c r="L36" s="30">
        <v>178751.163</v>
      </c>
    </row>
    <row r="37" spans="1:12" x14ac:dyDescent="0.2">
      <c r="A37" s="24" t="s">
        <v>67</v>
      </c>
      <c r="B37" s="25" t="s">
        <v>68</v>
      </c>
      <c r="C37" s="26">
        <v>29712.921999999999</v>
      </c>
      <c r="D37" s="27">
        <v>35105.146999999997</v>
      </c>
      <c r="E37" s="26">
        <v>20331.491999999998</v>
      </c>
      <c r="F37" s="28">
        <v>26324.264999999999</v>
      </c>
      <c r="G37" s="26">
        <v>10237.645</v>
      </c>
      <c r="H37" s="27">
        <v>13000.558999999999</v>
      </c>
      <c r="I37" s="26">
        <v>4863.848</v>
      </c>
      <c r="J37" s="28">
        <v>6698.5060000000003</v>
      </c>
      <c r="K37" s="29">
        <v>19475.276999999998</v>
      </c>
      <c r="L37" s="30">
        <v>22104.587999999996</v>
      </c>
    </row>
    <row r="38" spans="1:12" x14ac:dyDescent="0.2">
      <c r="A38" s="24" t="s">
        <v>69</v>
      </c>
      <c r="B38" s="25" t="s">
        <v>70</v>
      </c>
      <c r="C38" s="26">
        <v>30003.828000000001</v>
      </c>
      <c r="D38" s="27">
        <v>32064.330999999998</v>
      </c>
      <c r="E38" s="26">
        <v>10891.218000000001</v>
      </c>
      <c r="F38" s="28">
        <v>14525.529</v>
      </c>
      <c r="G38" s="26">
        <v>10827.661</v>
      </c>
      <c r="H38" s="27">
        <v>10400.341</v>
      </c>
      <c r="I38" s="26">
        <v>3010.2049999999999</v>
      </c>
      <c r="J38" s="28">
        <v>2830.4140000000002</v>
      </c>
      <c r="K38" s="29">
        <v>19176.167000000001</v>
      </c>
      <c r="L38" s="30">
        <v>21663.989999999998</v>
      </c>
    </row>
    <row r="39" spans="1:12" x14ac:dyDescent="0.2">
      <c r="A39" s="24" t="s">
        <v>71</v>
      </c>
      <c r="B39" s="25" t="s">
        <v>72</v>
      </c>
      <c r="C39" s="26">
        <v>508.14</v>
      </c>
      <c r="D39" s="27">
        <v>310.42899999999997</v>
      </c>
      <c r="E39" s="26">
        <v>165.994</v>
      </c>
      <c r="F39" s="28">
        <v>79.06</v>
      </c>
      <c r="G39" s="26">
        <v>370.46600000000001</v>
      </c>
      <c r="H39" s="27">
        <v>132.81899999999999</v>
      </c>
      <c r="I39" s="26">
        <v>57.865000000000002</v>
      </c>
      <c r="J39" s="28">
        <v>27.859000000000002</v>
      </c>
      <c r="K39" s="29">
        <v>137.67399999999998</v>
      </c>
      <c r="L39" s="30">
        <v>177.60999999999999</v>
      </c>
    </row>
    <row r="40" spans="1:12" x14ac:dyDescent="0.2">
      <c r="A40" s="24" t="s">
        <v>73</v>
      </c>
      <c r="B40" s="25" t="s">
        <v>74</v>
      </c>
      <c r="C40" s="26">
        <v>0</v>
      </c>
      <c r="D40" s="27">
        <v>3.12</v>
      </c>
      <c r="E40" s="26">
        <v>0</v>
      </c>
      <c r="F40" s="28">
        <v>0.17499999999999999</v>
      </c>
      <c r="G40" s="26">
        <v>362.31599999999997</v>
      </c>
      <c r="H40" s="27">
        <v>404.44400000000002</v>
      </c>
      <c r="I40" s="26">
        <v>40.128</v>
      </c>
      <c r="J40" s="28">
        <v>79.838999999999999</v>
      </c>
      <c r="K40" s="29">
        <v>-362.31599999999997</v>
      </c>
      <c r="L40" s="30">
        <v>-401.32400000000001</v>
      </c>
    </row>
    <row r="41" spans="1:12" x14ac:dyDescent="0.2">
      <c r="A41" s="24" t="s">
        <v>75</v>
      </c>
      <c r="B41" s="25" t="s">
        <v>76</v>
      </c>
      <c r="C41" s="26">
        <v>71385.206000000006</v>
      </c>
      <c r="D41" s="27">
        <v>81607.801999999996</v>
      </c>
      <c r="E41" s="26">
        <v>18420.082999999999</v>
      </c>
      <c r="F41" s="28">
        <v>24107.569</v>
      </c>
      <c r="G41" s="26">
        <v>91369.986999999994</v>
      </c>
      <c r="H41" s="27">
        <v>100600.69</v>
      </c>
      <c r="I41" s="26">
        <v>24976.867999999999</v>
      </c>
      <c r="J41" s="28">
        <v>24894.227999999999</v>
      </c>
      <c r="K41" s="29">
        <v>-19984.780999999988</v>
      </c>
      <c r="L41" s="30">
        <v>-18992.888000000006</v>
      </c>
    </row>
    <row r="42" spans="1:12" x14ac:dyDescent="0.2">
      <c r="A42" s="24" t="s">
        <v>77</v>
      </c>
      <c r="B42" s="25" t="s">
        <v>78</v>
      </c>
      <c r="C42" s="26">
        <v>30214.315999999999</v>
      </c>
      <c r="D42" s="27">
        <v>32357.523000000001</v>
      </c>
      <c r="E42" s="26">
        <v>17605.789000000001</v>
      </c>
      <c r="F42" s="28">
        <v>20259.647000000001</v>
      </c>
      <c r="G42" s="26">
        <v>8818.9860000000008</v>
      </c>
      <c r="H42" s="27">
        <v>8873.7610000000004</v>
      </c>
      <c r="I42" s="26">
        <v>5485.8620000000001</v>
      </c>
      <c r="J42" s="28">
        <v>4984.38</v>
      </c>
      <c r="K42" s="29">
        <v>21395.329999999998</v>
      </c>
      <c r="L42" s="30">
        <v>23483.762000000002</v>
      </c>
    </row>
    <row r="43" spans="1:12" x14ac:dyDescent="0.2">
      <c r="A43" s="24" t="s">
        <v>79</v>
      </c>
      <c r="B43" s="25" t="s">
        <v>80</v>
      </c>
      <c r="C43" s="26">
        <v>3898.7840000000001</v>
      </c>
      <c r="D43" s="27">
        <v>3599.16</v>
      </c>
      <c r="E43" s="26">
        <v>45628.533000000003</v>
      </c>
      <c r="F43" s="28">
        <v>37496.824000000001</v>
      </c>
      <c r="G43" s="26">
        <v>8.5000000000000006E-2</v>
      </c>
      <c r="H43" s="27">
        <v>84.753</v>
      </c>
      <c r="I43" s="26">
        <v>3.141</v>
      </c>
      <c r="J43" s="28">
        <v>337.87</v>
      </c>
      <c r="K43" s="29">
        <v>3898.6990000000001</v>
      </c>
      <c r="L43" s="30">
        <v>3514.4069999999997</v>
      </c>
    </row>
    <row r="44" spans="1:12" x14ac:dyDescent="0.2">
      <c r="A44" s="24" t="s">
        <v>460</v>
      </c>
      <c r="B44" s="25" t="s">
        <v>461</v>
      </c>
      <c r="C44" s="26">
        <v>3070.5569999999998</v>
      </c>
      <c r="D44" s="27">
        <v>3150.1869999999999</v>
      </c>
      <c r="E44" s="26">
        <v>3735.54</v>
      </c>
      <c r="F44" s="28">
        <v>96.506</v>
      </c>
      <c r="G44" s="26">
        <v>21.337</v>
      </c>
      <c r="H44" s="27">
        <v>9.2520000000000007</v>
      </c>
      <c r="I44" s="26">
        <v>25.591999999999999</v>
      </c>
      <c r="J44" s="28">
        <v>6.1559999999999997</v>
      </c>
      <c r="K44" s="29">
        <v>3049.22</v>
      </c>
      <c r="L44" s="30">
        <v>3140.9349999999999</v>
      </c>
    </row>
    <row r="45" spans="1:12" x14ac:dyDescent="0.2">
      <c r="A45" s="24" t="s">
        <v>81</v>
      </c>
      <c r="B45" s="25" t="s">
        <v>82</v>
      </c>
      <c r="C45" s="26">
        <v>785.73099999999999</v>
      </c>
      <c r="D45" s="27">
        <v>811.19299999999998</v>
      </c>
      <c r="E45" s="26">
        <v>269.315</v>
      </c>
      <c r="F45" s="28">
        <v>265.98399999999998</v>
      </c>
      <c r="G45" s="26">
        <v>13.207000000000001</v>
      </c>
      <c r="H45" s="27">
        <v>15.266</v>
      </c>
      <c r="I45" s="26">
        <v>34.945999999999998</v>
      </c>
      <c r="J45" s="28">
        <v>30.608000000000001</v>
      </c>
      <c r="K45" s="29">
        <v>772.524</v>
      </c>
      <c r="L45" s="30">
        <v>795.92700000000002</v>
      </c>
    </row>
    <row r="46" spans="1:12" x14ac:dyDescent="0.2">
      <c r="A46" s="24" t="s">
        <v>83</v>
      </c>
      <c r="B46" s="25" t="s">
        <v>84</v>
      </c>
      <c r="C46" s="26">
        <v>78.647000000000006</v>
      </c>
      <c r="D46" s="27">
        <v>128.024</v>
      </c>
      <c r="E46" s="26">
        <v>257.03800000000001</v>
      </c>
      <c r="F46" s="28">
        <v>277.62299999999999</v>
      </c>
      <c r="G46" s="26">
        <v>7.2999999999999995E-2</v>
      </c>
      <c r="H46" s="27">
        <v>3.367</v>
      </c>
      <c r="I46" s="26">
        <v>1E-3</v>
      </c>
      <c r="J46" s="28">
        <v>2.8000000000000001E-2</v>
      </c>
      <c r="K46" s="29">
        <v>78.574000000000012</v>
      </c>
      <c r="L46" s="30">
        <v>124.657</v>
      </c>
    </row>
    <row r="47" spans="1:12" x14ac:dyDescent="0.2">
      <c r="A47" s="24" t="s">
        <v>85</v>
      </c>
      <c r="B47" s="25" t="s">
        <v>86</v>
      </c>
      <c r="C47" s="26">
        <v>57896.207000000002</v>
      </c>
      <c r="D47" s="27">
        <v>69013.168000000005</v>
      </c>
      <c r="E47" s="26">
        <v>175117.791</v>
      </c>
      <c r="F47" s="28">
        <v>177052.93400000001</v>
      </c>
      <c r="G47" s="26">
        <v>36213.415999999997</v>
      </c>
      <c r="H47" s="27">
        <v>32488.411</v>
      </c>
      <c r="I47" s="26">
        <v>82215.664999999994</v>
      </c>
      <c r="J47" s="28">
        <v>66129.569000000003</v>
      </c>
      <c r="K47" s="29">
        <v>21682.791000000005</v>
      </c>
      <c r="L47" s="30">
        <v>36524.757000000005</v>
      </c>
    </row>
    <row r="48" spans="1:12" x14ac:dyDescent="0.2">
      <c r="A48" s="24" t="s">
        <v>87</v>
      </c>
      <c r="B48" s="25" t="s">
        <v>88</v>
      </c>
      <c r="C48" s="26">
        <v>2220.2399999999998</v>
      </c>
      <c r="D48" s="27">
        <v>1953.491</v>
      </c>
      <c r="E48" s="26">
        <v>901.55</v>
      </c>
      <c r="F48" s="28">
        <v>1101.1130000000001</v>
      </c>
      <c r="G48" s="26">
        <v>24485.512999999999</v>
      </c>
      <c r="H48" s="27">
        <v>26228.777999999998</v>
      </c>
      <c r="I48" s="26">
        <v>6954.71</v>
      </c>
      <c r="J48" s="28">
        <v>7652.9719999999998</v>
      </c>
      <c r="K48" s="29">
        <v>-22265.273000000001</v>
      </c>
      <c r="L48" s="30">
        <v>-24275.286999999997</v>
      </c>
    </row>
    <row r="49" spans="1:12" x14ac:dyDescent="0.2">
      <c r="A49" s="24" t="s">
        <v>89</v>
      </c>
      <c r="B49" s="25" t="s">
        <v>90</v>
      </c>
      <c r="C49" s="26">
        <v>66787.815000000002</v>
      </c>
      <c r="D49" s="27">
        <v>63294.612000000001</v>
      </c>
      <c r="E49" s="26">
        <v>32192.428</v>
      </c>
      <c r="F49" s="28">
        <v>35331.008999999998</v>
      </c>
      <c r="G49" s="26">
        <v>143349.70600000001</v>
      </c>
      <c r="H49" s="27">
        <v>151950.35999999999</v>
      </c>
      <c r="I49" s="26">
        <v>75612.491999999998</v>
      </c>
      <c r="J49" s="28">
        <v>91639.4</v>
      </c>
      <c r="K49" s="29">
        <v>-76561.891000000003</v>
      </c>
      <c r="L49" s="30">
        <v>-88655.747999999992</v>
      </c>
    </row>
    <row r="50" spans="1:12" x14ac:dyDescent="0.2">
      <c r="A50" s="24" t="s">
        <v>91</v>
      </c>
      <c r="B50" s="25" t="s">
        <v>92</v>
      </c>
      <c r="C50" s="26">
        <v>10425.128000000001</v>
      </c>
      <c r="D50" s="27">
        <v>11425.985000000001</v>
      </c>
      <c r="E50" s="26">
        <v>3619.471</v>
      </c>
      <c r="F50" s="28">
        <v>2721.9110000000001</v>
      </c>
      <c r="G50" s="26">
        <v>86290.828999999998</v>
      </c>
      <c r="H50" s="27">
        <v>88023.243000000002</v>
      </c>
      <c r="I50" s="26">
        <v>16112.932000000001</v>
      </c>
      <c r="J50" s="28">
        <v>16066.862999999999</v>
      </c>
      <c r="K50" s="29">
        <v>-75865.701000000001</v>
      </c>
      <c r="L50" s="30">
        <v>-76597.258000000002</v>
      </c>
    </row>
    <row r="51" spans="1:12" x14ac:dyDescent="0.2">
      <c r="A51" s="24" t="s">
        <v>93</v>
      </c>
      <c r="B51" s="25" t="s">
        <v>94</v>
      </c>
      <c r="C51" s="26">
        <v>19290.843000000001</v>
      </c>
      <c r="D51" s="27">
        <v>19431.102999999999</v>
      </c>
      <c r="E51" s="26">
        <v>11478.32</v>
      </c>
      <c r="F51" s="28">
        <v>8962.2909999999993</v>
      </c>
      <c r="G51" s="26">
        <v>9945.2029999999995</v>
      </c>
      <c r="H51" s="27">
        <v>10597.333000000001</v>
      </c>
      <c r="I51" s="26">
        <v>4969.0739999999996</v>
      </c>
      <c r="J51" s="28">
        <v>4931.3879999999999</v>
      </c>
      <c r="K51" s="29">
        <v>9345.6400000000012</v>
      </c>
      <c r="L51" s="30">
        <v>8833.7699999999986</v>
      </c>
    </row>
    <row r="52" spans="1:12" x14ac:dyDescent="0.2">
      <c r="A52" s="24" t="s">
        <v>95</v>
      </c>
      <c r="B52" s="25" t="s">
        <v>96</v>
      </c>
      <c r="C52" s="26">
        <v>2316.6469999999999</v>
      </c>
      <c r="D52" s="27">
        <v>5010.2420000000002</v>
      </c>
      <c r="E52" s="26">
        <v>8592.6270000000004</v>
      </c>
      <c r="F52" s="28">
        <v>21828.736000000001</v>
      </c>
      <c r="G52" s="26">
        <v>29691.756000000001</v>
      </c>
      <c r="H52" s="27">
        <v>44305.08</v>
      </c>
      <c r="I52" s="26">
        <v>143613.851</v>
      </c>
      <c r="J52" s="28">
        <v>146036.24299999999</v>
      </c>
      <c r="K52" s="29">
        <v>-27375.109</v>
      </c>
      <c r="L52" s="30">
        <v>-39294.838000000003</v>
      </c>
    </row>
    <row r="53" spans="1:12" x14ac:dyDescent="0.2">
      <c r="A53" s="24" t="s">
        <v>97</v>
      </c>
      <c r="B53" s="25" t="s">
        <v>98</v>
      </c>
      <c r="C53" s="26">
        <v>56767.381000000001</v>
      </c>
      <c r="D53" s="27">
        <v>50303.266000000003</v>
      </c>
      <c r="E53" s="26">
        <v>67343.392999999996</v>
      </c>
      <c r="F53" s="28">
        <v>65907.054999999993</v>
      </c>
      <c r="G53" s="26">
        <v>137240.30799999999</v>
      </c>
      <c r="H53" s="27">
        <v>130693.247</v>
      </c>
      <c r="I53" s="26">
        <v>118902.815</v>
      </c>
      <c r="J53" s="28">
        <v>112054.61</v>
      </c>
      <c r="K53" s="29">
        <v>-80472.926999999996</v>
      </c>
      <c r="L53" s="30">
        <v>-80389.981</v>
      </c>
    </row>
    <row r="54" spans="1:12" x14ac:dyDescent="0.2">
      <c r="A54" s="24" t="s">
        <v>99</v>
      </c>
      <c r="B54" s="25" t="s">
        <v>100</v>
      </c>
      <c r="C54" s="26">
        <v>44730.417000000001</v>
      </c>
      <c r="D54" s="27">
        <v>51549.82</v>
      </c>
      <c r="E54" s="26">
        <v>112877.719</v>
      </c>
      <c r="F54" s="28">
        <v>124274.662</v>
      </c>
      <c r="G54" s="26">
        <v>27422.116999999998</v>
      </c>
      <c r="H54" s="27">
        <v>38390.146000000001</v>
      </c>
      <c r="I54" s="26">
        <v>84072.914000000004</v>
      </c>
      <c r="J54" s="28">
        <v>76546.44</v>
      </c>
      <c r="K54" s="29">
        <v>17308.300000000003</v>
      </c>
      <c r="L54" s="30">
        <v>13159.673999999999</v>
      </c>
    </row>
    <row r="55" spans="1:12" x14ac:dyDescent="0.2">
      <c r="A55" s="24" t="s">
        <v>101</v>
      </c>
      <c r="B55" s="25" t="s">
        <v>102</v>
      </c>
      <c r="C55" s="26">
        <v>41242.553999999996</v>
      </c>
      <c r="D55" s="27">
        <v>41649.726000000002</v>
      </c>
      <c r="E55" s="26">
        <v>94037.335999999996</v>
      </c>
      <c r="F55" s="28">
        <v>86458.585000000006</v>
      </c>
      <c r="G55" s="26">
        <v>28942.417000000001</v>
      </c>
      <c r="H55" s="27">
        <v>27548.081999999999</v>
      </c>
      <c r="I55" s="26">
        <v>40659.874000000003</v>
      </c>
      <c r="J55" s="28">
        <v>33194.607000000004</v>
      </c>
      <c r="K55" s="29">
        <v>12300.136999999995</v>
      </c>
      <c r="L55" s="30">
        <v>14101.644000000004</v>
      </c>
    </row>
    <row r="56" spans="1:12" x14ac:dyDescent="0.2">
      <c r="A56" s="24" t="s">
        <v>103</v>
      </c>
      <c r="B56" s="25" t="s">
        <v>104</v>
      </c>
      <c r="C56" s="26">
        <v>8743.0529999999999</v>
      </c>
      <c r="D56" s="27">
        <v>9200.2690000000002</v>
      </c>
      <c r="E56" s="26">
        <v>7495.9679999999998</v>
      </c>
      <c r="F56" s="28">
        <v>9472.5429999999997</v>
      </c>
      <c r="G56" s="26">
        <v>56940.167000000001</v>
      </c>
      <c r="H56" s="27">
        <v>55000.883000000002</v>
      </c>
      <c r="I56" s="26">
        <v>51999.644</v>
      </c>
      <c r="J56" s="28">
        <v>52423.127999999997</v>
      </c>
      <c r="K56" s="29">
        <v>-48197.114000000001</v>
      </c>
      <c r="L56" s="30">
        <v>-45800.614000000001</v>
      </c>
    </row>
    <row r="57" spans="1:12" x14ac:dyDescent="0.2">
      <c r="A57" s="24" t="s">
        <v>105</v>
      </c>
      <c r="B57" s="25" t="s">
        <v>106</v>
      </c>
      <c r="C57" s="26">
        <v>18254.448</v>
      </c>
      <c r="D57" s="27">
        <v>19561.599999999999</v>
      </c>
      <c r="E57" s="26">
        <v>45335.737000000001</v>
      </c>
      <c r="F57" s="28">
        <v>46509.62</v>
      </c>
      <c r="G57" s="26">
        <v>32828.055999999997</v>
      </c>
      <c r="H57" s="27">
        <v>32891.351000000002</v>
      </c>
      <c r="I57" s="26">
        <v>55964.351000000002</v>
      </c>
      <c r="J57" s="28">
        <v>65427.381999999998</v>
      </c>
      <c r="K57" s="29">
        <v>-14573.607999999997</v>
      </c>
      <c r="L57" s="30">
        <v>-13329.751000000004</v>
      </c>
    </row>
    <row r="58" spans="1:12" x14ac:dyDescent="0.2">
      <c r="A58" s="24" t="s">
        <v>107</v>
      </c>
      <c r="B58" s="25" t="s">
        <v>108</v>
      </c>
      <c r="C58" s="26">
        <v>6186.4279999999999</v>
      </c>
      <c r="D58" s="27">
        <v>10566.99</v>
      </c>
      <c r="E58" s="26">
        <v>7476.2280000000001</v>
      </c>
      <c r="F58" s="28">
        <v>13838.15</v>
      </c>
      <c r="G58" s="26">
        <v>38935.705000000002</v>
      </c>
      <c r="H58" s="27">
        <v>43081.898000000001</v>
      </c>
      <c r="I58" s="26">
        <v>53245.186000000002</v>
      </c>
      <c r="J58" s="28">
        <v>49961.811000000002</v>
      </c>
      <c r="K58" s="29">
        <v>-32749.277000000002</v>
      </c>
      <c r="L58" s="30">
        <v>-32514.908000000003</v>
      </c>
    </row>
    <row r="59" spans="1:12" x14ac:dyDescent="0.2">
      <c r="A59" s="24" t="s">
        <v>109</v>
      </c>
      <c r="B59" s="25" t="s">
        <v>110</v>
      </c>
      <c r="C59" s="26">
        <v>5327.1379999999999</v>
      </c>
      <c r="D59" s="27">
        <v>6269.68</v>
      </c>
      <c r="E59" s="26">
        <v>6890.3850000000002</v>
      </c>
      <c r="F59" s="28">
        <v>12793.79</v>
      </c>
      <c r="G59" s="26">
        <v>2046.771</v>
      </c>
      <c r="H59" s="27">
        <v>1680.421</v>
      </c>
      <c r="I59" s="26">
        <v>4139.9920000000002</v>
      </c>
      <c r="J59" s="28">
        <v>2974.3139999999999</v>
      </c>
      <c r="K59" s="29">
        <v>3280.3670000000002</v>
      </c>
      <c r="L59" s="30">
        <v>4589.259</v>
      </c>
    </row>
    <row r="60" spans="1:12" x14ac:dyDescent="0.2">
      <c r="A60" s="24" t="s">
        <v>111</v>
      </c>
      <c r="B60" s="25" t="s">
        <v>112</v>
      </c>
      <c r="C60" s="26">
        <v>363266.53100000002</v>
      </c>
      <c r="D60" s="27">
        <v>366903.00199999998</v>
      </c>
      <c r="E60" s="26">
        <v>237186.71799999999</v>
      </c>
      <c r="F60" s="28">
        <v>241604.79399999999</v>
      </c>
      <c r="G60" s="26">
        <v>125760.315</v>
      </c>
      <c r="H60" s="27">
        <v>140927.378</v>
      </c>
      <c r="I60" s="26">
        <v>82325.479000000007</v>
      </c>
      <c r="J60" s="28">
        <v>95174.922999999995</v>
      </c>
      <c r="K60" s="29">
        <v>237506.21600000001</v>
      </c>
      <c r="L60" s="30">
        <v>225975.62399999998</v>
      </c>
    </row>
    <row r="61" spans="1:12" x14ac:dyDescent="0.2">
      <c r="A61" s="24" t="s">
        <v>113</v>
      </c>
      <c r="B61" s="25" t="s">
        <v>114</v>
      </c>
      <c r="C61" s="26">
        <v>210971.076</v>
      </c>
      <c r="D61" s="27">
        <v>210841.397</v>
      </c>
      <c r="E61" s="26">
        <v>361860.90299999999</v>
      </c>
      <c r="F61" s="28">
        <v>352387.245</v>
      </c>
      <c r="G61" s="26">
        <v>36118.222999999998</v>
      </c>
      <c r="H61" s="27">
        <v>42532.014999999999</v>
      </c>
      <c r="I61" s="26">
        <v>47804.722999999998</v>
      </c>
      <c r="J61" s="28">
        <v>56774.669000000002</v>
      </c>
      <c r="K61" s="29">
        <v>174852.853</v>
      </c>
      <c r="L61" s="30">
        <v>168309.38199999998</v>
      </c>
    </row>
    <row r="62" spans="1:12" x14ac:dyDescent="0.2">
      <c r="A62" s="24" t="s">
        <v>115</v>
      </c>
      <c r="B62" s="25" t="s">
        <v>116</v>
      </c>
      <c r="C62" s="26">
        <v>20375.698</v>
      </c>
      <c r="D62" s="27">
        <v>19964.581999999999</v>
      </c>
      <c r="E62" s="26">
        <v>20143.917000000001</v>
      </c>
      <c r="F62" s="28">
        <v>18308.114000000001</v>
      </c>
      <c r="G62" s="26">
        <v>2726.8150000000001</v>
      </c>
      <c r="H62" s="27">
        <v>2241.5619999999999</v>
      </c>
      <c r="I62" s="26">
        <v>2165.3850000000002</v>
      </c>
      <c r="J62" s="28">
        <v>1677.0229999999999</v>
      </c>
      <c r="K62" s="29">
        <v>17648.883000000002</v>
      </c>
      <c r="L62" s="30">
        <v>17723.019999999997</v>
      </c>
    </row>
    <row r="63" spans="1:12" x14ac:dyDescent="0.2">
      <c r="A63" s="24" t="s">
        <v>117</v>
      </c>
      <c r="B63" s="25" t="s">
        <v>118</v>
      </c>
      <c r="C63" s="26">
        <v>65613.032000000007</v>
      </c>
      <c r="D63" s="27">
        <v>68755.736000000004</v>
      </c>
      <c r="E63" s="26">
        <v>36327.396000000001</v>
      </c>
      <c r="F63" s="28">
        <v>36989.076000000001</v>
      </c>
      <c r="G63" s="26">
        <v>18983.763999999999</v>
      </c>
      <c r="H63" s="27">
        <v>21097.004000000001</v>
      </c>
      <c r="I63" s="26">
        <v>10788.022999999999</v>
      </c>
      <c r="J63" s="28">
        <v>7218.268</v>
      </c>
      <c r="K63" s="29">
        <v>46629.268000000011</v>
      </c>
      <c r="L63" s="30">
        <v>47658.732000000004</v>
      </c>
    </row>
    <row r="64" spans="1:12" x14ac:dyDescent="0.2">
      <c r="A64" s="24" t="s">
        <v>119</v>
      </c>
      <c r="B64" s="25" t="s">
        <v>120</v>
      </c>
      <c r="C64" s="26">
        <v>15975.163</v>
      </c>
      <c r="D64" s="27">
        <v>15299.516</v>
      </c>
      <c r="E64" s="26">
        <v>19212.256000000001</v>
      </c>
      <c r="F64" s="28">
        <v>20030.824000000001</v>
      </c>
      <c r="G64" s="26">
        <v>6610.5280000000002</v>
      </c>
      <c r="H64" s="27">
        <v>6358.232</v>
      </c>
      <c r="I64" s="26">
        <v>7210.4</v>
      </c>
      <c r="J64" s="28">
        <v>5978.5410000000002</v>
      </c>
      <c r="K64" s="29">
        <v>9364.6350000000002</v>
      </c>
      <c r="L64" s="30">
        <v>8941.2839999999997</v>
      </c>
    </row>
    <row r="65" spans="1:12" x14ac:dyDescent="0.2">
      <c r="A65" s="24" t="s">
        <v>121</v>
      </c>
      <c r="B65" s="25" t="s">
        <v>122</v>
      </c>
      <c r="C65" s="26">
        <v>57.932000000000002</v>
      </c>
      <c r="D65" s="27">
        <v>121.565</v>
      </c>
      <c r="E65" s="26">
        <v>14.601000000000001</v>
      </c>
      <c r="F65" s="28">
        <v>37.244999999999997</v>
      </c>
      <c r="G65" s="26">
        <v>2288.98</v>
      </c>
      <c r="H65" s="27">
        <v>3389.8220000000001</v>
      </c>
      <c r="I65" s="26">
        <v>1961.6769999999999</v>
      </c>
      <c r="J65" s="28">
        <v>3488.0970000000002</v>
      </c>
      <c r="K65" s="29">
        <v>-2231.0480000000002</v>
      </c>
      <c r="L65" s="30">
        <v>-3268.2570000000001</v>
      </c>
    </row>
    <row r="66" spans="1:12" x14ac:dyDescent="0.2">
      <c r="A66" s="24" t="s">
        <v>123</v>
      </c>
      <c r="B66" s="25" t="s">
        <v>124</v>
      </c>
      <c r="C66" s="26">
        <v>1640.5419999999999</v>
      </c>
      <c r="D66" s="27">
        <v>2131.3119999999999</v>
      </c>
      <c r="E66" s="26">
        <v>626.68200000000002</v>
      </c>
      <c r="F66" s="28">
        <v>1164.491</v>
      </c>
      <c r="G66" s="26">
        <v>11471.118</v>
      </c>
      <c r="H66" s="27">
        <v>13528.07</v>
      </c>
      <c r="I66" s="26">
        <v>2682.14</v>
      </c>
      <c r="J66" s="28">
        <v>2773.5830000000001</v>
      </c>
      <c r="K66" s="29">
        <v>-9830.5760000000009</v>
      </c>
      <c r="L66" s="30">
        <v>-11396.758</v>
      </c>
    </row>
    <row r="67" spans="1:12" x14ac:dyDescent="0.2">
      <c r="A67" s="24" t="s">
        <v>125</v>
      </c>
      <c r="B67" s="25" t="s">
        <v>126</v>
      </c>
      <c r="C67" s="26">
        <v>17245.621999999999</v>
      </c>
      <c r="D67" s="27">
        <v>17801.346000000001</v>
      </c>
      <c r="E67" s="26">
        <v>2696.5630000000001</v>
      </c>
      <c r="F67" s="28">
        <v>3680.8119999999999</v>
      </c>
      <c r="G67" s="26">
        <v>47054.673999999999</v>
      </c>
      <c r="H67" s="27">
        <v>48924.3</v>
      </c>
      <c r="I67" s="26">
        <v>5445</v>
      </c>
      <c r="J67" s="28">
        <v>6118.8620000000001</v>
      </c>
      <c r="K67" s="29">
        <v>-29809.052</v>
      </c>
      <c r="L67" s="30">
        <v>-31122.954000000002</v>
      </c>
    </row>
    <row r="68" spans="1:12" x14ac:dyDescent="0.2">
      <c r="A68" s="24" t="s">
        <v>127</v>
      </c>
      <c r="B68" s="25" t="s">
        <v>128</v>
      </c>
      <c r="C68" s="26">
        <v>18240.864000000001</v>
      </c>
      <c r="D68" s="27">
        <v>30394.637999999999</v>
      </c>
      <c r="E68" s="26">
        <v>22844.695</v>
      </c>
      <c r="F68" s="28">
        <v>40793.707999999999</v>
      </c>
      <c r="G68" s="26">
        <v>6631.7209999999995</v>
      </c>
      <c r="H68" s="27">
        <v>2185.6640000000002</v>
      </c>
      <c r="I68" s="26">
        <v>8122.6369999999997</v>
      </c>
      <c r="J68" s="28">
        <v>4187.8990000000003</v>
      </c>
      <c r="K68" s="29">
        <v>11609.143000000002</v>
      </c>
      <c r="L68" s="30">
        <v>28208.973999999998</v>
      </c>
    </row>
    <row r="69" spans="1:12" x14ac:dyDescent="0.2">
      <c r="A69" s="24" t="s">
        <v>129</v>
      </c>
      <c r="B69" s="25" t="s">
        <v>130</v>
      </c>
      <c r="C69" s="26">
        <v>1548.78</v>
      </c>
      <c r="D69" s="27">
        <v>3208.5160000000001</v>
      </c>
      <c r="E69" s="26">
        <v>794.46299999999997</v>
      </c>
      <c r="F69" s="28">
        <v>1651.7809999999999</v>
      </c>
      <c r="G69" s="26">
        <v>21941.728999999999</v>
      </c>
      <c r="H69" s="27">
        <v>25951.34</v>
      </c>
      <c r="I69" s="26">
        <v>9962.8209999999999</v>
      </c>
      <c r="J69" s="28">
        <v>13968.895</v>
      </c>
      <c r="K69" s="29">
        <v>-20392.949000000001</v>
      </c>
      <c r="L69" s="30">
        <v>-22742.824000000001</v>
      </c>
    </row>
    <row r="70" spans="1:12" x14ac:dyDescent="0.2">
      <c r="A70" s="24" t="s">
        <v>131</v>
      </c>
      <c r="B70" s="25" t="s">
        <v>132</v>
      </c>
      <c r="C70" s="26">
        <v>3048.239</v>
      </c>
      <c r="D70" s="27">
        <v>4548.3019999999997</v>
      </c>
      <c r="E70" s="26">
        <v>3363.3339999999998</v>
      </c>
      <c r="F70" s="28">
        <v>5814.741</v>
      </c>
      <c r="G70" s="26">
        <v>246472.144</v>
      </c>
      <c r="H70" s="27">
        <v>262904.25400000002</v>
      </c>
      <c r="I70" s="26">
        <v>379584.91399999999</v>
      </c>
      <c r="J70" s="28">
        <v>370450.94</v>
      </c>
      <c r="K70" s="29">
        <v>-243423.905</v>
      </c>
      <c r="L70" s="30">
        <v>-258355.95200000002</v>
      </c>
    </row>
    <row r="71" spans="1:12" x14ac:dyDescent="0.2">
      <c r="A71" s="24" t="s">
        <v>133</v>
      </c>
      <c r="B71" s="25" t="s">
        <v>134</v>
      </c>
      <c r="C71" s="26">
        <v>2265.7449999999999</v>
      </c>
      <c r="D71" s="27">
        <v>2984.4520000000002</v>
      </c>
      <c r="E71" s="26">
        <v>1463.7270000000001</v>
      </c>
      <c r="F71" s="28">
        <v>2153.0100000000002</v>
      </c>
      <c r="G71" s="26">
        <v>96200.149000000005</v>
      </c>
      <c r="H71" s="27">
        <v>87303.782000000007</v>
      </c>
      <c r="I71" s="26">
        <v>83906.263999999996</v>
      </c>
      <c r="J71" s="28">
        <v>78422.255000000005</v>
      </c>
      <c r="K71" s="29">
        <v>-93934.40400000001</v>
      </c>
      <c r="L71" s="30">
        <v>-84319.33</v>
      </c>
    </row>
    <row r="72" spans="1:12" x14ac:dyDescent="0.2">
      <c r="A72" s="24" t="s">
        <v>135</v>
      </c>
      <c r="B72" s="25" t="s">
        <v>136</v>
      </c>
      <c r="C72" s="26">
        <v>798.60199999999998</v>
      </c>
      <c r="D72" s="27">
        <v>1683.625</v>
      </c>
      <c r="E72" s="26">
        <v>2025.5540000000001</v>
      </c>
      <c r="F72" s="28">
        <v>4915.2110000000002</v>
      </c>
      <c r="G72" s="26">
        <v>34432.021999999997</v>
      </c>
      <c r="H72" s="27">
        <v>38003.743000000002</v>
      </c>
      <c r="I72" s="26">
        <v>107490.17200000001</v>
      </c>
      <c r="J72" s="28">
        <v>118676.444</v>
      </c>
      <c r="K72" s="29">
        <v>-33633.42</v>
      </c>
      <c r="L72" s="30">
        <v>-36320.118000000002</v>
      </c>
    </row>
    <row r="73" spans="1:12" x14ac:dyDescent="0.2">
      <c r="A73" s="24" t="s">
        <v>137</v>
      </c>
      <c r="B73" s="25" t="s">
        <v>138</v>
      </c>
      <c r="C73" s="26">
        <v>188120.26</v>
      </c>
      <c r="D73" s="27">
        <v>129459.57399999999</v>
      </c>
      <c r="E73" s="26">
        <v>534720.99800000002</v>
      </c>
      <c r="F73" s="28">
        <v>380440.65700000001</v>
      </c>
      <c r="G73" s="26">
        <v>43328.463000000003</v>
      </c>
      <c r="H73" s="27">
        <v>37058.017</v>
      </c>
      <c r="I73" s="26">
        <v>66076.323999999993</v>
      </c>
      <c r="J73" s="28">
        <v>52785.392</v>
      </c>
      <c r="K73" s="29">
        <v>144791.79700000002</v>
      </c>
      <c r="L73" s="30">
        <v>92401.557000000001</v>
      </c>
    </row>
    <row r="74" spans="1:12" x14ac:dyDescent="0.2">
      <c r="A74" s="24" t="s">
        <v>139</v>
      </c>
      <c r="B74" s="25" t="s">
        <v>140</v>
      </c>
      <c r="C74" s="26">
        <v>17896.238000000001</v>
      </c>
      <c r="D74" s="27">
        <v>15364.135</v>
      </c>
      <c r="E74" s="26">
        <v>20761.645</v>
      </c>
      <c r="F74" s="28">
        <v>19910.094000000001</v>
      </c>
      <c r="G74" s="26">
        <v>97036.773000000001</v>
      </c>
      <c r="H74" s="27">
        <v>99549.46</v>
      </c>
      <c r="I74" s="26">
        <v>127775.11199999999</v>
      </c>
      <c r="J74" s="28">
        <v>122487.79399999999</v>
      </c>
      <c r="K74" s="29">
        <v>-79140.535000000003</v>
      </c>
      <c r="L74" s="30">
        <v>-84185.325000000012</v>
      </c>
    </row>
    <row r="75" spans="1:12" x14ac:dyDescent="0.2">
      <c r="A75" s="24" t="s">
        <v>141</v>
      </c>
      <c r="B75" s="25" t="s">
        <v>142</v>
      </c>
      <c r="C75" s="26">
        <v>120282.6</v>
      </c>
      <c r="D75" s="27">
        <v>98509.947</v>
      </c>
      <c r="E75" s="26">
        <v>49337.553999999996</v>
      </c>
      <c r="F75" s="28">
        <v>41747.190999999999</v>
      </c>
      <c r="G75" s="26">
        <v>71206.834000000003</v>
      </c>
      <c r="H75" s="27">
        <v>82138.118000000002</v>
      </c>
      <c r="I75" s="26">
        <v>60329.074000000001</v>
      </c>
      <c r="J75" s="28">
        <v>71869.497000000003</v>
      </c>
      <c r="K75" s="29">
        <v>49075.766000000003</v>
      </c>
      <c r="L75" s="30">
        <v>16371.828999999998</v>
      </c>
    </row>
    <row r="76" spans="1:12" x14ac:dyDescent="0.2">
      <c r="A76" s="24" t="s">
        <v>143</v>
      </c>
      <c r="B76" s="25" t="s">
        <v>144</v>
      </c>
      <c r="C76" s="26">
        <v>403606.967</v>
      </c>
      <c r="D76" s="27">
        <v>408522.17200000002</v>
      </c>
      <c r="E76" s="26">
        <v>302966.66100000002</v>
      </c>
      <c r="F76" s="28">
        <v>297066.27500000002</v>
      </c>
      <c r="G76" s="26">
        <v>37420.175999999999</v>
      </c>
      <c r="H76" s="27">
        <v>40935.339</v>
      </c>
      <c r="I76" s="26">
        <v>21118.772000000001</v>
      </c>
      <c r="J76" s="28">
        <v>22265.897000000001</v>
      </c>
      <c r="K76" s="29">
        <v>366186.79100000003</v>
      </c>
      <c r="L76" s="30">
        <v>367586.83300000004</v>
      </c>
    </row>
    <row r="77" spans="1:12" x14ac:dyDescent="0.2">
      <c r="A77" s="24" t="s">
        <v>145</v>
      </c>
      <c r="B77" s="25" t="s">
        <v>146</v>
      </c>
      <c r="C77" s="26">
        <v>16.637</v>
      </c>
      <c r="D77" s="27">
        <v>344.48599999999999</v>
      </c>
      <c r="E77" s="26">
        <v>5.7510000000000003</v>
      </c>
      <c r="F77" s="28">
        <v>196.495</v>
      </c>
      <c r="G77" s="26">
        <v>345.96699999999998</v>
      </c>
      <c r="H77" s="27">
        <v>225.07599999999999</v>
      </c>
      <c r="I77" s="26">
        <v>157.12</v>
      </c>
      <c r="J77" s="28">
        <v>138.02699999999999</v>
      </c>
      <c r="K77" s="29">
        <v>-329.33</v>
      </c>
      <c r="L77" s="30">
        <v>119.41</v>
      </c>
    </row>
    <row r="78" spans="1:12" x14ac:dyDescent="0.2">
      <c r="A78" s="24" t="s">
        <v>147</v>
      </c>
      <c r="B78" s="25" t="s">
        <v>148</v>
      </c>
      <c r="C78" s="26">
        <v>16483.439999999999</v>
      </c>
      <c r="D78" s="27">
        <v>20787.800999999999</v>
      </c>
      <c r="E78" s="26">
        <v>6468.8249999999998</v>
      </c>
      <c r="F78" s="28">
        <v>4401.1030000000001</v>
      </c>
      <c r="G78" s="26">
        <v>21594.89</v>
      </c>
      <c r="H78" s="27">
        <v>19009.236000000001</v>
      </c>
      <c r="I78" s="26">
        <v>5842.6660000000002</v>
      </c>
      <c r="J78" s="28">
        <v>4243.9930000000004</v>
      </c>
      <c r="K78" s="29">
        <v>-5111.4500000000007</v>
      </c>
      <c r="L78" s="30">
        <v>1778.5649999999987</v>
      </c>
    </row>
    <row r="79" spans="1:12" x14ac:dyDescent="0.2">
      <c r="A79" s="24" t="s">
        <v>149</v>
      </c>
      <c r="B79" s="25" t="s">
        <v>150</v>
      </c>
      <c r="C79" s="26">
        <v>88.052999999999997</v>
      </c>
      <c r="D79" s="27">
        <v>59.165999999999997</v>
      </c>
      <c r="E79" s="26">
        <v>27.992000000000001</v>
      </c>
      <c r="F79" s="28">
        <v>24.995999999999999</v>
      </c>
      <c r="G79" s="26">
        <v>1097.684</v>
      </c>
      <c r="H79" s="27">
        <v>1239.4580000000001</v>
      </c>
      <c r="I79" s="26">
        <v>573.40099999999995</v>
      </c>
      <c r="J79" s="28">
        <v>619.05700000000002</v>
      </c>
      <c r="K79" s="29">
        <v>-1009.631</v>
      </c>
      <c r="L79" s="30">
        <v>-1180.2920000000001</v>
      </c>
    </row>
    <row r="80" spans="1:12" x14ac:dyDescent="0.2">
      <c r="A80" s="24" t="s">
        <v>151</v>
      </c>
      <c r="B80" s="25" t="s">
        <v>152</v>
      </c>
      <c r="C80" s="26">
        <v>459018.935</v>
      </c>
      <c r="D80" s="27">
        <v>312593.65600000002</v>
      </c>
      <c r="E80" s="26">
        <v>81310.217000000004</v>
      </c>
      <c r="F80" s="28">
        <v>57470.576999999997</v>
      </c>
      <c r="G80" s="26">
        <v>254358.93400000001</v>
      </c>
      <c r="H80" s="27">
        <v>256705.367</v>
      </c>
      <c r="I80" s="26">
        <v>66909.326000000001</v>
      </c>
      <c r="J80" s="28">
        <v>71436.426999999996</v>
      </c>
      <c r="K80" s="29">
        <v>204660.00099999999</v>
      </c>
      <c r="L80" s="30">
        <v>55888.289000000019</v>
      </c>
    </row>
    <row r="81" spans="1:12" x14ac:dyDescent="0.2">
      <c r="A81" s="24" t="s">
        <v>153</v>
      </c>
      <c r="B81" s="25" t="s">
        <v>154</v>
      </c>
      <c r="C81" s="26">
        <v>128595.372</v>
      </c>
      <c r="D81" s="27">
        <v>146920.856</v>
      </c>
      <c r="E81" s="26">
        <v>16141.376</v>
      </c>
      <c r="F81" s="28">
        <v>16975.95</v>
      </c>
      <c r="G81" s="26">
        <v>13089.623</v>
      </c>
      <c r="H81" s="27">
        <v>10878.448</v>
      </c>
      <c r="I81" s="26">
        <v>3050.4189999999999</v>
      </c>
      <c r="J81" s="28">
        <v>2195.7730000000001</v>
      </c>
      <c r="K81" s="29">
        <v>115505.74900000001</v>
      </c>
      <c r="L81" s="30">
        <v>136042.408</v>
      </c>
    </row>
    <row r="82" spans="1:12" x14ac:dyDescent="0.2">
      <c r="A82" s="24" t="s">
        <v>155</v>
      </c>
      <c r="B82" s="25" t="s">
        <v>156</v>
      </c>
      <c r="C82" s="26">
        <v>59.761000000000003</v>
      </c>
      <c r="D82" s="27">
        <v>70.826999999999998</v>
      </c>
      <c r="E82" s="26">
        <v>4.8840000000000003</v>
      </c>
      <c r="F82" s="28">
        <v>4.3719999999999999</v>
      </c>
      <c r="G82" s="26">
        <v>83.254000000000005</v>
      </c>
      <c r="H82" s="27">
        <v>116.553</v>
      </c>
      <c r="I82" s="26">
        <v>16.177</v>
      </c>
      <c r="J82" s="28">
        <v>22.013999999999999</v>
      </c>
      <c r="K82" s="29">
        <v>-23.493000000000002</v>
      </c>
      <c r="L82" s="30">
        <v>-45.725999999999999</v>
      </c>
    </row>
    <row r="83" spans="1:12" x14ac:dyDescent="0.2">
      <c r="A83" s="24" t="s">
        <v>157</v>
      </c>
      <c r="B83" s="25" t="s">
        <v>158</v>
      </c>
      <c r="C83" s="26">
        <v>14247.647000000001</v>
      </c>
      <c r="D83" s="27">
        <v>11756</v>
      </c>
      <c r="E83" s="26">
        <v>2045.0740000000001</v>
      </c>
      <c r="F83" s="28">
        <v>1743.93</v>
      </c>
      <c r="G83" s="26">
        <v>9534.1370000000006</v>
      </c>
      <c r="H83" s="27">
        <v>11757.51</v>
      </c>
      <c r="I83" s="26">
        <v>2394.6709999999998</v>
      </c>
      <c r="J83" s="28">
        <v>3239.6709999999998</v>
      </c>
      <c r="K83" s="29">
        <v>4713.51</v>
      </c>
      <c r="L83" s="30">
        <v>-1.5100000000002183</v>
      </c>
    </row>
    <row r="84" spans="1:12" x14ac:dyDescent="0.2">
      <c r="A84" s="24" t="s">
        <v>159</v>
      </c>
      <c r="B84" s="25" t="s">
        <v>160</v>
      </c>
      <c r="C84" s="26">
        <v>86.861999999999995</v>
      </c>
      <c r="D84" s="27">
        <v>52.866</v>
      </c>
      <c r="E84" s="26">
        <v>1.0620000000000001</v>
      </c>
      <c r="F84" s="28">
        <v>0.251</v>
      </c>
      <c r="G84" s="26">
        <v>1491.578</v>
      </c>
      <c r="H84" s="27">
        <v>1419.59</v>
      </c>
      <c r="I84" s="26">
        <v>234.84399999999999</v>
      </c>
      <c r="J84" s="28">
        <v>85.37</v>
      </c>
      <c r="K84" s="29">
        <v>-1404.7159999999999</v>
      </c>
      <c r="L84" s="30">
        <v>-1366.7239999999999</v>
      </c>
    </row>
    <row r="85" spans="1:12" x14ac:dyDescent="0.2">
      <c r="A85" s="24" t="s">
        <v>161</v>
      </c>
      <c r="B85" s="25" t="s">
        <v>162</v>
      </c>
      <c r="C85" s="26">
        <v>652.02</v>
      </c>
      <c r="D85" s="27">
        <v>759.34199999999998</v>
      </c>
      <c r="E85" s="26">
        <v>250.535</v>
      </c>
      <c r="F85" s="28">
        <v>250.93600000000001</v>
      </c>
      <c r="G85" s="26">
        <v>333.09</v>
      </c>
      <c r="H85" s="27">
        <v>409.57100000000003</v>
      </c>
      <c r="I85" s="26">
        <v>92.718999999999994</v>
      </c>
      <c r="J85" s="28">
        <v>94.68</v>
      </c>
      <c r="K85" s="29">
        <v>318.93</v>
      </c>
      <c r="L85" s="30">
        <v>349.77099999999996</v>
      </c>
    </row>
    <row r="86" spans="1:12" x14ac:dyDescent="0.2">
      <c r="A86" s="24" t="s">
        <v>163</v>
      </c>
      <c r="B86" s="25" t="s">
        <v>164</v>
      </c>
      <c r="C86" s="26">
        <v>249.66</v>
      </c>
      <c r="D86" s="27">
        <v>226.91200000000001</v>
      </c>
      <c r="E86" s="26">
        <v>19.129000000000001</v>
      </c>
      <c r="F86" s="28">
        <v>20.452999999999999</v>
      </c>
      <c r="G86" s="26">
        <v>110.89400000000001</v>
      </c>
      <c r="H86" s="27">
        <v>96.408000000000001</v>
      </c>
      <c r="I86" s="26">
        <v>16.965</v>
      </c>
      <c r="J86" s="28">
        <v>9.1080000000000005</v>
      </c>
      <c r="K86" s="29">
        <v>138.76599999999999</v>
      </c>
      <c r="L86" s="30">
        <v>130.50400000000002</v>
      </c>
    </row>
    <row r="87" spans="1:12" x14ac:dyDescent="0.2">
      <c r="A87" s="24" t="s">
        <v>165</v>
      </c>
      <c r="B87" s="25" t="s">
        <v>166</v>
      </c>
      <c r="C87" s="26">
        <v>426.40100000000001</v>
      </c>
      <c r="D87" s="27">
        <v>492.46</v>
      </c>
      <c r="E87" s="26">
        <v>41.027000000000001</v>
      </c>
      <c r="F87" s="28">
        <v>47.94</v>
      </c>
      <c r="G87" s="26">
        <v>373.678</v>
      </c>
      <c r="H87" s="27">
        <v>362.64499999999998</v>
      </c>
      <c r="I87" s="26">
        <v>36.884999999999998</v>
      </c>
      <c r="J87" s="28">
        <v>45.460999999999999</v>
      </c>
      <c r="K87" s="29">
        <v>52.723000000000013</v>
      </c>
      <c r="L87" s="30">
        <v>129.815</v>
      </c>
    </row>
    <row r="88" spans="1:12" x14ac:dyDescent="0.2">
      <c r="A88" s="24" t="s">
        <v>167</v>
      </c>
      <c r="B88" s="25" t="s">
        <v>168</v>
      </c>
      <c r="C88" s="26">
        <v>3636.3960000000002</v>
      </c>
      <c r="D88" s="27">
        <v>3428.1149999999998</v>
      </c>
      <c r="E88" s="26">
        <v>1893.1669999999999</v>
      </c>
      <c r="F88" s="28">
        <v>2101.0340000000001</v>
      </c>
      <c r="G88" s="26">
        <v>851.303</v>
      </c>
      <c r="H88" s="27">
        <v>1182.5920000000001</v>
      </c>
      <c r="I88" s="26">
        <v>263.05099999999999</v>
      </c>
      <c r="J88" s="28">
        <v>366.38</v>
      </c>
      <c r="K88" s="29">
        <v>2785.0930000000003</v>
      </c>
      <c r="L88" s="30">
        <v>2245.5229999999997</v>
      </c>
    </row>
    <row r="89" spans="1:12" x14ac:dyDescent="0.2">
      <c r="A89" s="24" t="s">
        <v>169</v>
      </c>
      <c r="B89" s="25" t="s">
        <v>170</v>
      </c>
      <c r="C89" s="26">
        <v>11629.745000000001</v>
      </c>
      <c r="D89" s="27">
        <v>12323.552</v>
      </c>
      <c r="E89" s="26">
        <v>2874.8530000000001</v>
      </c>
      <c r="F89" s="28">
        <v>2819.9830000000002</v>
      </c>
      <c r="G89" s="26">
        <v>7551.5349999999999</v>
      </c>
      <c r="H89" s="27">
        <v>9817.4570000000003</v>
      </c>
      <c r="I89" s="26">
        <v>1855.1990000000001</v>
      </c>
      <c r="J89" s="28">
        <v>2428.5300000000002</v>
      </c>
      <c r="K89" s="29">
        <v>4078.2100000000009</v>
      </c>
      <c r="L89" s="30">
        <v>2506.0949999999993</v>
      </c>
    </row>
    <row r="90" spans="1:12" x14ac:dyDescent="0.2">
      <c r="A90" s="24" t="s">
        <v>171</v>
      </c>
      <c r="B90" s="25" t="s">
        <v>172</v>
      </c>
      <c r="C90" s="26">
        <v>222241.64799999999</v>
      </c>
      <c r="D90" s="27">
        <v>224492.77499999999</v>
      </c>
      <c r="E90" s="26">
        <v>1186634.1640000001</v>
      </c>
      <c r="F90" s="28">
        <v>1283287.183</v>
      </c>
      <c r="G90" s="26">
        <v>80528.490999999995</v>
      </c>
      <c r="H90" s="27">
        <v>120364.194</v>
      </c>
      <c r="I90" s="26">
        <v>469862.00400000002</v>
      </c>
      <c r="J90" s="28">
        <v>799269.49</v>
      </c>
      <c r="K90" s="29">
        <v>141713.15700000001</v>
      </c>
      <c r="L90" s="30">
        <v>104128.58099999999</v>
      </c>
    </row>
    <row r="91" spans="1:12" x14ac:dyDescent="0.2">
      <c r="A91" s="24" t="s">
        <v>173</v>
      </c>
      <c r="B91" s="25" t="s">
        <v>174</v>
      </c>
      <c r="C91" s="26">
        <v>71790.922000000006</v>
      </c>
      <c r="D91" s="27">
        <v>59844.813000000002</v>
      </c>
      <c r="E91" s="26">
        <v>506792.77299999999</v>
      </c>
      <c r="F91" s="28">
        <v>438438.29499999998</v>
      </c>
      <c r="G91" s="26">
        <v>1734.0540000000001</v>
      </c>
      <c r="H91" s="27">
        <v>3490.451</v>
      </c>
      <c r="I91" s="26">
        <v>4242.902</v>
      </c>
      <c r="J91" s="28">
        <v>10537.596</v>
      </c>
      <c r="K91" s="29">
        <v>70056.868000000002</v>
      </c>
      <c r="L91" s="30">
        <v>56354.362000000001</v>
      </c>
    </row>
    <row r="92" spans="1:12" x14ac:dyDescent="0.2">
      <c r="A92" s="24" t="s">
        <v>175</v>
      </c>
      <c r="B92" s="25" t="s">
        <v>176</v>
      </c>
      <c r="C92" s="26">
        <v>29480.358</v>
      </c>
      <c r="D92" s="27">
        <v>11503.384</v>
      </c>
      <c r="E92" s="26">
        <v>184389.78</v>
      </c>
      <c r="F92" s="28">
        <v>76631.804999999993</v>
      </c>
      <c r="G92" s="26">
        <v>21741.527999999998</v>
      </c>
      <c r="H92" s="27">
        <v>24170.988000000001</v>
      </c>
      <c r="I92" s="26">
        <v>121742.118</v>
      </c>
      <c r="J92" s="28">
        <v>150596.144</v>
      </c>
      <c r="K92" s="29">
        <v>7738.8300000000017</v>
      </c>
      <c r="L92" s="30">
        <v>-12667.604000000001</v>
      </c>
    </row>
    <row r="93" spans="1:12" x14ac:dyDescent="0.2">
      <c r="A93" s="24" t="s">
        <v>177</v>
      </c>
      <c r="B93" s="25" t="s">
        <v>178</v>
      </c>
      <c r="C93" s="26">
        <v>18925.897000000001</v>
      </c>
      <c r="D93" s="27">
        <v>15424.014999999999</v>
      </c>
      <c r="E93" s="26">
        <v>112286.988</v>
      </c>
      <c r="F93" s="28">
        <v>87009.956999999995</v>
      </c>
      <c r="G93" s="26">
        <v>3323.0639999999999</v>
      </c>
      <c r="H93" s="27">
        <v>965.93700000000001</v>
      </c>
      <c r="I93" s="26">
        <v>24532.01</v>
      </c>
      <c r="J93" s="28">
        <v>7101.5720000000001</v>
      </c>
      <c r="K93" s="29">
        <v>15602.833000000001</v>
      </c>
      <c r="L93" s="30">
        <v>14458.078</v>
      </c>
    </row>
    <row r="94" spans="1:12" x14ac:dyDescent="0.2">
      <c r="A94" s="24" t="s">
        <v>179</v>
      </c>
      <c r="B94" s="25" t="s">
        <v>180</v>
      </c>
      <c r="C94" s="26">
        <v>123904.84299999999</v>
      </c>
      <c r="D94" s="27">
        <v>157881.77799999999</v>
      </c>
      <c r="E94" s="26">
        <v>692449.76100000006</v>
      </c>
      <c r="F94" s="28">
        <v>925607.52300000004</v>
      </c>
      <c r="G94" s="26">
        <v>89781.342999999993</v>
      </c>
      <c r="H94" s="27">
        <v>85586.244000000006</v>
      </c>
      <c r="I94" s="26">
        <v>144784.57199999999</v>
      </c>
      <c r="J94" s="28">
        <v>103310.723</v>
      </c>
      <c r="K94" s="29">
        <v>34123.5</v>
      </c>
      <c r="L94" s="30">
        <v>72295.533999999985</v>
      </c>
    </row>
    <row r="95" spans="1:12" x14ac:dyDescent="0.2">
      <c r="A95" s="24" t="s">
        <v>181</v>
      </c>
      <c r="B95" s="25" t="s">
        <v>182</v>
      </c>
      <c r="C95" s="26">
        <v>21148.642</v>
      </c>
      <c r="D95" s="27">
        <v>23757.008000000002</v>
      </c>
      <c r="E95" s="26">
        <v>25821.288</v>
      </c>
      <c r="F95" s="28">
        <v>29298.544000000002</v>
      </c>
      <c r="G95" s="26">
        <v>32968.978000000003</v>
      </c>
      <c r="H95" s="27">
        <v>34854.101999999999</v>
      </c>
      <c r="I95" s="26">
        <v>59072.944000000003</v>
      </c>
      <c r="J95" s="28">
        <v>64411.976000000002</v>
      </c>
      <c r="K95" s="29">
        <v>-11820.336000000003</v>
      </c>
      <c r="L95" s="30">
        <v>-11097.093999999997</v>
      </c>
    </row>
    <row r="96" spans="1:12" x14ac:dyDescent="0.2">
      <c r="A96" s="24" t="s">
        <v>183</v>
      </c>
      <c r="B96" s="25" t="s">
        <v>184</v>
      </c>
      <c r="C96" s="26">
        <v>129.447</v>
      </c>
      <c r="D96" s="27">
        <v>211.22499999999999</v>
      </c>
      <c r="E96" s="26">
        <v>429.29399999999998</v>
      </c>
      <c r="F96" s="28">
        <v>721.47299999999996</v>
      </c>
      <c r="G96" s="26">
        <v>796.779</v>
      </c>
      <c r="H96" s="27">
        <v>741.44299999999998</v>
      </c>
      <c r="I96" s="26">
        <v>5132.3329999999996</v>
      </c>
      <c r="J96" s="28">
        <v>4065.674</v>
      </c>
      <c r="K96" s="29">
        <v>-667.33199999999999</v>
      </c>
      <c r="L96" s="30">
        <v>-530.21799999999996</v>
      </c>
    </row>
    <row r="97" spans="1:12" x14ac:dyDescent="0.2">
      <c r="A97" s="24" t="s">
        <v>185</v>
      </c>
      <c r="B97" s="25" t="s">
        <v>186</v>
      </c>
      <c r="C97" s="26">
        <v>105920.889</v>
      </c>
      <c r="D97" s="27">
        <v>76881.240000000005</v>
      </c>
      <c r="E97" s="26">
        <v>624976.902</v>
      </c>
      <c r="F97" s="28">
        <v>477469.223</v>
      </c>
      <c r="G97" s="26">
        <v>6923.0649999999996</v>
      </c>
      <c r="H97" s="27">
        <v>8957.9590000000007</v>
      </c>
      <c r="I97" s="26">
        <v>20383.598999999998</v>
      </c>
      <c r="J97" s="28">
        <v>27747.166000000001</v>
      </c>
      <c r="K97" s="29">
        <v>98997.823999999993</v>
      </c>
      <c r="L97" s="30">
        <v>67923.281000000003</v>
      </c>
    </row>
    <row r="98" spans="1:12" x14ac:dyDescent="0.2">
      <c r="A98" s="24" t="s">
        <v>187</v>
      </c>
      <c r="B98" s="25" t="s">
        <v>188</v>
      </c>
      <c r="C98" s="26">
        <v>27266.059000000001</v>
      </c>
      <c r="D98" s="27">
        <v>34429.053</v>
      </c>
      <c r="E98" s="26">
        <v>97404.773000000001</v>
      </c>
      <c r="F98" s="28">
        <v>129012.762</v>
      </c>
      <c r="G98" s="26">
        <v>19349.739000000001</v>
      </c>
      <c r="H98" s="27">
        <v>19477.491000000002</v>
      </c>
      <c r="I98" s="26">
        <v>56436.506000000001</v>
      </c>
      <c r="J98" s="28">
        <v>56109.502</v>
      </c>
      <c r="K98" s="29">
        <v>7916.32</v>
      </c>
      <c r="L98" s="30">
        <v>14951.561999999998</v>
      </c>
    </row>
    <row r="99" spans="1:12" x14ac:dyDescent="0.2">
      <c r="A99" s="24" t="s">
        <v>189</v>
      </c>
      <c r="B99" s="25" t="s">
        <v>190</v>
      </c>
      <c r="C99" s="26">
        <v>5529.8630000000003</v>
      </c>
      <c r="D99" s="27">
        <v>5595.2489999999998</v>
      </c>
      <c r="E99" s="26">
        <v>18160.690999999999</v>
      </c>
      <c r="F99" s="28">
        <v>19075.014999999999</v>
      </c>
      <c r="G99" s="26">
        <v>9903.875</v>
      </c>
      <c r="H99" s="27">
        <v>10660.449000000001</v>
      </c>
      <c r="I99" s="26">
        <v>17249.204000000002</v>
      </c>
      <c r="J99" s="28">
        <v>19182.773000000001</v>
      </c>
      <c r="K99" s="29">
        <v>-4374.0119999999997</v>
      </c>
      <c r="L99" s="30">
        <v>-5065.2000000000007</v>
      </c>
    </row>
    <row r="100" spans="1:12" x14ac:dyDescent="0.2">
      <c r="A100" s="24" t="s">
        <v>191</v>
      </c>
      <c r="B100" s="25" t="s">
        <v>192</v>
      </c>
      <c r="C100" s="26">
        <v>17277.816999999999</v>
      </c>
      <c r="D100" s="27">
        <v>19420.521000000001</v>
      </c>
      <c r="E100" s="26">
        <v>37433.614999999998</v>
      </c>
      <c r="F100" s="28">
        <v>38823.790999999997</v>
      </c>
      <c r="G100" s="26">
        <v>12133.71</v>
      </c>
      <c r="H100" s="27">
        <v>15618.75</v>
      </c>
      <c r="I100" s="26">
        <v>27158.760999999999</v>
      </c>
      <c r="J100" s="28">
        <v>35906.555</v>
      </c>
      <c r="K100" s="29">
        <v>5144.107</v>
      </c>
      <c r="L100" s="30">
        <v>3801.7710000000006</v>
      </c>
    </row>
    <row r="101" spans="1:12" x14ac:dyDescent="0.2">
      <c r="A101" s="24" t="s">
        <v>193</v>
      </c>
      <c r="B101" s="25" t="s">
        <v>194</v>
      </c>
      <c r="C101" s="26">
        <v>10255.865</v>
      </c>
      <c r="D101" s="27">
        <v>11549.178</v>
      </c>
      <c r="E101" s="26">
        <v>27488.702000000001</v>
      </c>
      <c r="F101" s="28">
        <v>26750.933000000001</v>
      </c>
      <c r="G101" s="26">
        <v>19977.064999999999</v>
      </c>
      <c r="H101" s="27">
        <v>18253.164000000001</v>
      </c>
      <c r="I101" s="26">
        <v>38639.366000000002</v>
      </c>
      <c r="J101" s="28">
        <v>29800.175999999999</v>
      </c>
      <c r="K101" s="29">
        <v>-9721.1999999999989</v>
      </c>
      <c r="L101" s="30">
        <v>-6703.9860000000008</v>
      </c>
    </row>
    <row r="102" spans="1:12" x14ac:dyDescent="0.2">
      <c r="A102" s="24" t="s">
        <v>195</v>
      </c>
      <c r="B102" s="25" t="s">
        <v>196</v>
      </c>
      <c r="C102" s="26">
        <v>13839.654</v>
      </c>
      <c r="D102" s="27">
        <v>15005.508</v>
      </c>
      <c r="E102" s="26">
        <v>14370.691999999999</v>
      </c>
      <c r="F102" s="28">
        <v>14485.709000000001</v>
      </c>
      <c r="G102" s="26">
        <v>10016.460999999999</v>
      </c>
      <c r="H102" s="27">
        <v>12962.499</v>
      </c>
      <c r="I102" s="26">
        <v>10181.317999999999</v>
      </c>
      <c r="J102" s="28">
        <v>14797.276</v>
      </c>
      <c r="K102" s="29">
        <v>3823.1930000000011</v>
      </c>
      <c r="L102" s="30">
        <v>2043.009</v>
      </c>
    </row>
    <row r="103" spans="1:12" x14ac:dyDescent="0.2">
      <c r="A103" s="24" t="s">
        <v>197</v>
      </c>
      <c r="B103" s="25" t="s">
        <v>198</v>
      </c>
      <c r="C103" s="26">
        <v>12.318</v>
      </c>
      <c r="D103" s="27">
        <v>11.919</v>
      </c>
      <c r="E103" s="26">
        <v>5.157</v>
      </c>
      <c r="F103" s="28">
        <v>4.7080000000000002</v>
      </c>
      <c r="G103" s="26">
        <v>872.31299999999999</v>
      </c>
      <c r="H103" s="27">
        <v>622.27</v>
      </c>
      <c r="I103" s="26">
        <v>234.857</v>
      </c>
      <c r="J103" s="28">
        <v>193.69800000000001</v>
      </c>
      <c r="K103" s="29">
        <v>-859.995</v>
      </c>
      <c r="L103" s="30">
        <v>-610.351</v>
      </c>
    </row>
    <row r="104" spans="1:12" x14ac:dyDescent="0.2">
      <c r="A104" s="24" t="s">
        <v>199</v>
      </c>
      <c r="B104" s="25" t="s">
        <v>200</v>
      </c>
      <c r="C104" s="26">
        <v>15962.529</v>
      </c>
      <c r="D104" s="27">
        <v>21133.116000000002</v>
      </c>
      <c r="E104" s="26">
        <v>38231.86</v>
      </c>
      <c r="F104" s="28">
        <v>53436.925000000003</v>
      </c>
      <c r="G104" s="26">
        <v>68415.724000000002</v>
      </c>
      <c r="H104" s="27">
        <v>75728.089000000007</v>
      </c>
      <c r="I104" s="26">
        <v>186767.82500000001</v>
      </c>
      <c r="J104" s="28">
        <v>216956.83499999999</v>
      </c>
      <c r="K104" s="29">
        <v>-52453.195</v>
      </c>
      <c r="L104" s="30">
        <v>-54594.973000000005</v>
      </c>
    </row>
    <row r="105" spans="1:12" x14ac:dyDescent="0.2">
      <c r="A105" s="24" t="s">
        <v>201</v>
      </c>
      <c r="B105" s="25" t="s">
        <v>202</v>
      </c>
      <c r="C105" s="26">
        <v>9209.9789999999994</v>
      </c>
      <c r="D105" s="27">
        <v>16954.827000000001</v>
      </c>
      <c r="E105" s="26">
        <v>23721.147000000001</v>
      </c>
      <c r="F105" s="28">
        <v>38758.894</v>
      </c>
      <c r="G105" s="26">
        <v>55809.313000000002</v>
      </c>
      <c r="H105" s="27">
        <v>54050.838000000003</v>
      </c>
      <c r="I105" s="26">
        <v>166006.734</v>
      </c>
      <c r="J105" s="28">
        <v>160532.524</v>
      </c>
      <c r="K105" s="29">
        <v>-46599.334000000003</v>
      </c>
      <c r="L105" s="30">
        <v>-37096.010999999999</v>
      </c>
    </row>
    <row r="106" spans="1:12" x14ac:dyDescent="0.2">
      <c r="A106" s="24" t="s">
        <v>203</v>
      </c>
      <c r="B106" s="25" t="s">
        <v>204</v>
      </c>
      <c r="C106" s="26">
        <v>13176.312</v>
      </c>
      <c r="D106" s="27">
        <v>12755.934999999999</v>
      </c>
      <c r="E106" s="26">
        <v>11148.031000000001</v>
      </c>
      <c r="F106" s="28">
        <v>10019.501</v>
      </c>
      <c r="G106" s="26">
        <v>5905.9880000000003</v>
      </c>
      <c r="H106" s="27">
        <v>9291.08</v>
      </c>
      <c r="I106" s="26">
        <v>4539.6139999999996</v>
      </c>
      <c r="J106" s="28">
        <v>6532.28</v>
      </c>
      <c r="K106" s="29">
        <v>7270.3239999999996</v>
      </c>
      <c r="L106" s="30">
        <v>3464.8549999999996</v>
      </c>
    </row>
    <row r="107" spans="1:12" x14ac:dyDescent="0.2">
      <c r="A107" s="24" t="s">
        <v>205</v>
      </c>
      <c r="B107" s="25" t="s">
        <v>206</v>
      </c>
      <c r="C107" s="26">
        <v>698.27599999999995</v>
      </c>
      <c r="D107" s="27">
        <v>1077.451</v>
      </c>
      <c r="E107" s="26">
        <v>1814.308</v>
      </c>
      <c r="F107" s="28">
        <v>2957.9079999999999</v>
      </c>
      <c r="G107" s="26">
        <v>5676.87</v>
      </c>
      <c r="H107" s="27">
        <v>5034.8879999999999</v>
      </c>
      <c r="I107" s="26">
        <v>12002.674000000001</v>
      </c>
      <c r="J107" s="28">
        <v>10597.673000000001</v>
      </c>
      <c r="K107" s="29">
        <v>-4978.5940000000001</v>
      </c>
      <c r="L107" s="30">
        <v>-3957.4369999999999</v>
      </c>
    </row>
    <row r="108" spans="1:12" x14ac:dyDescent="0.2">
      <c r="A108" s="24" t="s">
        <v>207</v>
      </c>
      <c r="B108" s="25" t="s">
        <v>208</v>
      </c>
      <c r="C108" s="26">
        <v>1077.5999999999999</v>
      </c>
      <c r="D108" s="27">
        <v>1312.511</v>
      </c>
      <c r="E108" s="26">
        <v>757.67399999999998</v>
      </c>
      <c r="F108" s="28">
        <v>923.44600000000003</v>
      </c>
      <c r="G108" s="26">
        <v>588.62699999999995</v>
      </c>
      <c r="H108" s="27">
        <v>377.20699999999999</v>
      </c>
      <c r="I108" s="26">
        <v>620.34100000000001</v>
      </c>
      <c r="J108" s="28">
        <v>263.19400000000002</v>
      </c>
      <c r="K108" s="29">
        <v>488.97299999999996</v>
      </c>
      <c r="L108" s="30">
        <v>935.30399999999997</v>
      </c>
    </row>
    <row r="109" spans="1:12" x14ac:dyDescent="0.2">
      <c r="A109" s="24" t="s">
        <v>465</v>
      </c>
      <c r="B109" s="25" t="s">
        <v>466</v>
      </c>
      <c r="C109" s="26">
        <v>0.14299999999999999</v>
      </c>
      <c r="D109" s="27">
        <v>0</v>
      </c>
      <c r="E109" s="26">
        <v>3.9E-2</v>
      </c>
      <c r="F109" s="28">
        <v>0</v>
      </c>
      <c r="G109" s="26">
        <v>0</v>
      </c>
      <c r="H109" s="27">
        <v>0</v>
      </c>
      <c r="I109" s="26">
        <v>0</v>
      </c>
      <c r="J109" s="28">
        <v>0</v>
      </c>
      <c r="K109" s="29">
        <v>0.14299999999999999</v>
      </c>
      <c r="L109" s="30">
        <v>0</v>
      </c>
    </row>
    <row r="110" spans="1:12" x14ac:dyDescent="0.2">
      <c r="A110" s="24" t="s">
        <v>209</v>
      </c>
      <c r="B110" s="25" t="s">
        <v>210</v>
      </c>
      <c r="C110" s="26">
        <v>9475.4480000000003</v>
      </c>
      <c r="D110" s="27">
        <v>15944.239</v>
      </c>
      <c r="E110" s="26">
        <v>15657.769</v>
      </c>
      <c r="F110" s="28">
        <v>28259.357</v>
      </c>
      <c r="G110" s="26">
        <v>631.45799999999997</v>
      </c>
      <c r="H110" s="27">
        <v>2103.4499999999998</v>
      </c>
      <c r="I110" s="26">
        <v>883.928</v>
      </c>
      <c r="J110" s="28">
        <v>2890.8040000000001</v>
      </c>
      <c r="K110" s="29">
        <v>8843.99</v>
      </c>
      <c r="L110" s="30">
        <v>13840.789000000001</v>
      </c>
    </row>
    <row r="111" spans="1:12" x14ac:dyDescent="0.2">
      <c r="A111" s="24" t="s">
        <v>211</v>
      </c>
      <c r="B111" s="25" t="s">
        <v>212</v>
      </c>
      <c r="C111" s="26">
        <v>375905.777</v>
      </c>
      <c r="D111" s="27">
        <v>93808.206999999995</v>
      </c>
      <c r="E111" s="26">
        <v>976847.52500000002</v>
      </c>
      <c r="F111" s="28">
        <v>230241.74100000001</v>
      </c>
      <c r="G111" s="26">
        <v>75042.616999999998</v>
      </c>
      <c r="H111" s="27">
        <v>166719.258</v>
      </c>
      <c r="I111" s="26">
        <v>129543.10400000001</v>
      </c>
      <c r="J111" s="28">
        <v>362982.234</v>
      </c>
      <c r="K111" s="29">
        <v>300863.16000000003</v>
      </c>
      <c r="L111" s="30">
        <v>-72911.051000000007</v>
      </c>
    </row>
    <row r="112" spans="1:12" x14ac:dyDescent="0.2">
      <c r="A112" s="24" t="s">
        <v>213</v>
      </c>
      <c r="B112" s="25" t="s">
        <v>214</v>
      </c>
      <c r="C112" s="26">
        <v>6334.5129999999999</v>
      </c>
      <c r="D112" s="27">
        <v>8995.2000000000007</v>
      </c>
      <c r="E112" s="26">
        <v>6323.05</v>
      </c>
      <c r="F112" s="28">
        <v>10228.012000000001</v>
      </c>
      <c r="G112" s="26">
        <v>28189.494999999999</v>
      </c>
      <c r="H112" s="27">
        <v>24852.917000000001</v>
      </c>
      <c r="I112" s="26">
        <v>47109.760999999999</v>
      </c>
      <c r="J112" s="28">
        <v>36673.798000000003</v>
      </c>
      <c r="K112" s="29">
        <v>-21854.982</v>
      </c>
      <c r="L112" s="30">
        <v>-15857.717000000001</v>
      </c>
    </row>
    <row r="113" spans="1:12" x14ac:dyDescent="0.2">
      <c r="A113" s="24" t="s">
        <v>215</v>
      </c>
      <c r="B113" s="25" t="s">
        <v>216</v>
      </c>
      <c r="C113" s="26">
        <v>9419.2870000000003</v>
      </c>
      <c r="D113" s="27">
        <v>9468.7360000000008</v>
      </c>
      <c r="E113" s="26">
        <v>6710.0230000000001</v>
      </c>
      <c r="F113" s="28">
        <v>7612.0680000000002</v>
      </c>
      <c r="G113" s="26">
        <v>20370.98</v>
      </c>
      <c r="H113" s="27">
        <v>16213.825999999999</v>
      </c>
      <c r="I113" s="26">
        <v>13305.103999999999</v>
      </c>
      <c r="J113" s="28">
        <v>10958.293</v>
      </c>
      <c r="K113" s="29">
        <v>-10951.692999999999</v>
      </c>
      <c r="L113" s="30">
        <v>-6745.0899999999983</v>
      </c>
    </row>
    <row r="114" spans="1:12" x14ac:dyDescent="0.2">
      <c r="A114" s="24" t="s">
        <v>217</v>
      </c>
      <c r="B114" s="25" t="s">
        <v>218</v>
      </c>
      <c r="C114" s="26">
        <v>23.690999999999999</v>
      </c>
      <c r="D114" s="27">
        <v>22.445</v>
      </c>
      <c r="E114" s="26">
        <v>15.221</v>
      </c>
      <c r="F114" s="28">
        <v>12.157999999999999</v>
      </c>
      <c r="G114" s="26">
        <v>3402.297</v>
      </c>
      <c r="H114" s="27">
        <v>2293.732</v>
      </c>
      <c r="I114" s="26">
        <v>6588.1279999999997</v>
      </c>
      <c r="J114" s="28">
        <v>3085.5149999999999</v>
      </c>
      <c r="K114" s="29">
        <v>-3378.6060000000002</v>
      </c>
      <c r="L114" s="30">
        <v>-2271.2869999999998</v>
      </c>
    </row>
    <row r="115" spans="1:12" x14ac:dyDescent="0.2">
      <c r="A115" s="24" t="s">
        <v>219</v>
      </c>
      <c r="B115" s="25" t="s">
        <v>220</v>
      </c>
      <c r="C115" s="26">
        <v>32898.035000000003</v>
      </c>
      <c r="D115" s="27">
        <v>34704.256999999998</v>
      </c>
      <c r="E115" s="26">
        <v>18279.374</v>
      </c>
      <c r="F115" s="28">
        <v>19725.065999999999</v>
      </c>
      <c r="G115" s="26">
        <v>76180.89</v>
      </c>
      <c r="H115" s="27">
        <v>86764.603000000003</v>
      </c>
      <c r="I115" s="26">
        <v>9799.4629999999997</v>
      </c>
      <c r="J115" s="28">
        <v>13887.882</v>
      </c>
      <c r="K115" s="29">
        <v>-43282.854999999996</v>
      </c>
      <c r="L115" s="30">
        <v>-52060.346000000005</v>
      </c>
    </row>
    <row r="116" spans="1:12" x14ac:dyDescent="0.2">
      <c r="A116" s="24" t="s">
        <v>221</v>
      </c>
      <c r="B116" s="25" t="s">
        <v>222</v>
      </c>
      <c r="C116" s="26">
        <v>3912.84</v>
      </c>
      <c r="D116" s="27">
        <v>4260.5559999999996</v>
      </c>
      <c r="E116" s="26">
        <v>973.05499999999995</v>
      </c>
      <c r="F116" s="28">
        <v>895.89400000000001</v>
      </c>
      <c r="G116" s="26">
        <v>5000.47</v>
      </c>
      <c r="H116" s="27">
        <v>6435.5690000000004</v>
      </c>
      <c r="I116" s="26">
        <v>209.24299999999999</v>
      </c>
      <c r="J116" s="28">
        <v>406.71800000000002</v>
      </c>
      <c r="K116" s="29">
        <v>-1087.6300000000001</v>
      </c>
      <c r="L116" s="30">
        <v>-2175.0130000000008</v>
      </c>
    </row>
    <row r="117" spans="1:12" x14ac:dyDescent="0.2">
      <c r="A117" s="24" t="s">
        <v>223</v>
      </c>
      <c r="B117" s="25" t="s">
        <v>224</v>
      </c>
      <c r="C117" s="26">
        <v>52571.180999999997</v>
      </c>
      <c r="D117" s="27">
        <v>49507.928999999996</v>
      </c>
      <c r="E117" s="26">
        <v>15707.841</v>
      </c>
      <c r="F117" s="28">
        <v>14888.859</v>
      </c>
      <c r="G117" s="26">
        <v>15060.558999999999</v>
      </c>
      <c r="H117" s="27">
        <v>14358.902</v>
      </c>
      <c r="I117" s="26">
        <v>4546.8280000000004</v>
      </c>
      <c r="J117" s="28">
        <v>4487.5249999999996</v>
      </c>
      <c r="K117" s="29">
        <v>37510.621999999996</v>
      </c>
      <c r="L117" s="30">
        <v>35149.026999999995</v>
      </c>
    </row>
    <row r="118" spans="1:12" x14ac:dyDescent="0.2">
      <c r="A118" s="24" t="s">
        <v>225</v>
      </c>
      <c r="B118" s="25" t="s">
        <v>226</v>
      </c>
      <c r="C118" s="26">
        <v>3811.9940000000001</v>
      </c>
      <c r="D118" s="27">
        <v>5162.79</v>
      </c>
      <c r="E118" s="26">
        <v>1543.8620000000001</v>
      </c>
      <c r="F118" s="28">
        <v>3696.346</v>
      </c>
      <c r="G118" s="26">
        <v>4080.34</v>
      </c>
      <c r="H118" s="27">
        <v>3915.4110000000001</v>
      </c>
      <c r="I118" s="26">
        <v>2123.7020000000002</v>
      </c>
      <c r="J118" s="28">
        <v>2307.9250000000002</v>
      </c>
      <c r="K118" s="29">
        <v>-268.346</v>
      </c>
      <c r="L118" s="30">
        <v>1247.3789999999999</v>
      </c>
    </row>
    <row r="119" spans="1:12" x14ac:dyDescent="0.2">
      <c r="A119" s="24" t="s">
        <v>227</v>
      </c>
      <c r="B119" s="25" t="s">
        <v>228</v>
      </c>
      <c r="C119" s="26">
        <v>3490.12</v>
      </c>
      <c r="D119" s="27">
        <v>2830.9540000000002</v>
      </c>
      <c r="E119" s="26">
        <v>30823.262999999999</v>
      </c>
      <c r="F119" s="28">
        <v>26160.422999999999</v>
      </c>
      <c r="G119" s="26">
        <v>794.92100000000005</v>
      </c>
      <c r="H119" s="27">
        <v>685.40899999999999</v>
      </c>
      <c r="I119" s="26">
        <v>5653.6629999999996</v>
      </c>
      <c r="J119" s="28">
        <v>2556.2260000000001</v>
      </c>
      <c r="K119" s="29">
        <v>2695.1989999999996</v>
      </c>
      <c r="L119" s="30">
        <v>2145.5450000000001</v>
      </c>
    </row>
    <row r="120" spans="1:12" x14ac:dyDescent="0.2">
      <c r="A120" s="24" t="s">
        <v>229</v>
      </c>
      <c r="B120" s="25" t="s">
        <v>230</v>
      </c>
      <c r="C120" s="26">
        <v>13993.432000000001</v>
      </c>
      <c r="D120" s="27">
        <v>17783.971000000001</v>
      </c>
      <c r="E120" s="26">
        <v>52893.298999999999</v>
      </c>
      <c r="F120" s="28">
        <v>70530.611000000004</v>
      </c>
      <c r="G120" s="26">
        <v>961.93700000000001</v>
      </c>
      <c r="H120" s="27">
        <v>2431.319</v>
      </c>
      <c r="I120" s="26">
        <v>3120.3110000000001</v>
      </c>
      <c r="J120" s="28">
        <v>12187.052</v>
      </c>
      <c r="K120" s="29">
        <v>13031.495000000001</v>
      </c>
      <c r="L120" s="30">
        <v>15352.652000000002</v>
      </c>
    </row>
    <row r="121" spans="1:12" x14ac:dyDescent="0.2">
      <c r="A121" s="24" t="s">
        <v>231</v>
      </c>
      <c r="B121" s="25" t="s">
        <v>232</v>
      </c>
      <c r="C121" s="26">
        <v>24.792999999999999</v>
      </c>
      <c r="D121" s="27">
        <v>15.701000000000001</v>
      </c>
      <c r="E121" s="26">
        <v>4.6130000000000004</v>
      </c>
      <c r="F121" s="28">
        <v>3.786</v>
      </c>
      <c r="G121" s="26">
        <v>4974.9340000000002</v>
      </c>
      <c r="H121" s="27">
        <v>5471.7820000000002</v>
      </c>
      <c r="I121" s="26">
        <v>1851.357</v>
      </c>
      <c r="J121" s="28">
        <v>1997.1569999999999</v>
      </c>
      <c r="K121" s="29">
        <v>-4950.1410000000005</v>
      </c>
      <c r="L121" s="30">
        <v>-5456.0810000000001</v>
      </c>
    </row>
    <row r="122" spans="1:12" x14ac:dyDescent="0.2">
      <c r="A122" s="24" t="s">
        <v>233</v>
      </c>
      <c r="B122" s="25" t="s">
        <v>234</v>
      </c>
      <c r="C122" s="26">
        <v>5715.6689999999999</v>
      </c>
      <c r="D122" s="27">
        <v>4355.1469999999999</v>
      </c>
      <c r="E122" s="26">
        <v>1178.125</v>
      </c>
      <c r="F122" s="28">
        <v>759.26700000000005</v>
      </c>
      <c r="G122" s="26">
        <v>51242.396999999997</v>
      </c>
      <c r="H122" s="27">
        <v>58648.383000000002</v>
      </c>
      <c r="I122" s="26">
        <v>5512.1670000000004</v>
      </c>
      <c r="J122" s="28">
        <v>4652.4129999999996</v>
      </c>
      <c r="K122" s="29">
        <v>-45526.727999999996</v>
      </c>
      <c r="L122" s="30">
        <v>-54293.236000000004</v>
      </c>
    </row>
    <row r="123" spans="1:12" x14ac:dyDescent="0.2">
      <c r="A123" s="24" t="s">
        <v>235</v>
      </c>
      <c r="B123" s="25" t="s">
        <v>236</v>
      </c>
      <c r="C123" s="26">
        <v>1648.8820000000001</v>
      </c>
      <c r="D123" s="27">
        <v>1620.752</v>
      </c>
      <c r="E123" s="26">
        <v>1138.366</v>
      </c>
      <c r="F123" s="28">
        <v>1014.085</v>
      </c>
      <c r="G123" s="26">
        <v>372.238</v>
      </c>
      <c r="H123" s="27">
        <v>437.142</v>
      </c>
      <c r="I123" s="26">
        <v>164.34299999999999</v>
      </c>
      <c r="J123" s="28">
        <v>149.89599999999999</v>
      </c>
      <c r="K123" s="29">
        <v>1276.644</v>
      </c>
      <c r="L123" s="30">
        <v>1183.6099999999999</v>
      </c>
    </row>
    <row r="124" spans="1:12" x14ac:dyDescent="0.2">
      <c r="A124" s="24" t="s">
        <v>237</v>
      </c>
      <c r="B124" s="25" t="s">
        <v>238</v>
      </c>
      <c r="C124" s="26">
        <v>765.07100000000003</v>
      </c>
      <c r="D124" s="27">
        <v>860.37099999999998</v>
      </c>
      <c r="E124" s="26">
        <v>7517.692</v>
      </c>
      <c r="F124" s="28">
        <v>1302.28</v>
      </c>
      <c r="G124" s="26">
        <v>3011.2869999999998</v>
      </c>
      <c r="H124" s="27">
        <v>848.63699999999994</v>
      </c>
      <c r="I124" s="26">
        <v>13258.62</v>
      </c>
      <c r="J124" s="28">
        <v>3249.5630000000001</v>
      </c>
      <c r="K124" s="29">
        <v>-2246.2159999999999</v>
      </c>
      <c r="L124" s="30">
        <v>11.734000000000037</v>
      </c>
    </row>
    <row r="125" spans="1:12" x14ac:dyDescent="0.2">
      <c r="A125" s="24" t="s">
        <v>239</v>
      </c>
      <c r="B125" s="25" t="s">
        <v>240</v>
      </c>
      <c r="C125" s="26">
        <v>9985.5519999999997</v>
      </c>
      <c r="D125" s="27">
        <v>10119.591</v>
      </c>
      <c r="E125" s="26">
        <v>11468.105</v>
      </c>
      <c r="F125" s="28">
        <v>10172.206</v>
      </c>
      <c r="G125" s="26">
        <v>4895.3729999999996</v>
      </c>
      <c r="H125" s="27">
        <v>5008.317</v>
      </c>
      <c r="I125" s="26">
        <v>7534.3220000000001</v>
      </c>
      <c r="J125" s="28">
        <v>7949.4629999999997</v>
      </c>
      <c r="K125" s="29">
        <v>5090.1790000000001</v>
      </c>
      <c r="L125" s="30">
        <v>5111.2740000000003</v>
      </c>
    </row>
    <row r="126" spans="1:12" x14ac:dyDescent="0.2">
      <c r="A126" s="24" t="s">
        <v>241</v>
      </c>
      <c r="B126" s="25" t="s">
        <v>242</v>
      </c>
      <c r="C126" s="26">
        <v>5396.99</v>
      </c>
      <c r="D126" s="27">
        <v>6130.5339999999997</v>
      </c>
      <c r="E126" s="26">
        <v>11183.869000000001</v>
      </c>
      <c r="F126" s="28">
        <v>9955.5709999999999</v>
      </c>
      <c r="G126" s="26">
        <v>1242.4549999999999</v>
      </c>
      <c r="H126" s="27">
        <v>823.79399999999998</v>
      </c>
      <c r="I126" s="26">
        <v>2891.5590000000002</v>
      </c>
      <c r="J126" s="28">
        <v>2034.923</v>
      </c>
      <c r="K126" s="29">
        <v>4154.5349999999999</v>
      </c>
      <c r="L126" s="30">
        <v>5306.74</v>
      </c>
    </row>
    <row r="127" spans="1:12" x14ac:dyDescent="0.2">
      <c r="A127" s="24" t="s">
        <v>243</v>
      </c>
      <c r="B127" s="25" t="s">
        <v>244</v>
      </c>
      <c r="C127" s="26">
        <v>410.904</v>
      </c>
      <c r="D127" s="27">
        <v>482.48899999999998</v>
      </c>
      <c r="E127" s="26">
        <v>572.87900000000002</v>
      </c>
      <c r="F127" s="28">
        <v>693.18100000000004</v>
      </c>
      <c r="G127" s="26">
        <v>461.51400000000001</v>
      </c>
      <c r="H127" s="27">
        <v>548.17200000000003</v>
      </c>
      <c r="I127" s="26">
        <v>445.83199999999999</v>
      </c>
      <c r="J127" s="28">
        <v>520.82000000000005</v>
      </c>
      <c r="K127" s="29">
        <v>-50.610000000000014</v>
      </c>
      <c r="L127" s="30">
        <v>-65.68300000000005</v>
      </c>
    </row>
    <row r="128" spans="1:12" x14ac:dyDescent="0.2">
      <c r="A128" s="24" t="s">
        <v>245</v>
      </c>
      <c r="B128" s="25" t="s">
        <v>246</v>
      </c>
      <c r="C128" s="26">
        <v>3589.6039999999998</v>
      </c>
      <c r="D128" s="27">
        <v>2620.2489999999998</v>
      </c>
      <c r="E128" s="26">
        <v>2446.1370000000002</v>
      </c>
      <c r="F128" s="28">
        <v>1788.3879999999999</v>
      </c>
      <c r="G128" s="26">
        <v>10624.102999999999</v>
      </c>
      <c r="H128" s="27">
        <v>7768.3860000000004</v>
      </c>
      <c r="I128" s="26">
        <v>4368.1310000000003</v>
      </c>
      <c r="J128" s="28">
        <v>3709.2950000000001</v>
      </c>
      <c r="K128" s="29">
        <v>-7034.4989999999998</v>
      </c>
      <c r="L128" s="30">
        <v>-5148.1370000000006</v>
      </c>
    </row>
    <row r="129" spans="1:12" x14ac:dyDescent="0.2">
      <c r="A129" s="24" t="s">
        <v>247</v>
      </c>
      <c r="B129" s="25" t="s">
        <v>248</v>
      </c>
      <c r="C129" s="26">
        <v>52.841999999999999</v>
      </c>
      <c r="D129" s="27">
        <v>311.38</v>
      </c>
      <c r="E129" s="26">
        <v>215.90299999999999</v>
      </c>
      <c r="F129" s="28">
        <v>3665.28</v>
      </c>
      <c r="G129" s="26">
        <v>2207.8130000000001</v>
      </c>
      <c r="H129" s="27">
        <v>1995.8630000000001</v>
      </c>
      <c r="I129" s="26">
        <v>261.10500000000002</v>
      </c>
      <c r="J129" s="28">
        <v>247.476</v>
      </c>
      <c r="K129" s="29">
        <v>-2154.971</v>
      </c>
      <c r="L129" s="30">
        <v>-1684.4830000000002</v>
      </c>
    </row>
    <row r="130" spans="1:12" x14ac:dyDescent="0.2">
      <c r="A130" s="24" t="s">
        <v>249</v>
      </c>
      <c r="B130" s="25" t="s">
        <v>250</v>
      </c>
      <c r="C130" s="26">
        <v>3249.2269999999999</v>
      </c>
      <c r="D130" s="27">
        <v>3541.471</v>
      </c>
      <c r="E130" s="26">
        <v>6623.2060000000001</v>
      </c>
      <c r="F130" s="28">
        <v>6463.9009999999998</v>
      </c>
      <c r="G130" s="26">
        <v>534.37099999999998</v>
      </c>
      <c r="H130" s="27">
        <v>372.06299999999999</v>
      </c>
      <c r="I130" s="26">
        <v>635.327</v>
      </c>
      <c r="J130" s="28">
        <v>530.53</v>
      </c>
      <c r="K130" s="29">
        <v>2714.8559999999998</v>
      </c>
      <c r="L130" s="30">
        <v>3169.4079999999999</v>
      </c>
    </row>
    <row r="131" spans="1:12" x14ac:dyDescent="0.2">
      <c r="A131" s="24" t="s">
        <v>251</v>
      </c>
      <c r="B131" s="25" t="s">
        <v>252</v>
      </c>
      <c r="C131" s="26">
        <v>394.80200000000002</v>
      </c>
      <c r="D131" s="27">
        <v>787.33900000000006</v>
      </c>
      <c r="E131" s="26">
        <v>478.71600000000001</v>
      </c>
      <c r="F131" s="28">
        <v>978.06799999999998</v>
      </c>
      <c r="G131" s="26">
        <v>30378.462</v>
      </c>
      <c r="H131" s="27">
        <v>51478.161999999997</v>
      </c>
      <c r="I131" s="26">
        <v>43051.826000000001</v>
      </c>
      <c r="J131" s="28">
        <v>54936.5</v>
      </c>
      <c r="K131" s="29">
        <v>-29983.66</v>
      </c>
      <c r="L131" s="30">
        <v>-50690.822999999997</v>
      </c>
    </row>
    <row r="132" spans="1:12" x14ac:dyDescent="0.2">
      <c r="A132" s="24" t="s">
        <v>253</v>
      </c>
      <c r="B132" s="25" t="s">
        <v>254</v>
      </c>
      <c r="C132" s="26">
        <v>1.4159999999999999</v>
      </c>
      <c r="D132" s="27">
        <v>8.5999999999999993E-2</v>
      </c>
      <c r="E132" s="26">
        <v>2.6539999999999999</v>
      </c>
      <c r="F132" s="28">
        <v>1.6E-2</v>
      </c>
      <c r="G132" s="26">
        <v>129.595</v>
      </c>
      <c r="H132" s="27">
        <v>214.04300000000001</v>
      </c>
      <c r="I132" s="26">
        <v>44.722999999999999</v>
      </c>
      <c r="J132" s="28">
        <v>66.747</v>
      </c>
      <c r="K132" s="29">
        <v>-128.179</v>
      </c>
      <c r="L132" s="30">
        <v>-213.95699999999999</v>
      </c>
    </row>
    <row r="133" spans="1:12" x14ac:dyDescent="0.2">
      <c r="A133" s="24" t="s">
        <v>255</v>
      </c>
      <c r="B133" s="25" t="s">
        <v>256</v>
      </c>
      <c r="C133" s="26">
        <v>706.11099999999999</v>
      </c>
      <c r="D133" s="27">
        <v>337.48700000000002</v>
      </c>
      <c r="E133" s="26">
        <v>167.76300000000001</v>
      </c>
      <c r="F133" s="28">
        <v>60.502000000000002</v>
      </c>
      <c r="G133" s="26">
        <v>31402.575000000001</v>
      </c>
      <c r="H133" s="27">
        <v>33092.815000000002</v>
      </c>
      <c r="I133" s="26">
        <v>8211.44</v>
      </c>
      <c r="J133" s="28">
        <v>8559.2669999999998</v>
      </c>
      <c r="K133" s="29">
        <v>-30696.464</v>
      </c>
      <c r="L133" s="30">
        <v>-32755.328000000001</v>
      </c>
    </row>
    <row r="134" spans="1:12" x14ac:dyDescent="0.2">
      <c r="A134" s="24" t="s">
        <v>257</v>
      </c>
      <c r="B134" s="25" t="s">
        <v>258</v>
      </c>
      <c r="C134" s="26">
        <v>24.120999999999999</v>
      </c>
      <c r="D134" s="27">
        <v>161.25399999999999</v>
      </c>
      <c r="E134" s="26">
        <v>9.3620000000000001</v>
      </c>
      <c r="F134" s="28">
        <v>82.177000000000007</v>
      </c>
      <c r="G134" s="26">
        <v>4939.5540000000001</v>
      </c>
      <c r="H134" s="27">
        <v>4675.9089999999997</v>
      </c>
      <c r="I134" s="26">
        <v>1920.425</v>
      </c>
      <c r="J134" s="28">
        <v>2100.3670000000002</v>
      </c>
      <c r="K134" s="29">
        <v>-4915.433</v>
      </c>
      <c r="L134" s="30">
        <v>-4514.6549999999997</v>
      </c>
    </row>
    <row r="135" spans="1:12" x14ac:dyDescent="0.2">
      <c r="A135" s="24" t="s">
        <v>259</v>
      </c>
      <c r="B135" s="25" t="s">
        <v>260</v>
      </c>
      <c r="C135" s="26">
        <v>1492.597</v>
      </c>
      <c r="D135" s="27">
        <v>2353.1819999999998</v>
      </c>
      <c r="E135" s="26">
        <v>1678.4259999999999</v>
      </c>
      <c r="F135" s="28">
        <v>2490.819</v>
      </c>
      <c r="G135" s="26">
        <v>184969.606</v>
      </c>
      <c r="H135" s="27">
        <v>202068.83300000001</v>
      </c>
      <c r="I135" s="26">
        <v>221788.41399999999</v>
      </c>
      <c r="J135" s="28">
        <v>238600.85200000001</v>
      </c>
      <c r="K135" s="29">
        <v>-183477.00899999999</v>
      </c>
      <c r="L135" s="30">
        <v>-199715.65100000001</v>
      </c>
    </row>
    <row r="136" spans="1:12" x14ac:dyDescent="0.2">
      <c r="A136" s="24" t="s">
        <v>261</v>
      </c>
      <c r="B136" s="25" t="s">
        <v>262</v>
      </c>
      <c r="C136" s="26">
        <v>5712.326</v>
      </c>
      <c r="D136" s="27">
        <v>14035.913</v>
      </c>
      <c r="E136" s="26">
        <v>5934.098</v>
      </c>
      <c r="F136" s="28">
        <v>15138.768</v>
      </c>
      <c r="G136" s="26">
        <v>38692.165000000001</v>
      </c>
      <c r="H136" s="27">
        <v>52675.843000000001</v>
      </c>
      <c r="I136" s="26">
        <v>41645.281999999999</v>
      </c>
      <c r="J136" s="28">
        <v>51733.947999999997</v>
      </c>
      <c r="K136" s="29">
        <v>-32979.839</v>
      </c>
      <c r="L136" s="30">
        <v>-38639.93</v>
      </c>
    </row>
    <row r="137" spans="1:12" x14ac:dyDescent="0.2">
      <c r="A137" s="24" t="s">
        <v>263</v>
      </c>
      <c r="B137" s="25" t="s">
        <v>264</v>
      </c>
      <c r="C137" s="26">
        <v>343.57299999999998</v>
      </c>
      <c r="D137" s="27">
        <v>343.94299999999998</v>
      </c>
      <c r="E137" s="26">
        <v>339.613</v>
      </c>
      <c r="F137" s="28">
        <v>158.89699999999999</v>
      </c>
      <c r="G137" s="26">
        <v>33458.779000000002</v>
      </c>
      <c r="H137" s="27">
        <v>41170.362999999998</v>
      </c>
      <c r="I137" s="26">
        <v>29887.3</v>
      </c>
      <c r="J137" s="28">
        <v>32074.886999999999</v>
      </c>
      <c r="K137" s="29">
        <v>-33115.206000000006</v>
      </c>
      <c r="L137" s="30">
        <v>-40826.42</v>
      </c>
    </row>
    <row r="138" spans="1:12" x14ac:dyDescent="0.2">
      <c r="A138" s="24" t="s">
        <v>265</v>
      </c>
      <c r="B138" s="25" t="s">
        <v>266</v>
      </c>
      <c r="C138" s="26">
        <v>375493.54800000001</v>
      </c>
      <c r="D138" s="27">
        <v>346468.386</v>
      </c>
      <c r="E138" s="26">
        <v>519717.61599999998</v>
      </c>
      <c r="F138" s="28">
        <v>446222.91200000001</v>
      </c>
      <c r="G138" s="26">
        <v>79268.612999999998</v>
      </c>
      <c r="H138" s="27">
        <v>95836.077999999994</v>
      </c>
      <c r="I138" s="26">
        <v>99159.254000000001</v>
      </c>
      <c r="J138" s="28">
        <v>117459.166</v>
      </c>
      <c r="K138" s="29">
        <v>296224.935</v>
      </c>
      <c r="L138" s="30">
        <v>250632.30800000002</v>
      </c>
    </row>
    <row r="139" spans="1:12" x14ac:dyDescent="0.2">
      <c r="A139" s="24" t="s">
        <v>267</v>
      </c>
      <c r="B139" s="25" t="s">
        <v>268</v>
      </c>
      <c r="C139" s="26">
        <v>3207.28</v>
      </c>
      <c r="D139" s="27">
        <v>2730.9589999999998</v>
      </c>
      <c r="E139" s="26">
        <v>2380.33</v>
      </c>
      <c r="F139" s="28">
        <v>2571.3069999999998</v>
      </c>
      <c r="G139" s="26">
        <v>31246.437999999998</v>
      </c>
      <c r="H139" s="27">
        <v>27477.151000000002</v>
      </c>
      <c r="I139" s="26">
        <v>15632.958000000001</v>
      </c>
      <c r="J139" s="28">
        <v>14165.882</v>
      </c>
      <c r="K139" s="29">
        <v>-28039.157999999999</v>
      </c>
      <c r="L139" s="30">
        <v>-24746.192000000003</v>
      </c>
    </row>
    <row r="140" spans="1:12" x14ac:dyDescent="0.2">
      <c r="A140" s="24" t="s">
        <v>269</v>
      </c>
      <c r="B140" s="25" t="s">
        <v>270</v>
      </c>
      <c r="C140" s="26">
        <v>6828.5680000000002</v>
      </c>
      <c r="D140" s="27">
        <v>5345.4269999999997</v>
      </c>
      <c r="E140" s="26">
        <v>5763.4459999999999</v>
      </c>
      <c r="F140" s="28">
        <v>5005.0219999999999</v>
      </c>
      <c r="G140" s="26">
        <v>85720.864000000001</v>
      </c>
      <c r="H140" s="27">
        <v>94819.451000000001</v>
      </c>
      <c r="I140" s="26">
        <v>79746.589000000007</v>
      </c>
      <c r="J140" s="28">
        <v>90548.751999999993</v>
      </c>
      <c r="K140" s="29">
        <v>-78892.296000000002</v>
      </c>
      <c r="L140" s="30">
        <v>-89474.024000000005</v>
      </c>
    </row>
    <row r="141" spans="1:12" x14ac:dyDescent="0.2">
      <c r="A141" s="24" t="s">
        <v>271</v>
      </c>
      <c r="B141" s="25" t="s">
        <v>272</v>
      </c>
      <c r="C141" s="26">
        <v>131288.446</v>
      </c>
      <c r="D141" s="27">
        <v>135737.88699999999</v>
      </c>
      <c r="E141" s="26">
        <v>130613.73699999999</v>
      </c>
      <c r="F141" s="28">
        <v>124812.72500000001</v>
      </c>
      <c r="G141" s="26">
        <v>105335.76700000001</v>
      </c>
      <c r="H141" s="27">
        <v>101479.406</v>
      </c>
      <c r="I141" s="26">
        <v>86226.606</v>
      </c>
      <c r="J141" s="28">
        <v>82198.87</v>
      </c>
      <c r="K141" s="29">
        <v>25952.678999999989</v>
      </c>
      <c r="L141" s="30">
        <v>34258.480999999985</v>
      </c>
    </row>
    <row r="142" spans="1:12" x14ac:dyDescent="0.2">
      <c r="A142" s="24" t="s">
        <v>273</v>
      </c>
      <c r="B142" s="25" t="s">
        <v>274</v>
      </c>
      <c r="C142" s="26">
        <v>35682.214999999997</v>
      </c>
      <c r="D142" s="27">
        <v>62738.106</v>
      </c>
      <c r="E142" s="26">
        <v>71742.47</v>
      </c>
      <c r="F142" s="28">
        <v>103262.23</v>
      </c>
      <c r="G142" s="26">
        <v>2396.431</v>
      </c>
      <c r="H142" s="27">
        <v>3508.5070000000001</v>
      </c>
      <c r="I142" s="26">
        <v>1300.703</v>
      </c>
      <c r="J142" s="28">
        <v>2641.7379999999998</v>
      </c>
      <c r="K142" s="29">
        <v>33285.784</v>
      </c>
      <c r="L142" s="30">
        <v>59229.599000000002</v>
      </c>
    </row>
    <row r="143" spans="1:12" x14ac:dyDescent="0.2">
      <c r="A143" s="24" t="s">
        <v>275</v>
      </c>
      <c r="B143" s="25" t="s">
        <v>276</v>
      </c>
      <c r="C143" s="26">
        <v>6197.82</v>
      </c>
      <c r="D143" s="27">
        <v>5382.2529999999997</v>
      </c>
      <c r="E143" s="26">
        <v>27836.428</v>
      </c>
      <c r="F143" s="28">
        <v>26027.797999999999</v>
      </c>
      <c r="G143" s="26">
        <v>302.27199999999999</v>
      </c>
      <c r="H143" s="27">
        <v>362.322</v>
      </c>
      <c r="I143" s="26">
        <v>860.279</v>
      </c>
      <c r="J143" s="28">
        <v>962.22900000000004</v>
      </c>
      <c r="K143" s="29">
        <v>5895.5479999999998</v>
      </c>
      <c r="L143" s="30">
        <v>5019.9309999999996</v>
      </c>
    </row>
    <row r="144" spans="1:12" x14ac:dyDescent="0.2">
      <c r="A144" s="24" t="s">
        <v>277</v>
      </c>
      <c r="B144" s="25" t="s">
        <v>278</v>
      </c>
      <c r="C144" s="26">
        <v>764.18799999999999</v>
      </c>
      <c r="D144" s="27">
        <v>272.86900000000003</v>
      </c>
      <c r="E144" s="26">
        <v>665.02599999999995</v>
      </c>
      <c r="F144" s="28">
        <v>140.42400000000001</v>
      </c>
      <c r="G144" s="26">
        <v>3119.645</v>
      </c>
      <c r="H144" s="27">
        <v>3510.8029999999999</v>
      </c>
      <c r="I144" s="26">
        <v>705.93899999999996</v>
      </c>
      <c r="J144" s="28">
        <v>612.05499999999995</v>
      </c>
      <c r="K144" s="29">
        <v>-2355.4569999999999</v>
      </c>
      <c r="L144" s="30">
        <v>-3237.9339999999997</v>
      </c>
    </row>
    <row r="145" spans="1:12" x14ac:dyDescent="0.2">
      <c r="A145" s="24" t="s">
        <v>279</v>
      </c>
      <c r="B145" s="25" t="s">
        <v>280</v>
      </c>
      <c r="C145" s="26">
        <v>320.00799999999998</v>
      </c>
      <c r="D145" s="27">
        <v>503.98</v>
      </c>
      <c r="E145" s="26">
        <v>3159.018</v>
      </c>
      <c r="F145" s="28">
        <v>5532.076</v>
      </c>
      <c r="G145" s="26">
        <v>166.845</v>
      </c>
      <c r="H145" s="27">
        <v>94.204999999999998</v>
      </c>
      <c r="I145" s="26">
        <v>275.14</v>
      </c>
      <c r="J145" s="28">
        <v>386.37799999999999</v>
      </c>
      <c r="K145" s="29">
        <v>153.16299999999998</v>
      </c>
      <c r="L145" s="30">
        <v>409.77500000000003</v>
      </c>
    </row>
    <row r="146" spans="1:12" x14ac:dyDescent="0.2">
      <c r="A146" s="24" t="s">
        <v>281</v>
      </c>
      <c r="B146" s="25" t="s">
        <v>282</v>
      </c>
      <c r="C146" s="26">
        <v>231542.038</v>
      </c>
      <c r="D146" s="27">
        <v>262257.67499999999</v>
      </c>
      <c r="E146" s="26">
        <v>83477.543000000005</v>
      </c>
      <c r="F146" s="28">
        <v>94372.5</v>
      </c>
      <c r="G146" s="26">
        <v>24862.352999999999</v>
      </c>
      <c r="H146" s="27">
        <v>22502.45</v>
      </c>
      <c r="I146" s="26">
        <v>5324.5110000000004</v>
      </c>
      <c r="J146" s="28">
        <v>5568.0159999999996</v>
      </c>
      <c r="K146" s="29">
        <v>206679.685</v>
      </c>
      <c r="L146" s="30">
        <v>239755.22499999998</v>
      </c>
    </row>
    <row r="147" spans="1:12" x14ac:dyDescent="0.2">
      <c r="A147" s="24" t="s">
        <v>283</v>
      </c>
      <c r="B147" s="25" t="s">
        <v>284</v>
      </c>
      <c r="C147" s="26">
        <v>505867.35100000002</v>
      </c>
      <c r="D147" s="27">
        <v>535412.59400000004</v>
      </c>
      <c r="E147" s="26">
        <v>167788.97500000001</v>
      </c>
      <c r="F147" s="28">
        <v>182581.06</v>
      </c>
      <c r="G147" s="26">
        <v>64289.106</v>
      </c>
      <c r="H147" s="27">
        <v>70757.626999999993</v>
      </c>
      <c r="I147" s="26">
        <v>17386.237000000001</v>
      </c>
      <c r="J147" s="28">
        <v>19813.407999999999</v>
      </c>
      <c r="K147" s="29">
        <v>441578.245</v>
      </c>
      <c r="L147" s="30">
        <v>464654.96700000006</v>
      </c>
    </row>
    <row r="148" spans="1:12" x14ac:dyDescent="0.2">
      <c r="A148" s="24" t="s">
        <v>285</v>
      </c>
      <c r="B148" s="25" t="s">
        <v>286</v>
      </c>
      <c r="C148" s="26">
        <v>50.948</v>
      </c>
      <c r="D148" s="27">
        <v>136.971</v>
      </c>
      <c r="E148" s="26">
        <v>22.327000000000002</v>
      </c>
      <c r="F148" s="28">
        <v>61.784999999999997</v>
      </c>
      <c r="G148" s="26">
        <v>1078.8130000000001</v>
      </c>
      <c r="H148" s="27">
        <v>1017.123</v>
      </c>
      <c r="I148" s="26">
        <v>101.337</v>
      </c>
      <c r="J148" s="28">
        <v>96.807000000000002</v>
      </c>
      <c r="K148" s="29">
        <v>-1027.865</v>
      </c>
      <c r="L148" s="30">
        <v>-880.15200000000004</v>
      </c>
    </row>
    <row r="149" spans="1:12" x14ac:dyDescent="0.2">
      <c r="A149" s="24" t="s">
        <v>287</v>
      </c>
      <c r="B149" s="25" t="s">
        <v>288</v>
      </c>
      <c r="C149" s="26">
        <v>373604.99699999997</v>
      </c>
      <c r="D149" s="27">
        <v>411332.24400000001</v>
      </c>
      <c r="E149" s="26">
        <v>115866.461</v>
      </c>
      <c r="F149" s="28">
        <v>123083.201</v>
      </c>
      <c r="G149" s="26">
        <v>93996.451000000001</v>
      </c>
      <c r="H149" s="27">
        <v>93905.282000000007</v>
      </c>
      <c r="I149" s="26">
        <v>40948.357000000004</v>
      </c>
      <c r="J149" s="28">
        <v>35955.936999999998</v>
      </c>
      <c r="K149" s="29">
        <v>279608.54599999997</v>
      </c>
      <c r="L149" s="30">
        <v>317426.962</v>
      </c>
    </row>
    <row r="150" spans="1:12" x14ac:dyDescent="0.2">
      <c r="A150" s="24" t="s">
        <v>289</v>
      </c>
      <c r="B150" s="25" t="s">
        <v>290</v>
      </c>
      <c r="C150" s="26">
        <v>11543.179</v>
      </c>
      <c r="D150" s="27">
        <v>9003.9230000000007</v>
      </c>
      <c r="E150" s="26">
        <v>1326.011</v>
      </c>
      <c r="F150" s="28">
        <v>943.11</v>
      </c>
      <c r="G150" s="26">
        <v>6575.9459999999999</v>
      </c>
      <c r="H150" s="27">
        <v>4561.5870000000004</v>
      </c>
      <c r="I150" s="26">
        <v>929.22900000000004</v>
      </c>
      <c r="J150" s="28">
        <v>833.50199999999995</v>
      </c>
      <c r="K150" s="29">
        <v>4967.2330000000002</v>
      </c>
      <c r="L150" s="30">
        <v>4442.3360000000002</v>
      </c>
    </row>
    <row r="151" spans="1:12" x14ac:dyDescent="0.2">
      <c r="A151" s="24" t="s">
        <v>291</v>
      </c>
      <c r="B151" s="25" t="s">
        <v>292</v>
      </c>
      <c r="C151" s="26">
        <v>128959.64200000001</v>
      </c>
      <c r="D151" s="27">
        <v>149962.43400000001</v>
      </c>
      <c r="E151" s="26">
        <v>277506.20500000002</v>
      </c>
      <c r="F151" s="28">
        <v>285189.83500000002</v>
      </c>
      <c r="G151" s="26">
        <v>29747.108</v>
      </c>
      <c r="H151" s="27">
        <v>51472.383999999998</v>
      </c>
      <c r="I151" s="26">
        <v>60566.008999999998</v>
      </c>
      <c r="J151" s="28">
        <v>102559.38499999999</v>
      </c>
      <c r="K151" s="29">
        <v>99212.534000000014</v>
      </c>
      <c r="L151" s="30">
        <v>98490.050000000017</v>
      </c>
    </row>
    <row r="152" spans="1:12" x14ac:dyDescent="0.2">
      <c r="A152" s="24" t="s">
        <v>293</v>
      </c>
      <c r="B152" s="25" t="s">
        <v>294</v>
      </c>
      <c r="C152" s="26">
        <v>32382.249</v>
      </c>
      <c r="D152" s="27">
        <v>25644.976999999999</v>
      </c>
      <c r="E152" s="26">
        <v>83022.714000000007</v>
      </c>
      <c r="F152" s="28">
        <v>67807.554000000004</v>
      </c>
      <c r="G152" s="26">
        <v>103816.603</v>
      </c>
      <c r="H152" s="27">
        <v>110075.387</v>
      </c>
      <c r="I152" s="26">
        <v>203642.704</v>
      </c>
      <c r="J152" s="28">
        <v>228830.60399999999</v>
      </c>
      <c r="K152" s="29">
        <v>-71434.354000000007</v>
      </c>
      <c r="L152" s="30">
        <v>-84430.41</v>
      </c>
    </row>
    <row r="153" spans="1:12" x14ac:dyDescent="0.2">
      <c r="A153" s="24" t="s">
        <v>295</v>
      </c>
      <c r="B153" s="25" t="s">
        <v>296</v>
      </c>
      <c r="C153" s="26">
        <v>18375.916000000001</v>
      </c>
      <c r="D153" s="27">
        <v>21546.433000000001</v>
      </c>
      <c r="E153" s="26">
        <v>147727.37299999999</v>
      </c>
      <c r="F153" s="28">
        <v>178670.39499999999</v>
      </c>
      <c r="G153" s="26">
        <v>659.12699999999995</v>
      </c>
      <c r="H153" s="27">
        <v>998.02800000000002</v>
      </c>
      <c r="I153" s="26">
        <v>2187.1660000000002</v>
      </c>
      <c r="J153" s="28">
        <v>4333.0619999999999</v>
      </c>
      <c r="K153" s="29">
        <v>17716.789000000001</v>
      </c>
      <c r="L153" s="30">
        <v>20548.405000000002</v>
      </c>
    </row>
    <row r="154" spans="1:12" x14ac:dyDescent="0.2">
      <c r="A154" s="24" t="s">
        <v>297</v>
      </c>
      <c r="B154" s="25" t="s">
        <v>298</v>
      </c>
      <c r="C154" s="26">
        <v>203753.87899999999</v>
      </c>
      <c r="D154" s="27">
        <v>227412.41699999999</v>
      </c>
      <c r="E154" s="26">
        <v>50897.184999999998</v>
      </c>
      <c r="F154" s="28">
        <v>58128.06</v>
      </c>
      <c r="G154" s="26">
        <v>150695.41200000001</v>
      </c>
      <c r="H154" s="27">
        <v>151939.092</v>
      </c>
      <c r="I154" s="26">
        <v>47787.224000000002</v>
      </c>
      <c r="J154" s="28">
        <v>50017.120000000003</v>
      </c>
      <c r="K154" s="29">
        <v>53058.466999999975</v>
      </c>
      <c r="L154" s="30">
        <v>75473.324999999983</v>
      </c>
    </row>
    <row r="155" spans="1:12" x14ac:dyDescent="0.2">
      <c r="A155" s="24" t="s">
        <v>299</v>
      </c>
      <c r="B155" s="25" t="s">
        <v>300</v>
      </c>
      <c r="C155" s="26">
        <v>6073.4949999999999</v>
      </c>
      <c r="D155" s="27">
        <v>48.085000000000001</v>
      </c>
      <c r="E155" s="26">
        <v>2274.413</v>
      </c>
      <c r="F155" s="28">
        <v>7.625</v>
      </c>
      <c r="G155" s="26">
        <v>3731.4920000000002</v>
      </c>
      <c r="H155" s="27">
        <v>1591.741</v>
      </c>
      <c r="I155" s="26">
        <v>1107.0609999999999</v>
      </c>
      <c r="J155" s="28">
        <v>489.16199999999998</v>
      </c>
      <c r="K155" s="29">
        <v>2342.0029999999997</v>
      </c>
      <c r="L155" s="30">
        <v>-1543.6559999999999</v>
      </c>
    </row>
    <row r="156" spans="1:12" x14ac:dyDescent="0.2">
      <c r="A156" s="24" t="s">
        <v>301</v>
      </c>
      <c r="B156" s="25" t="s">
        <v>302</v>
      </c>
      <c r="C156" s="26">
        <v>129.58600000000001</v>
      </c>
      <c r="D156" s="27">
        <v>144.47999999999999</v>
      </c>
      <c r="E156" s="26">
        <v>173.376</v>
      </c>
      <c r="F156" s="28">
        <v>50.869</v>
      </c>
      <c r="G156" s="26">
        <v>25.942</v>
      </c>
      <c r="H156" s="27">
        <v>66.760999999999996</v>
      </c>
      <c r="I156" s="26">
        <v>9.7200000000000006</v>
      </c>
      <c r="J156" s="28">
        <v>358.66199999999998</v>
      </c>
      <c r="K156" s="29">
        <v>103.64400000000001</v>
      </c>
      <c r="L156" s="30">
        <v>77.718999999999994</v>
      </c>
    </row>
    <row r="157" spans="1:12" x14ac:dyDescent="0.2">
      <c r="A157" s="24" t="s">
        <v>303</v>
      </c>
      <c r="B157" s="25" t="s">
        <v>304</v>
      </c>
      <c r="C157" s="26">
        <v>43433.07</v>
      </c>
      <c r="D157" s="27">
        <v>45226.095000000001</v>
      </c>
      <c r="E157" s="26">
        <v>11133.849</v>
      </c>
      <c r="F157" s="28">
        <v>10335.246999999999</v>
      </c>
      <c r="G157" s="26">
        <v>94666.68</v>
      </c>
      <c r="H157" s="27">
        <v>111334.59299999999</v>
      </c>
      <c r="I157" s="26">
        <v>25048.537</v>
      </c>
      <c r="J157" s="28">
        <v>29211.670999999998</v>
      </c>
      <c r="K157" s="29">
        <v>-51233.609999999993</v>
      </c>
      <c r="L157" s="30">
        <v>-66108.497999999992</v>
      </c>
    </row>
    <row r="158" spans="1:12" x14ac:dyDescent="0.2">
      <c r="A158" s="24" t="s">
        <v>305</v>
      </c>
      <c r="B158" s="25" t="s">
        <v>306</v>
      </c>
      <c r="C158" s="26">
        <v>6196.5510000000004</v>
      </c>
      <c r="D158" s="27">
        <v>6597.6239999999998</v>
      </c>
      <c r="E158" s="26">
        <v>1105.5509999999999</v>
      </c>
      <c r="F158" s="28">
        <v>1217.9949999999999</v>
      </c>
      <c r="G158" s="26">
        <v>116432.59299999999</v>
      </c>
      <c r="H158" s="27">
        <v>156975.42300000001</v>
      </c>
      <c r="I158" s="26">
        <v>19387.266</v>
      </c>
      <c r="J158" s="28">
        <v>25778.794000000002</v>
      </c>
      <c r="K158" s="29">
        <v>-110236.04199999999</v>
      </c>
      <c r="L158" s="30">
        <v>-150377.799</v>
      </c>
    </row>
    <row r="159" spans="1:12" x14ac:dyDescent="0.2">
      <c r="A159" s="24" t="s">
        <v>307</v>
      </c>
      <c r="B159" s="25" t="s">
        <v>308</v>
      </c>
      <c r="C159" s="26">
        <v>3775.34</v>
      </c>
      <c r="D159" s="27">
        <v>4745.3829999999998</v>
      </c>
      <c r="E159" s="26">
        <v>1395.829</v>
      </c>
      <c r="F159" s="28">
        <v>1538.1289999999999</v>
      </c>
      <c r="G159" s="26">
        <v>39816.548000000003</v>
      </c>
      <c r="H159" s="27">
        <v>56408.038</v>
      </c>
      <c r="I159" s="26">
        <v>16231.894</v>
      </c>
      <c r="J159" s="28">
        <v>19523.499</v>
      </c>
      <c r="K159" s="29">
        <v>-36041.207999999999</v>
      </c>
      <c r="L159" s="30">
        <v>-51662.654999999999</v>
      </c>
    </row>
    <row r="160" spans="1:12" x14ac:dyDescent="0.2">
      <c r="A160" s="24" t="s">
        <v>309</v>
      </c>
      <c r="B160" s="25" t="s">
        <v>310</v>
      </c>
      <c r="C160" s="26">
        <v>1085116.5619999999</v>
      </c>
      <c r="D160" s="27">
        <v>1127895.895</v>
      </c>
      <c r="E160" s="26">
        <v>250075.595</v>
      </c>
      <c r="F160" s="28">
        <v>264730.00400000002</v>
      </c>
      <c r="G160" s="26">
        <v>571253.29599999997</v>
      </c>
      <c r="H160" s="27">
        <v>603642.53700000001</v>
      </c>
      <c r="I160" s="26">
        <v>150627.82</v>
      </c>
      <c r="J160" s="28">
        <v>162995.193</v>
      </c>
      <c r="K160" s="29">
        <v>513863.26599999995</v>
      </c>
      <c r="L160" s="30">
        <v>524253.35800000001</v>
      </c>
    </row>
    <row r="161" spans="1:12" x14ac:dyDescent="0.2">
      <c r="A161" s="24" t="s">
        <v>311</v>
      </c>
      <c r="B161" s="25" t="s">
        <v>312</v>
      </c>
      <c r="C161" s="26">
        <v>182424.755</v>
      </c>
      <c r="D161" s="27">
        <v>178602.476</v>
      </c>
      <c r="E161" s="26">
        <v>64101.260999999999</v>
      </c>
      <c r="F161" s="28">
        <v>60157.601000000002</v>
      </c>
      <c r="G161" s="26">
        <v>200456.041</v>
      </c>
      <c r="H161" s="27">
        <v>205842.68400000001</v>
      </c>
      <c r="I161" s="26">
        <v>103565.15399999999</v>
      </c>
      <c r="J161" s="28">
        <v>106316.15</v>
      </c>
      <c r="K161" s="29">
        <v>-18031.285999999993</v>
      </c>
      <c r="L161" s="30">
        <v>-27240.208000000013</v>
      </c>
    </row>
    <row r="162" spans="1:12" x14ac:dyDescent="0.2">
      <c r="A162" s="24" t="s">
        <v>313</v>
      </c>
      <c r="B162" s="25" t="s">
        <v>314</v>
      </c>
      <c r="C162" s="26">
        <v>46839.311999999998</v>
      </c>
      <c r="D162" s="27">
        <v>55247.591999999997</v>
      </c>
      <c r="E162" s="26">
        <v>23220.281999999999</v>
      </c>
      <c r="F162" s="28">
        <v>26518.114000000001</v>
      </c>
      <c r="G162" s="26">
        <v>65190.063999999998</v>
      </c>
      <c r="H162" s="27">
        <v>98056.23</v>
      </c>
      <c r="I162" s="26">
        <v>56794.925000000003</v>
      </c>
      <c r="J162" s="28">
        <v>63261.186000000002</v>
      </c>
      <c r="K162" s="29">
        <v>-18350.752</v>
      </c>
      <c r="L162" s="30">
        <v>-42808.637999999999</v>
      </c>
    </row>
    <row r="163" spans="1:12" x14ac:dyDescent="0.2">
      <c r="A163" s="24" t="s">
        <v>315</v>
      </c>
      <c r="B163" s="25" t="s">
        <v>316</v>
      </c>
      <c r="C163" s="26">
        <v>16.989000000000001</v>
      </c>
      <c r="D163" s="27">
        <v>0.312</v>
      </c>
      <c r="E163" s="26">
        <v>14.643000000000001</v>
      </c>
      <c r="F163" s="28">
        <v>0.29799999999999999</v>
      </c>
      <c r="G163" s="26">
        <v>649.61300000000006</v>
      </c>
      <c r="H163" s="27">
        <v>1139.8040000000001</v>
      </c>
      <c r="I163" s="26">
        <v>536.50400000000002</v>
      </c>
      <c r="J163" s="28">
        <v>887.745</v>
      </c>
      <c r="K163" s="29">
        <v>-632.62400000000002</v>
      </c>
      <c r="L163" s="30">
        <v>-1139.4920000000002</v>
      </c>
    </row>
    <row r="164" spans="1:12" x14ac:dyDescent="0.2">
      <c r="A164" s="24" t="s">
        <v>317</v>
      </c>
      <c r="B164" s="25" t="s">
        <v>318</v>
      </c>
      <c r="C164" s="26">
        <v>174570.88500000001</v>
      </c>
      <c r="D164" s="27">
        <v>211633.13200000001</v>
      </c>
      <c r="E164" s="26">
        <v>89325.535999999993</v>
      </c>
      <c r="F164" s="28">
        <v>98886.323000000004</v>
      </c>
      <c r="G164" s="26">
        <v>44684.279000000002</v>
      </c>
      <c r="H164" s="27">
        <v>44134.646000000001</v>
      </c>
      <c r="I164" s="26">
        <v>23398.44</v>
      </c>
      <c r="J164" s="28">
        <v>22064.133000000002</v>
      </c>
      <c r="K164" s="29">
        <v>129886.606</v>
      </c>
      <c r="L164" s="30">
        <v>167498.486</v>
      </c>
    </row>
    <row r="165" spans="1:12" x14ac:dyDescent="0.2">
      <c r="A165" s="24" t="s">
        <v>319</v>
      </c>
      <c r="B165" s="25" t="s">
        <v>320</v>
      </c>
      <c r="C165" s="26">
        <v>971881.72600000002</v>
      </c>
      <c r="D165" s="27">
        <v>1173207.263</v>
      </c>
      <c r="E165" s="26">
        <v>386736.89399999997</v>
      </c>
      <c r="F165" s="28">
        <v>467879.30599999998</v>
      </c>
      <c r="G165" s="26">
        <v>305998.78100000002</v>
      </c>
      <c r="H165" s="27">
        <v>292917.45500000002</v>
      </c>
      <c r="I165" s="26">
        <v>135933.894</v>
      </c>
      <c r="J165" s="28">
        <v>139923.114</v>
      </c>
      <c r="K165" s="29">
        <v>665882.94500000007</v>
      </c>
      <c r="L165" s="30">
        <v>880289.80799999996</v>
      </c>
    </row>
    <row r="166" spans="1:12" x14ac:dyDescent="0.2">
      <c r="A166" s="24" t="s">
        <v>321</v>
      </c>
      <c r="B166" s="25" t="s">
        <v>322</v>
      </c>
      <c r="C166" s="26">
        <v>35022.671000000002</v>
      </c>
      <c r="D166" s="27">
        <v>35449.194000000003</v>
      </c>
      <c r="E166" s="26">
        <v>35681.555</v>
      </c>
      <c r="F166" s="28">
        <v>38726.836000000003</v>
      </c>
      <c r="G166" s="26">
        <v>14699.713</v>
      </c>
      <c r="H166" s="27">
        <v>12173.97</v>
      </c>
      <c r="I166" s="26">
        <v>12581.026</v>
      </c>
      <c r="J166" s="28">
        <v>10321.584000000001</v>
      </c>
      <c r="K166" s="29">
        <v>20322.958000000002</v>
      </c>
      <c r="L166" s="30">
        <v>23275.224000000002</v>
      </c>
    </row>
    <row r="167" spans="1:12" x14ac:dyDescent="0.2">
      <c r="A167" s="24" t="s">
        <v>323</v>
      </c>
      <c r="B167" s="25" t="s">
        <v>324</v>
      </c>
      <c r="C167" s="26">
        <v>4956.6679999999997</v>
      </c>
      <c r="D167" s="27">
        <v>10423.933000000001</v>
      </c>
      <c r="E167" s="26">
        <v>4382.3190000000004</v>
      </c>
      <c r="F167" s="28">
        <v>15207.554</v>
      </c>
      <c r="G167" s="26">
        <v>58344.49</v>
      </c>
      <c r="H167" s="27">
        <v>50728.995999999999</v>
      </c>
      <c r="I167" s="26">
        <v>67459.187999999995</v>
      </c>
      <c r="J167" s="28">
        <v>64543.129000000001</v>
      </c>
      <c r="K167" s="29">
        <v>-53387.822</v>
      </c>
      <c r="L167" s="30">
        <v>-40305.062999999995</v>
      </c>
    </row>
    <row r="168" spans="1:12" x14ac:dyDescent="0.2">
      <c r="A168" s="24" t="s">
        <v>325</v>
      </c>
      <c r="B168" s="25" t="s">
        <v>326</v>
      </c>
      <c r="C168" s="26">
        <v>75700.036999999997</v>
      </c>
      <c r="D168" s="27">
        <v>86879.588000000003</v>
      </c>
      <c r="E168" s="26">
        <v>50560.154999999999</v>
      </c>
      <c r="F168" s="28">
        <v>59294.764000000003</v>
      </c>
      <c r="G168" s="26">
        <v>1365.9190000000001</v>
      </c>
      <c r="H168" s="27">
        <v>2013.3489999999999</v>
      </c>
      <c r="I168" s="26">
        <v>548.96</v>
      </c>
      <c r="J168" s="28">
        <v>752.89300000000003</v>
      </c>
      <c r="K168" s="29">
        <v>74334.118000000002</v>
      </c>
      <c r="L168" s="30">
        <v>84866.239000000001</v>
      </c>
    </row>
    <row r="169" spans="1:12" x14ac:dyDescent="0.2">
      <c r="A169" s="24" t="s">
        <v>327</v>
      </c>
      <c r="B169" s="25" t="s">
        <v>328</v>
      </c>
      <c r="C169" s="26">
        <v>59774.902000000002</v>
      </c>
      <c r="D169" s="27">
        <v>71360.732000000004</v>
      </c>
      <c r="E169" s="26">
        <v>86723.274999999994</v>
      </c>
      <c r="F169" s="28">
        <v>93407.881999999998</v>
      </c>
      <c r="G169" s="26">
        <v>39522.347000000002</v>
      </c>
      <c r="H169" s="27">
        <v>47626.146000000001</v>
      </c>
      <c r="I169" s="26">
        <v>60916.927000000003</v>
      </c>
      <c r="J169" s="28">
        <v>76172.770999999993</v>
      </c>
      <c r="K169" s="29">
        <v>20252.555</v>
      </c>
      <c r="L169" s="30">
        <v>23734.586000000003</v>
      </c>
    </row>
    <row r="170" spans="1:12" x14ac:dyDescent="0.2">
      <c r="A170" s="24" t="s">
        <v>329</v>
      </c>
      <c r="B170" s="25" t="s">
        <v>330</v>
      </c>
      <c r="C170" s="26">
        <v>93422.826000000001</v>
      </c>
      <c r="D170" s="27">
        <v>101145.23299999999</v>
      </c>
      <c r="E170" s="26">
        <v>64910.173000000003</v>
      </c>
      <c r="F170" s="28">
        <v>66993.710000000006</v>
      </c>
      <c r="G170" s="26">
        <v>68575.558999999994</v>
      </c>
      <c r="H170" s="27">
        <v>70257.005000000005</v>
      </c>
      <c r="I170" s="26">
        <v>53445.839</v>
      </c>
      <c r="J170" s="28">
        <v>51236.334000000003</v>
      </c>
      <c r="K170" s="29">
        <v>24847.267000000007</v>
      </c>
      <c r="L170" s="30">
        <v>30888.227999999988</v>
      </c>
    </row>
    <row r="171" spans="1:12" x14ac:dyDescent="0.2">
      <c r="A171" s="24" t="s">
        <v>331</v>
      </c>
      <c r="B171" s="25" t="s">
        <v>332</v>
      </c>
      <c r="C171" s="26">
        <v>2657.3119999999999</v>
      </c>
      <c r="D171" s="27">
        <v>2000.797</v>
      </c>
      <c r="E171" s="26">
        <v>917.822</v>
      </c>
      <c r="F171" s="28">
        <v>560.49099999999999</v>
      </c>
      <c r="G171" s="26">
        <v>2197.3159999999998</v>
      </c>
      <c r="H171" s="27">
        <v>2511.7649999999999</v>
      </c>
      <c r="I171" s="26">
        <v>922.673</v>
      </c>
      <c r="J171" s="28">
        <v>942.11300000000006</v>
      </c>
      <c r="K171" s="29">
        <v>459.99600000000009</v>
      </c>
      <c r="L171" s="30">
        <v>-510.96799999999985</v>
      </c>
    </row>
    <row r="172" spans="1:12" x14ac:dyDescent="0.2">
      <c r="A172" s="24" t="s">
        <v>333</v>
      </c>
      <c r="B172" s="25" t="s">
        <v>334</v>
      </c>
      <c r="C172" s="26">
        <v>33544.493999999999</v>
      </c>
      <c r="D172" s="27">
        <v>31482.768</v>
      </c>
      <c r="E172" s="26">
        <v>21004.437000000002</v>
      </c>
      <c r="F172" s="28">
        <v>23412.499</v>
      </c>
      <c r="G172" s="26">
        <v>14431.636</v>
      </c>
      <c r="H172" s="27">
        <v>18536.621999999999</v>
      </c>
      <c r="I172" s="26">
        <v>8690.36</v>
      </c>
      <c r="J172" s="28">
        <v>10171.974</v>
      </c>
      <c r="K172" s="29">
        <v>19112.858</v>
      </c>
      <c r="L172" s="30">
        <v>12946.146000000001</v>
      </c>
    </row>
    <row r="173" spans="1:12" x14ac:dyDescent="0.2">
      <c r="A173" s="24" t="s">
        <v>335</v>
      </c>
      <c r="B173" s="25" t="s">
        <v>336</v>
      </c>
      <c r="C173" s="26">
        <v>101892.609</v>
      </c>
      <c r="D173" s="27">
        <v>126860.17200000001</v>
      </c>
      <c r="E173" s="26">
        <v>49306.542000000001</v>
      </c>
      <c r="F173" s="28">
        <v>60702.383999999998</v>
      </c>
      <c r="G173" s="26">
        <v>107007.587</v>
      </c>
      <c r="H173" s="27">
        <v>98409.101999999999</v>
      </c>
      <c r="I173" s="26">
        <v>54398.103999999999</v>
      </c>
      <c r="J173" s="28">
        <v>52334.606</v>
      </c>
      <c r="K173" s="29">
        <v>-5114.9780000000028</v>
      </c>
      <c r="L173" s="30">
        <v>28451.070000000007</v>
      </c>
    </row>
    <row r="174" spans="1:12" x14ac:dyDescent="0.2">
      <c r="A174" s="24" t="s">
        <v>337</v>
      </c>
      <c r="B174" s="25" t="s">
        <v>338</v>
      </c>
      <c r="C174" s="26">
        <v>407972.95799999998</v>
      </c>
      <c r="D174" s="27">
        <v>490805.04599999997</v>
      </c>
      <c r="E174" s="26">
        <v>412294.49900000001</v>
      </c>
      <c r="F174" s="28">
        <v>473816.60800000001</v>
      </c>
      <c r="G174" s="26">
        <v>80911.354999999996</v>
      </c>
      <c r="H174" s="27">
        <v>86844.718999999997</v>
      </c>
      <c r="I174" s="26">
        <v>75577.054999999993</v>
      </c>
      <c r="J174" s="28">
        <v>72005.688999999998</v>
      </c>
      <c r="K174" s="29">
        <v>327061.603</v>
      </c>
      <c r="L174" s="30">
        <v>403960.32699999999</v>
      </c>
    </row>
    <row r="175" spans="1:12" x14ac:dyDescent="0.2">
      <c r="A175" s="24" t="s">
        <v>339</v>
      </c>
      <c r="B175" s="25" t="s">
        <v>340</v>
      </c>
      <c r="C175" s="26">
        <v>140689.72399999999</v>
      </c>
      <c r="D175" s="27">
        <v>148020.15599999999</v>
      </c>
      <c r="E175" s="26">
        <v>29507.717000000001</v>
      </c>
      <c r="F175" s="28">
        <v>32908.292999999998</v>
      </c>
      <c r="G175" s="26">
        <v>126169.51300000001</v>
      </c>
      <c r="H175" s="27">
        <v>145299.50200000001</v>
      </c>
      <c r="I175" s="26">
        <v>15825.762000000001</v>
      </c>
      <c r="J175" s="28">
        <v>17698.205999999998</v>
      </c>
      <c r="K175" s="29">
        <v>14520.210999999981</v>
      </c>
      <c r="L175" s="30">
        <v>2720.6539999999804</v>
      </c>
    </row>
    <row r="176" spans="1:12" x14ac:dyDescent="0.2">
      <c r="A176" s="24" t="s">
        <v>341</v>
      </c>
      <c r="B176" s="25" t="s">
        <v>342</v>
      </c>
      <c r="C176" s="26">
        <v>33561.430999999997</v>
      </c>
      <c r="D176" s="27">
        <v>38902.565000000002</v>
      </c>
      <c r="E176" s="26">
        <v>32828.241000000002</v>
      </c>
      <c r="F176" s="28">
        <v>37099.701000000001</v>
      </c>
      <c r="G176" s="26">
        <v>20305.138999999999</v>
      </c>
      <c r="H176" s="27">
        <v>18953.154999999999</v>
      </c>
      <c r="I176" s="26">
        <v>46165.038</v>
      </c>
      <c r="J176" s="28">
        <v>41583.889000000003</v>
      </c>
      <c r="K176" s="29">
        <v>13256.291999999998</v>
      </c>
      <c r="L176" s="30">
        <v>19949.410000000003</v>
      </c>
    </row>
    <row r="177" spans="1:12" x14ac:dyDescent="0.2">
      <c r="A177" s="24" t="s">
        <v>343</v>
      </c>
      <c r="B177" s="25" t="s">
        <v>344</v>
      </c>
      <c r="C177" s="26">
        <v>240151.514</v>
      </c>
      <c r="D177" s="27">
        <v>213890.56899999999</v>
      </c>
      <c r="E177" s="26">
        <v>155202.54399999999</v>
      </c>
      <c r="F177" s="28">
        <v>135243.73499999999</v>
      </c>
      <c r="G177" s="26">
        <v>112927.977</v>
      </c>
      <c r="H177" s="27">
        <v>131297.59700000001</v>
      </c>
      <c r="I177" s="26">
        <v>51712.754999999997</v>
      </c>
      <c r="J177" s="28">
        <v>66168.384999999995</v>
      </c>
      <c r="K177" s="29">
        <v>127223.537</v>
      </c>
      <c r="L177" s="30">
        <v>82592.97199999998</v>
      </c>
    </row>
    <row r="178" spans="1:12" x14ac:dyDescent="0.2">
      <c r="A178" s="24" t="s">
        <v>345</v>
      </c>
      <c r="B178" s="25" t="s">
        <v>346</v>
      </c>
      <c r="C178" s="26">
        <v>116068.43799999999</v>
      </c>
      <c r="D178" s="27">
        <v>110015.287</v>
      </c>
      <c r="E178" s="26">
        <v>64918.097000000002</v>
      </c>
      <c r="F178" s="28">
        <v>58772.485999999997</v>
      </c>
      <c r="G178" s="26">
        <v>26220.142</v>
      </c>
      <c r="H178" s="27">
        <v>31100.901000000002</v>
      </c>
      <c r="I178" s="26">
        <v>11456.023999999999</v>
      </c>
      <c r="J178" s="28">
        <v>12593.805</v>
      </c>
      <c r="K178" s="29">
        <v>89848.296000000002</v>
      </c>
      <c r="L178" s="30">
        <v>78914.385999999999</v>
      </c>
    </row>
    <row r="179" spans="1:12" x14ac:dyDescent="0.2">
      <c r="A179" s="24" t="s">
        <v>347</v>
      </c>
      <c r="B179" s="25" t="s">
        <v>348</v>
      </c>
      <c r="C179" s="26">
        <v>83883.534</v>
      </c>
      <c r="D179" s="27">
        <v>94169.168999999994</v>
      </c>
      <c r="E179" s="26">
        <v>45821.415000000001</v>
      </c>
      <c r="F179" s="28">
        <v>48368.631000000001</v>
      </c>
      <c r="G179" s="26">
        <v>31070.776000000002</v>
      </c>
      <c r="H179" s="27">
        <v>39714.214</v>
      </c>
      <c r="I179" s="26">
        <v>17211.687000000002</v>
      </c>
      <c r="J179" s="28">
        <v>19175.252</v>
      </c>
      <c r="K179" s="29">
        <v>52812.758000000002</v>
      </c>
      <c r="L179" s="30">
        <v>54454.954999999994</v>
      </c>
    </row>
    <row r="180" spans="1:12" x14ac:dyDescent="0.2">
      <c r="A180" s="24" t="s">
        <v>349</v>
      </c>
      <c r="B180" s="25" t="s">
        <v>350</v>
      </c>
      <c r="C180" s="26">
        <v>568793.39199999999</v>
      </c>
      <c r="D180" s="27">
        <v>621062.13699999999</v>
      </c>
      <c r="E180" s="26">
        <v>144542.93</v>
      </c>
      <c r="F180" s="28">
        <v>144614.20499999999</v>
      </c>
      <c r="G180" s="26">
        <v>382407.98599999998</v>
      </c>
      <c r="H180" s="27">
        <v>432127.07900000003</v>
      </c>
      <c r="I180" s="26">
        <v>105072.372</v>
      </c>
      <c r="J180" s="28">
        <v>107353.351</v>
      </c>
      <c r="K180" s="29">
        <v>186385.40600000002</v>
      </c>
      <c r="L180" s="30">
        <v>188935.05799999996</v>
      </c>
    </row>
    <row r="181" spans="1:12" x14ac:dyDescent="0.2">
      <c r="A181" s="24" t="s">
        <v>351</v>
      </c>
      <c r="B181" s="25" t="s">
        <v>352</v>
      </c>
      <c r="C181" s="26">
        <v>6710.3829999999998</v>
      </c>
      <c r="D181" s="27">
        <v>7971.1670000000004</v>
      </c>
      <c r="E181" s="26">
        <v>25928.019</v>
      </c>
      <c r="F181" s="28">
        <v>29215.177</v>
      </c>
      <c r="G181" s="26">
        <v>5955.2430000000004</v>
      </c>
      <c r="H181" s="27">
        <v>6652.183</v>
      </c>
      <c r="I181" s="26">
        <v>9313546.8780000005</v>
      </c>
      <c r="J181" s="28">
        <v>9173292.5600000005</v>
      </c>
      <c r="K181" s="29">
        <v>755.13999999999942</v>
      </c>
      <c r="L181" s="30">
        <v>1318.9840000000004</v>
      </c>
    </row>
    <row r="182" spans="1:12" x14ac:dyDescent="0.2">
      <c r="A182" s="24" t="s">
        <v>353</v>
      </c>
      <c r="B182" s="25" t="s">
        <v>354</v>
      </c>
      <c r="C182" s="26">
        <v>276792.93800000002</v>
      </c>
      <c r="D182" s="27">
        <v>275403.038</v>
      </c>
      <c r="E182" s="26">
        <v>566897.50100000005</v>
      </c>
      <c r="F182" s="28">
        <v>594153.46900000004</v>
      </c>
      <c r="G182" s="26">
        <v>91370.884999999995</v>
      </c>
      <c r="H182" s="27">
        <v>94464.732999999993</v>
      </c>
      <c r="I182" s="26">
        <v>146495.67000000001</v>
      </c>
      <c r="J182" s="28">
        <v>114195.88099999999</v>
      </c>
      <c r="K182" s="29">
        <v>185422.05300000001</v>
      </c>
      <c r="L182" s="30">
        <v>180938.30499999999</v>
      </c>
    </row>
    <row r="183" spans="1:12" x14ac:dyDescent="0.2">
      <c r="A183" s="24" t="s">
        <v>355</v>
      </c>
      <c r="B183" s="25" t="s">
        <v>356</v>
      </c>
      <c r="C183" s="26">
        <v>152613.93100000001</v>
      </c>
      <c r="D183" s="27">
        <v>138494.38099999999</v>
      </c>
      <c r="E183" s="26">
        <v>298122.65600000002</v>
      </c>
      <c r="F183" s="28">
        <v>294232.29499999998</v>
      </c>
      <c r="G183" s="26">
        <v>38494.262999999999</v>
      </c>
      <c r="H183" s="27">
        <v>43938.277999999998</v>
      </c>
      <c r="I183" s="26">
        <v>61362.587</v>
      </c>
      <c r="J183" s="28">
        <v>69024.051000000007</v>
      </c>
      <c r="K183" s="29">
        <v>114119.66800000001</v>
      </c>
      <c r="L183" s="30">
        <v>94556.103000000003</v>
      </c>
    </row>
    <row r="184" spans="1:12" x14ac:dyDescent="0.2">
      <c r="A184" s="24" t="s">
        <v>357</v>
      </c>
      <c r="B184" s="25" t="s">
        <v>358</v>
      </c>
      <c r="C184" s="26">
        <v>541.01</v>
      </c>
      <c r="D184" s="27">
        <v>1086.933</v>
      </c>
      <c r="E184" s="26">
        <v>247.762</v>
      </c>
      <c r="F184" s="28">
        <v>526.39400000000001</v>
      </c>
      <c r="G184" s="26">
        <v>155009.11300000001</v>
      </c>
      <c r="H184" s="27">
        <v>170460.19899999999</v>
      </c>
      <c r="I184" s="26">
        <v>81300.933999999994</v>
      </c>
      <c r="J184" s="28">
        <v>85777.357999999993</v>
      </c>
      <c r="K184" s="29">
        <v>-154468.103</v>
      </c>
      <c r="L184" s="30">
        <v>-169373.266</v>
      </c>
    </row>
    <row r="185" spans="1:12" x14ac:dyDescent="0.2">
      <c r="A185" s="24" t="s">
        <v>359</v>
      </c>
      <c r="B185" s="25" t="s">
        <v>360</v>
      </c>
      <c r="C185" s="26">
        <v>12.105</v>
      </c>
      <c r="D185" s="27">
        <v>22.521999999999998</v>
      </c>
      <c r="E185" s="26">
        <v>6.77</v>
      </c>
      <c r="F185" s="28">
        <v>10.672000000000001</v>
      </c>
      <c r="G185" s="26">
        <v>16328.316000000001</v>
      </c>
      <c r="H185" s="27">
        <v>15378.78</v>
      </c>
      <c r="I185" s="26">
        <v>7508.5010000000002</v>
      </c>
      <c r="J185" s="28">
        <v>7301.277</v>
      </c>
      <c r="K185" s="29">
        <v>-16316.211000000001</v>
      </c>
      <c r="L185" s="30">
        <v>-15356.258</v>
      </c>
    </row>
    <row r="186" spans="1:12" x14ac:dyDescent="0.2">
      <c r="A186" s="24" t="s">
        <v>361</v>
      </c>
      <c r="B186" s="25" t="s">
        <v>362</v>
      </c>
      <c r="C186" s="26">
        <v>10491.785</v>
      </c>
      <c r="D186" s="27">
        <v>8636.848</v>
      </c>
      <c r="E186" s="26">
        <v>24971.537</v>
      </c>
      <c r="F186" s="28">
        <v>23779.620999999999</v>
      </c>
      <c r="G186" s="26">
        <v>2765.3679999999999</v>
      </c>
      <c r="H186" s="27">
        <v>2177.239</v>
      </c>
      <c r="I186" s="26">
        <v>3133.6979999999999</v>
      </c>
      <c r="J186" s="28">
        <v>2033.5889999999999</v>
      </c>
      <c r="K186" s="29">
        <v>7726.4169999999995</v>
      </c>
      <c r="L186" s="30">
        <v>6459.6090000000004</v>
      </c>
    </row>
    <row r="187" spans="1:12" x14ac:dyDescent="0.2">
      <c r="A187" s="24" t="s">
        <v>363</v>
      </c>
      <c r="B187" s="25" t="s">
        <v>364</v>
      </c>
      <c r="C187" s="26">
        <v>38901.330999999998</v>
      </c>
      <c r="D187" s="27">
        <v>64070.885000000002</v>
      </c>
      <c r="E187" s="26">
        <v>56285.235999999997</v>
      </c>
      <c r="F187" s="28">
        <v>75909.067999999999</v>
      </c>
      <c r="G187" s="26">
        <v>92958.691999999995</v>
      </c>
      <c r="H187" s="27">
        <v>108171.43700000001</v>
      </c>
      <c r="I187" s="26">
        <v>130496.18399999999</v>
      </c>
      <c r="J187" s="28">
        <v>166476.59099999999</v>
      </c>
      <c r="K187" s="29">
        <v>-54057.360999999997</v>
      </c>
      <c r="L187" s="30">
        <v>-44100.552000000003</v>
      </c>
    </row>
    <row r="188" spans="1:12" x14ac:dyDescent="0.2">
      <c r="A188" s="24" t="s">
        <v>365</v>
      </c>
      <c r="B188" s="25" t="s">
        <v>366</v>
      </c>
      <c r="C188" s="26">
        <v>104692.52</v>
      </c>
      <c r="D188" s="27">
        <v>121886.076</v>
      </c>
      <c r="E188" s="26">
        <v>31286.609</v>
      </c>
      <c r="F188" s="28">
        <v>34369.059000000001</v>
      </c>
      <c r="G188" s="26">
        <v>162977.215</v>
      </c>
      <c r="H188" s="27">
        <v>187349.772</v>
      </c>
      <c r="I188" s="26">
        <v>41970.379000000001</v>
      </c>
      <c r="J188" s="28">
        <v>48083.135000000002</v>
      </c>
      <c r="K188" s="29">
        <v>-58284.694999999992</v>
      </c>
      <c r="L188" s="30">
        <v>-65463.695999999996</v>
      </c>
    </row>
    <row r="189" spans="1:12" x14ac:dyDescent="0.2">
      <c r="A189" s="24" t="s">
        <v>367</v>
      </c>
      <c r="B189" s="25" t="s">
        <v>368</v>
      </c>
      <c r="C189" s="26">
        <v>2673.2139999999999</v>
      </c>
      <c r="D189" s="27">
        <v>3410.7649999999999</v>
      </c>
      <c r="E189" s="26">
        <v>2199.056</v>
      </c>
      <c r="F189" s="28">
        <v>1083.2460000000001</v>
      </c>
      <c r="G189" s="26">
        <v>5452.902</v>
      </c>
      <c r="H189" s="27">
        <v>4113.5879999999997</v>
      </c>
      <c r="I189" s="26">
        <v>9011.9169999999995</v>
      </c>
      <c r="J189" s="28">
        <v>8890.723</v>
      </c>
      <c r="K189" s="29">
        <v>-2779.6880000000001</v>
      </c>
      <c r="L189" s="30">
        <v>-702.82299999999987</v>
      </c>
    </row>
    <row r="190" spans="1:12" x14ac:dyDescent="0.2">
      <c r="A190" s="24" t="s">
        <v>369</v>
      </c>
      <c r="B190" s="25" t="s">
        <v>370</v>
      </c>
      <c r="C190" s="26">
        <v>28689.153999999999</v>
      </c>
      <c r="D190" s="27">
        <v>21037.489000000001</v>
      </c>
      <c r="E190" s="26">
        <v>107330.815</v>
      </c>
      <c r="F190" s="28">
        <v>103788.713</v>
      </c>
      <c r="G190" s="26">
        <v>29122.415000000001</v>
      </c>
      <c r="H190" s="27">
        <v>29654.489000000001</v>
      </c>
      <c r="I190" s="26">
        <v>41008.607000000004</v>
      </c>
      <c r="J190" s="28">
        <v>41559.353999999999</v>
      </c>
      <c r="K190" s="29">
        <v>-433.26100000000224</v>
      </c>
      <c r="L190" s="30">
        <v>-8617</v>
      </c>
    </row>
    <row r="191" spans="1:12" x14ac:dyDescent="0.2">
      <c r="A191" s="24" t="s">
        <v>371</v>
      </c>
      <c r="B191" s="25" t="s">
        <v>372</v>
      </c>
      <c r="C191" s="26">
        <v>41370.078000000001</v>
      </c>
      <c r="D191" s="27">
        <v>25482.579000000002</v>
      </c>
      <c r="E191" s="26">
        <v>262596.99900000001</v>
      </c>
      <c r="F191" s="28">
        <v>175767.49</v>
      </c>
      <c r="G191" s="26">
        <v>20584.612000000001</v>
      </c>
      <c r="H191" s="27">
        <v>21629.557000000001</v>
      </c>
      <c r="I191" s="26">
        <v>91123.558999999994</v>
      </c>
      <c r="J191" s="28">
        <v>117568.12</v>
      </c>
      <c r="K191" s="29">
        <v>20785.466</v>
      </c>
      <c r="L191" s="30">
        <v>3853.0220000000008</v>
      </c>
    </row>
    <row r="192" spans="1:12" x14ac:dyDescent="0.2">
      <c r="A192" s="24" t="s">
        <v>373</v>
      </c>
      <c r="B192" s="25" t="s">
        <v>374</v>
      </c>
      <c r="C192" s="26">
        <v>4218.902</v>
      </c>
      <c r="D192" s="27">
        <v>3950.5949999999998</v>
      </c>
      <c r="E192" s="26">
        <v>60081.355000000003</v>
      </c>
      <c r="F192" s="28">
        <v>58609.531000000003</v>
      </c>
      <c r="G192" s="26">
        <v>21016.155999999999</v>
      </c>
      <c r="H192" s="27">
        <v>24107.698</v>
      </c>
      <c r="I192" s="26">
        <v>111740.49</v>
      </c>
      <c r="J192" s="28">
        <v>135869.68599999999</v>
      </c>
      <c r="K192" s="29">
        <v>-16797.254000000001</v>
      </c>
      <c r="L192" s="30">
        <v>-20157.102999999999</v>
      </c>
    </row>
    <row r="193" spans="1:12" x14ac:dyDescent="0.2">
      <c r="A193" s="24" t="s">
        <v>375</v>
      </c>
      <c r="B193" s="25" t="s">
        <v>376</v>
      </c>
      <c r="C193" s="26">
        <v>5590.6970000000001</v>
      </c>
      <c r="D193" s="27">
        <v>7732.451</v>
      </c>
      <c r="E193" s="26">
        <v>14061.164000000001</v>
      </c>
      <c r="F193" s="28">
        <v>21335.716</v>
      </c>
      <c r="G193" s="26">
        <v>65571.775999999998</v>
      </c>
      <c r="H193" s="27">
        <v>40335.868000000002</v>
      </c>
      <c r="I193" s="26">
        <v>171136.236</v>
      </c>
      <c r="J193" s="28">
        <v>84248.714000000007</v>
      </c>
      <c r="K193" s="29">
        <v>-59981.078999999998</v>
      </c>
      <c r="L193" s="30">
        <v>-32603.417000000001</v>
      </c>
    </row>
    <row r="194" spans="1:12" x14ac:dyDescent="0.2">
      <c r="A194" s="24" t="s">
        <v>377</v>
      </c>
      <c r="B194" s="25" t="s">
        <v>378</v>
      </c>
      <c r="C194" s="26">
        <v>181341.041</v>
      </c>
      <c r="D194" s="27">
        <v>143058.427</v>
      </c>
      <c r="E194" s="26">
        <v>791478.429</v>
      </c>
      <c r="F194" s="28">
        <v>689678.44700000004</v>
      </c>
      <c r="G194" s="26">
        <v>8086.1779999999999</v>
      </c>
      <c r="H194" s="27">
        <v>8023.2560000000003</v>
      </c>
      <c r="I194" s="26">
        <v>33570.743000000002</v>
      </c>
      <c r="J194" s="28">
        <v>34770.618999999999</v>
      </c>
      <c r="K194" s="29">
        <v>173254.86300000001</v>
      </c>
      <c r="L194" s="30">
        <v>135035.171</v>
      </c>
    </row>
    <row r="195" spans="1:12" x14ac:dyDescent="0.2">
      <c r="A195" s="24" t="s">
        <v>467</v>
      </c>
      <c r="B195" s="25" t="s">
        <v>468</v>
      </c>
      <c r="C195" s="26">
        <v>0</v>
      </c>
      <c r="D195" s="27">
        <v>0</v>
      </c>
      <c r="E195" s="26">
        <v>0</v>
      </c>
      <c r="F195" s="28">
        <v>0</v>
      </c>
      <c r="G195" s="26">
        <v>22.952999999999999</v>
      </c>
      <c r="H195" s="27">
        <v>12.38</v>
      </c>
      <c r="I195" s="26">
        <v>6</v>
      </c>
      <c r="J195" s="28">
        <v>4.25</v>
      </c>
      <c r="K195" s="29">
        <v>-22.952999999999999</v>
      </c>
      <c r="L195" s="30">
        <v>-12.38</v>
      </c>
    </row>
    <row r="196" spans="1:12" x14ac:dyDescent="0.2">
      <c r="A196" s="24" t="s">
        <v>379</v>
      </c>
      <c r="B196" s="25" t="s">
        <v>380</v>
      </c>
      <c r="C196" s="26">
        <v>9235.8420000000006</v>
      </c>
      <c r="D196" s="27">
        <v>11870.313</v>
      </c>
      <c r="E196" s="26">
        <v>106214.01300000001</v>
      </c>
      <c r="F196" s="28">
        <v>104882.099</v>
      </c>
      <c r="G196" s="26">
        <v>5362.7629999999999</v>
      </c>
      <c r="H196" s="27">
        <v>991.952</v>
      </c>
      <c r="I196" s="26">
        <v>32176.154999999999</v>
      </c>
      <c r="J196" s="28">
        <v>2274.7860000000001</v>
      </c>
      <c r="K196" s="29">
        <v>3873.0790000000006</v>
      </c>
      <c r="L196" s="30">
        <v>10878.361000000001</v>
      </c>
    </row>
    <row r="197" spans="1:12" x14ac:dyDescent="0.2">
      <c r="A197" s="24" t="s">
        <v>381</v>
      </c>
      <c r="B197" s="25" t="s">
        <v>382</v>
      </c>
      <c r="C197" s="26">
        <v>344647.06300000002</v>
      </c>
      <c r="D197" s="27">
        <v>396232.19300000003</v>
      </c>
      <c r="E197" s="26">
        <v>387451.61800000002</v>
      </c>
      <c r="F197" s="28">
        <v>431218.98800000001</v>
      </c>
      <c r="G197" s="26">
        <v>404982.60399999999</v>
      </c>
      <c r="H197" s="27">
        <v>426453.93199999997</v>
      </c>
      <c r="I197" s="26">
        <v>500757.99200000003</v>
      </c>
      <c r="J197" s="28">
        <v>615655.63100000005</v>
      </c>
      <c r="K197" s="29">
        <v>-60335.540999999968</v>
      </c>
      <c r="L197" s="30">
        <v>-30221.738999999943</v>
      </c>
    </row>
    <row r="198" spans="1:12" x14ac:dyDescent="0.2">
      <c r="A198" s="24" t="s">
        <v>383</v>
      </c>
      <c r="B198" s="25" t="s">
        <v>384</v>
      </c>
      <c r="C198" s="26">
        <v>66910.464000000007</v>
      </c>
      <c r="D198" s="27">
        <v>51531.904000000002</v>
      </c>
      <c r="E198" s="26">
        <v>28617.103999999999</v>
      </c>
      <c r="F198" s="28">
        <v>22036.33</v>
      </c>
      <c r="G198" s="26">
        <v>124344.303</v>
      </c>
      <c r="H198" s="27">
        <v>128400.60400000001</v>
      </c>
      <c r="I198" s="26">
        <v>25062.832999999999</v>
      </c>
      <c r="J198" s="28">
        <v>26043.844000000001</v>
      </c>
      <c r="K198" s="29">
        <v>-57433.838999999993</v>
      </c>
      <c r="L198" s="30">
        <v>-76868.700000000012</v>
      </c>
    </row>
    <row r="199" spans="1:12" x14ac:dyDescent="0.2">
      <c r="A199" s="24" t="s">
        <v>385</v>
      </c>
      <c r="B199" s="25" t="s">
        <v>392</v>
      </c>
      <c r="C199" s="26">
        <v>1847417.737</v>
      </c>
      <c r="D199" s="27">
        <v>1634489.922</v>
      </c>
      <c r="E199" s="26">
        <v>128074.89599999999</v>
      </c>
      <c r="F199" s="28">
        <v>126285.693</v>
      </c>
      <c r="G199" s="26">
        <v>104668.59299999999</v>
      </c>
      <c r="H199" s="27">
        <v>120967.208</v>
      </c>
      <c r="I199" s="26">
        <v>11633.652</v>
      </c>
      <c r="J199" s="28">
        <v>9362.3950000000004</v>
      </c>
      <c r="K199" s="29">
        <v>1742749.1439999999</v>
      </c>
      <c r="L199" s="30">
        <v>1513522.7139999999</v>
      </c>
    </row>
    <row r="200" spans="1:12" ht="13.5" thickBot="1" x14ac:dyDescent="0.25">
      <c r="A200" s="31" t="s">
        <v>386</v>
      </c>
      <c r="B200" s="32" t="s">
        <v>387</v>
      </c>
      <c r="C200" s="33">
        <v>158173.226</v>
      </c>
      <c r="D200" s="34">
        <v>176039.71299999999</v>
      </c>
      <c r="E200" s="33">
        <v>17882.554</v>
      </c>
      <c r="F200" s="35">
        <v>18249.977999999999</v>
      </c>
      <c r="G200" s="33">
        <v>105606.856</v>
      </c>
      <c r="H200" s="34">
        <v>117868.3</v>
      </c>
      <c r="I200" s="33">
        <v>17828.93</v>
      </c>
      <c r="J200" s="35">
        <v>17873.602999999999</v>
      </c>
      <c r="K200" s="36">
        <v>52566.369999999995</v>
      </c>
      <c r="L200" s="37">
        <v>58171.412999999986</v>
      </c>
    </row>
  </sheetData>
  <printOptions horizontalCentered="1"/>
  <pageMargins left="0.19685039370078741" right="0.19685039370078741" top="0.6692913385826772" bottom="0.39370078740157483" header="0.19685039370078741" footer="0.23622047244094491"/>
  <pageSetup paperSize="9" scale="80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z UNIĄ EUROPEJSKĄ w 2016r. - dane ostateczne!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L159"/>
  <sheetViews>
    <sheetView showZeros="0" zoomScale="90" workbookViewId="0">
      <selection activeCell="B12" sqref="B12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12" width="11.7109375" customWidth="1"/>
  </cols>
  <sheetData>
    <row r="1" spans="1:12" ht="13.5" thickBot="1" x14ac:dyDescent="0.25">
      <c r="A1" s="145"/>
    </row>
    <row r="2" spans="1:12" ht="14.25" x14ac:dyDescent="0.2">
      <c r="A2" s="1"/>
      <c r="B2" s="2"/>
      <c r="C2" s="3" t="s">
        <v>0</v>
      </c>
      <c r="D2" s="4"/>
      <c r="E2" s="4"/>
      <c r="F2" s="5"/>
      <c r="G2" s="3" t="s">
        <v>1</v>
      </c>
      <c r="H2" s="4"/>
      <c r="I2" s="4"/>
      <c r="J2" s="5"/>
      <c r="K2" s="3" t="s">
        <v>2</v>
      </c>
      <c r="L2" s="6"/>
    </row>
    <row r="3" spans="1:12" ht="14.25" x14ac:dyDescent="0.2">
      <c r="A3" s="7" t="s">
        <v>3</v>
      </c>
      <c r="B3" s="8" t="s">
        <v>4</v>
      </c>
      <c r="C3" s="9" t="s">
        <v>5</v>
      </c>
      <c r="D3" s="9"/>
      <c r="E3" s="9" t="s">
        <v>6</v>
      </c>
      <c r="F3" s="10"/>
      <c r="G3" s="9" t="s">
        <v>5</v>
      </c>
      <c r="H3" s="9"/>
      <c r="I3" s="9" t="s">
        <v>6</v>
      </c>
      <c r="J3" s="10"/>
      <c r="K3" s="9" t="s">
        <v>5</v>
      </c>
      <c r="L3" s="11"/>
    </row>
    <row r="4" spans="1:12" ht="14.25" thickBot="1" x14ac:dyDescent="0.3">
      <c r="A4" s="12"/>
      <c r="B4" s="13"/>
      <c r="C4" s="14" t="s">
        <v>483</v>
      </c>
      <c r="D4" s="15" t="s">
        <v>632</v>
      </c>
      <c r="E4" s="14" t="s">
        <v>483</v>
      </c>
      <c r="F4" s="16" t="s">
        <v>632</v>
      </c>
      <c r="G4" s="14" t="s">
        <v>483</v>
      </c>
      <c r="H4" s="15" t="s">
        <v>632</v>
      </c>
      <c r="I4" s="14" t="s">
        <v>483</v>
      </c>
      <c r="J4" s="16" t="s">
        <v>632</v>
      </c>
      <c r="K4" s="14" t="s">
        <v>483</v>
      </c>
      <c r="L4" s="17" t="s">
        <v>632</v>
      </c>
    </row>
    <row r="5" spans="1:12" ht="13.5" customHeight="1" x14ac:dyDescent="0.25">
      <c r="A5" s="18" t="s">
        <v>388</v>
      </c>
      <c r="B5" s="19"/>
      <c r="C5" s="20">
        <v>398527.21799999988</v>
      </c>
      <c r="D5" s="21">
        <v>376150.06099999993</v>
      </c>
      <c r="E5" s="20"/>
      <c r="F5" s="22"/>
      <c r="G5" s="20">
        <v>179593.92200000002</v>
      </c>
      <c r="H5" s="21">
        <v>149252.92900000003</v>
      </c>
      <c r="I5" s="20"/>
      <c r="J5" s="22"/>
      <c r="K5" s="20">
        <v>218933.29599999994</v>
      </c>
      <c r="L5" s="23">
        <v>226897.13200000001</v>
      </c>
    </row>
    <row r="6" spans="1:12" ht="13.5" customHeight="1" x14ac:dyDescent="0.2">
      <c r="A6" s="24" t="s">
        <v>7</v>
      </c>
      <c r="B6" s="25" t="s">
        <v>8</v>
      </c>
      <c r="C6" s="26">
        <v>203.6</v>
      </c>
      <c r="D6" s="27">
        <v>386.42</v>
      </c>
      <c r="E6" s="26">
        <v>21.55</v>
      </c>
      <c r="F6" s="28">
        <v>9.65</v>
      </c>
      <c r="G6" s="26">
        <v>25.8</v>
      </c>
      <c r="H6" s="27">
        <v>21.295000000000002</v>
      </c>
      <c r="I6" s="26">
        <v>10</v>
      </c>
      <c r="J6" s="28">
        <v>4.9000000000000004</v>
      </c>
      <c r="K6" s="29">
        <v>177.79999999999998</v>
      </c>
      <c r="L6" s="30">
        <v>365.125</v>
      </c>
    </row>
    <row r="7" spans="1:12" x14ac:dyDescent="0.2">
      <c r="A7" s="24" t="s">
        <v>9</v>
      </c>
      <c r="B7" s="25" t="s">
        <v>10</v>
      </c>
      <c r="C7" s="26">
        <v>15</v>
      </c>
      <c r="D7" s="27">
        <v>0</v>
      </c>
      <c r="E7" s="26">
        <v>5</v>
      </c>
      <c r="F7" s="28">
        <v>0</v>
      </c>
      <c r="G7" s="26">
        <v>0</v>
      </c>
      <c r="H7" s="27">
        <v>0</v>
      </c>
      <c r="I7" s="26">
        <v>0</v>
      </c>
      <c r="J7" s="28">
        <v>0</v>
      </c>
      <c r="K7" s="29">
        <v>15</v>
      </c>
      <c r="L7" s="30">
        <v>0</v>
      </c>
    </row>
    <row r="8" spans="1:12" x14ac:dyDescent="0.2">
      <c r="A8" s="24" t="s">
        <v>13</v>
      </c>
      <c r="B8" s="25" t="s">
        <v>14</v>
      </c>
      <c r="C8" s="26">
        <v>1.8</v>
      </c>
      <c r="D8" s="27">
        <v>0</v>
      </c>
      <c r="E8" s="26">
        <v>0.55000000000000004</v>
      </c>
      <c r="F8" s="28">
        <v>0</v>
      </c>
      <c r="G8" s="26">
        <v>0</v>
      </c>
      <c r="H8" s="27">
        <v>0</v>
      </c>
      <c r="I8" s="26">
        <v>0</v>
      </c>
      <c r="J8" s="28">
        <v>0</v>
      </c>
      <c r="K8" s="29">
        <v>1.8</v>
      </c>
      <c r="L8" s="30">
        <v>0</v>
      </c>
    </row>
    <row r="9" spans="1:12" x14ac:dyDescent="0.2">
      <c r="A9" s="24" t="s">
        <v>15</v>
      </c>
      <c r="B9" s="25" t="s">
        <v>16</v>
      </c>
      <c r="C9" s="26">
        <v>11217.251</v>
      </c>
      <c r="D9" s="27">
        <v>7943.6549999999997</v>
      </c>
      <c r="E9" s="26">
        <v>265.48099999999999</v>
      </c>
      <c r="F9" s="28">
        <v>111.833</v>
      </c>
      <c r="G9" s="26">
        <v>0</v>
      </c>
      <c r="H9" s="27">
        <v>0</v>
      </c>
      <c r="I9" s="26">
        <v>0</v>
      </c>
      <c r="J9" s="28">
        <v>0</v>
      </c>
      <c r="K9" s="29">
        <v>11217.251</v>
      </c>
      <c r="L9" s="30">
        <v>7943.6549999999997</v>
      </c>
    </row>
    <row r="10" spans="1:12" x14ac:dyDescent="0.2">
      <c r="A10" s="24" t="s">
        <v>17</v>
      </c>
      <c r="B10" s="25" t="s">
        <v>18</v>
      </c>
      <c r="C10" s="26">
        <v>19.024999999999999</v>
      </c>
      <c r="D10" s="27">
        <v>13.323</v>
      </c>
      <c r="E10" s="26">
        <v>1.6080000000000001</v>
      </c>
      <c r="F10" s="28">
        <v>1.409</v>
      </c>
      <c r="G10" s="26">
        <v>1.196</v>
      </c>
      <c r="H10" s="27">
        <v>89.358999999999995</v>
      </c>
      <c r="I10" s="26">
        <v>0.34599999999999997</v>
      </c>
      <c r="J10" s="28">
        <v>2.6549999999999998</v>
      </c>
      <c r="K10" s="29">
        <v>17.828999999999997</v>
      </c>
      <c r="L10" s="30">
        <v>-76.036000000000001</v>
      </c>
    </row>
    <row r="11" spans="1:12" x14ac:dyDescent="0.2">
      <c r="A11" s="24" t="s">
        <v>29</v>
      </c>
      <c r="B11" s="25" t="s">
        <v>30</v>
      </c>
      <c r="C11" s="26">
        <v>8.5069999999999997</v>
      </c>
      <c r="D11" s="27">
        <v>0</v>
      </c>
      <c r="E11" s="26">
        <v>21.268000000000001</v>
      </c>
      <c r="F11" s="28">
        <v>0</v>
      </c>
      <c r="G11" s="26">
        <v>0</v>
      </c>
      <c r="H11" s="27">
        <v>0</v>
      </c>
      <c r="I11" s="26">
        <v>0</v>
      </c>
      <c r="J11" s="28">
        <v>0</v>
      </c>
      <c r="K11" s="29">
        <v>8.5069999999999997</v>
      </c>
      <c r="L11" s="30">
        <v>0</v>
      </c>
    </row>
    <row r="12" spans="1:12" x14ac:dyDescent="0.2">
      <c r="A12" s="24" t="s">
        <v>33</v>
      </c>
      <c r="B12" s="25" t="s">
        <v>34</v>
      </c>
      <c r="C12" s="26">
        <v>0</v>
      </c>
      <c r="D12" s="27">
        <v>34.527999999999999</v>
      </c>
      <c r="E12" s="26">
        <v>0</v>
      </c>
      <c r="F12" s="28">
        <v>10.007999999999999</v>
      </c>
      <c r="G12" s="26">
        <v>0</v>
      </c>
      <c r="H12" s="27">
        <v>0</v>
      </c>
      <c r="I12" s="26">
        <v>0</v>
      </c>
      <c r="J12" s="28">
        <v>0</v>
      </c>
      <c r="K12" s="29">
        <v>0</v>
      </c>
      <c r="L12" s="30">
        <v>34.527999999999999</v>
      </c>
    </row>
    <row r="13" spans="1:12" x14ac:dyDescent="0.2">
      <c r="A13" s="24" t="s">
        <v>35</v>
      </c>
      <c r="B13" s="25" t="s">
        <v>36</v>
      </c>
      <c r="C13" s="26">
        <v>13.86</v>
      </c>
      <c r="D13" s="27">
        <v>0</v>
      </c>
      <c r="E13" s="26">
        <v>20.686</v>
      </c>
      <c r="F13" s="28">
        <v>0</v>
      </c>
      <c r="G13" s="26">
        <v>0</v>
      </c>
      <c r="H13" s="27">
        <v>0</v>
      </c>
      <c r="I13" s="26">
        <v>0</v>
      </c>
      <c r="J13" s="28">
        <v>0</v>
      </c>
      <c r="K13" s="29">
        <v>13.86</v>
      </c>
      <c r="L13" s="30">
        <v>0</v>
      </c>
    </row>
    <row r="14" spans="1:12" x14ac:dyDescent="0.2">
      <c r="A14" s="24" t="s">
        <v>37</v>
      </c>
      <c r="B14" s="25" t="s">
        <v>38</v>
      </c>
      <c r="C14" s="26">
        <v>5.3540000000000001</v>
      </c>
      <c r="D14" s="27">
        <v>0</v>
      </c>
      <c r="E14" s="26">
        <v>0.52700000000000002</v>
      </c>
      <c r="F14" s="28">
        <v>0</v>
      </c>
      <c r="G14" s="26">
        <v>0</v>
      </c>
      <c r="H14" s="27">
        <v>0</v>
      </c>
      <c r="I14" s="26">
        <v>0</v>
      </c>
      <c r="J14" s="28">
        <v>0</v>
      </c>
      <c r="K14" s="29">
        <v>5.3540000000000001</v>
      </c>
      <c r="L14" s="30">
        <v>0</v>
      </c>
    </row>
    <row r="15" spans="1:12" x14ac:dyDescent="0.2">
      <c r="A15" s="24" t="s">
        <v>41</v>
      </c>
      <c r="B15" s="25" t="s">
        <v>42</v>
      </c>
      <c r="C15" s="26">
        <v>0</v>
      </c>
      <c r="D15" s="27">
        <v>0</v>
      </c>
      <c r="E15" s="26">
        <v>0</v>
      </c>
      <c r="F15" s="28">
        <v>0</v>
      </c>
      <c r="G15" s="26">
        <v>98.64</v>
      </c>
      <c r="H15" s="27">
        <v>0</v>
      </c>
      <c r="I15" s="26">
        <v>19.297999999999998</v>
      </c>
      <c r="J15" s="28">
        <v>0</v>
      </c>
      <c r="K15" s="29">
        <v>-98.64</v>
      </c>
      <c r="L15" s="30">
        <v>0</v>
      </c>
    </row>
    <row r="16" spans="1:12" x14ac:dyDescent="0.2">
      <c r="A16" s="24" t="s">
        <v>43</v>
      </c>
      <c r="B16" s="25" t="s">
        <v>44</v>
      </c>
      <c r="C16" s="26">
        <v>0</v>
      </c>
      <c r="D16" s="27">
        <v>0</v>
      </c>
      <c r="E16" s="26">
        <v>0</v>
      </c>
      <c r="F16" s="28">
        <v>0</v>
      </c>
      <c r="G16" s="26">
        <v>30483.24</v>
      </c>
      <c r="H16" s="27">
        <v>44010.506000000001</v>
      </c>
      <c r="I16" s="26">
        <v>10640.108</v>
      </c>
      <c r="J16" s="28">
        <v>15763.03</v>
      </c>
      <c r="K16" s="29">
        <v>-30483.24</v>
      </c>
      <c r="L16" s="30">
        <v>-44010.506000000001</v>
      </c>
    </row>
    <row r="17" spans="1:12" x14ac:dyDescent="0.2">
      <c r="A17" s="24" t="s">
        <v>45</v>
      </c>
      <c r="B17" s="25" t="s">
        <v>46</v>
      </c>
      <c r="C17" s="26">
        <v>0</v>
      </c>
      <c r="D17" s="27">
        <v>0</v>
      </c>
      <c r="E17" s="26">
        <v>0</v>
      </c>
      <c r="F17" s="28">
        <v>0</v>
      </c>
      <c r="G17" s="26">
        <v>25903.895</v>
      </c>
      <c r="H17" s="27">
        <v>22440.417000000001</v>
      </c>
      <c r="I17" s="26">
        <v>5657.6719999999996</v>
      </c>
      <c r="J17" s="28">
        <v>4839.1549999999997</v>
      </c>
      <c r="K17" s="29">
        <v>-25903.895</v>
      </c>
      <c r="L17" s="30">
        <v>-22440.417000000001</v>
      </c>
    </row>
    <row r="18" spans="1:12" x14ac:dyDescent="0.2">
      <c r="A18" s="24" t="s">
        <v>49</v>
      </c>
      <c r="B18" s="25" t="s">
        <v>50</v>
      </c>
      <c r="C18" s="26">
        <v>0</v>
      </c>
      <c r="D18" s="27">
        <v>0</v>
      </c>
      <c r="E18" s="26">
        <v>0</v>
      </c>
      <c r="F18" s="28">
        <v>0</v>
      </c>
      <c r="G18" s="26">
        <v>0.99199999999999999</v>
      </c>
      <c r="H18" s="27">
        <v>1.7070000000000001</v>
      </c>
      <c r="I18" s="26">
        <v>4.8000000000000001E-2</v>
      </c>
      <c r="J18" s="28">
        <v>7.9000000000000001E-2</v>
      </c>
      <c r="K18" s="29">
        <v>-0.99199999999999999</v>
      </c>
      <c r="L18" s="30">
        <v>-1.7070000000000001</v>
      </c>
    </row>
    <row r="19" spans="1:12" x14ac:dyDescent="0.2">
      <c r="A19" s="24" t="s">
        <v>53</v>
      </c>
      <c r="B19" s="25" t="s">
        <v>54</v>
      </c>
      <c r="C19" s="26">
        <v>61.82</v>
      </c>
      <c r="D19" s="27">
        <v>0</v>
      </c>
      <c r="E19" s="26">
        <v>34.844000000000001</v>
      </c>
      <c r="F19" s="28">
        <v>0</v>
      </c>
      <c r="G19" s="26">
        <v>0</v>
      </c>
      <c r="H19" s="27">
        <v>0</v>
      </c>
      <c r="I19" s="26">
        <v>0</v>
      </c>
      <c r="J19" s="28">
        <v>0</v>
      </c>
      <c r="K19" s="29">
        <v>61.82</v>
      </c>
      <c r="L19" s="30">
        <v>0</v>
      </c>
    </row>
    <row r="20" spans="1:12" x14ac:dyDescent="0.2">
      <c r="A20" s="24" t="s">
        <v>59</v>
      </c>
      <c r="B20" s="25" t="s">
        <v>60</v>
      </c>
      <c r="C20" s="26">
        <v>0</v>
      </c>
      <c r="D20" s="27">
        <v>0</v>
      </c>
      <c r="E20" s="26">
        <v>0</v>
      </c>
      <c r="F20" s="28">
        <v>0</v>
      </c>
      <c r="G20" s="26">
        <v>45.503</v>
      </c>
      <c r="H20" s="27">
        <v>0</v>
      </c>
      <c r="I20" s="26">
        <v>126.968</v>
      </c>
      <c r="J20" s="28">
        <v>0</v>
      </c>
      <c r="K20" s="29">
        <v>-45.503</v>
      </c>
      <c r="L20" s="30">
        <v>0</v>
      </c>
    </row>
    <row r="21" spans="1:12" x14ac:dyDescent="0.2">
      <c r="A21" s="24" t="s">
        <v>63</v>
      </c>
      <c r="B21" s="25" t="s">
        <v>64</v>
      </c>
      <c r="C21" s="26">
        <v>582.43399999999997</v>
      </c>
      <c r="D21" s="27">
        <v>9.0050000000000008</v>
      </c>
      <c r="E21" s="26">
        <v>148.69</v>
      </c>
      <c r="F21" s="28">
        <v>1.9950000000000001</v>
      </c>
      <c r="G21" s="26">
        <v>0</v>
      </c>
      <c r="H21" s="27">
        <v>0</v>
      </c>
      <c r="I21" s="26">
        <v>0</v>
      </c>
      <c r="J21" s="28">
        <v>0</v>
      </c>
      <c r="K21" s="29">
        <v>582.43399999999997</v>
      </c>
      <c r="L21" s="30">
        <v>9.0050000000000008</v>
      </c>
    </row>
    <row r="22" spans="1:12" x14ac:dyDescent="0.2">
      <c r="A22" s="24" t="s">
        <v>65</v>
      </c>
      <c r="B22" s="25" t="s">
        <v>66</v>
      </c>
      <c r="C22" s="26">
        <v>1028.43</v>
      </c>
      <c r="D22" s="27">
        <v>1826.114</v>
      </c>
      <c r="E22" s="26">
        <v>249.50200000000001</v>
      </c>
      <c r="F22" s="28">
        <v>466.6</v>
      </c>
      <c r="G22" s="26">
        <v>0</v>
      </c>
      <c r="H22" s="27">
        <v>0</v>
      </c>
      <c r="I22" s="26">
        <v>0</v>
      </c>
      <c r="J22" s="28">
        <v>0</v>
      </c>
      <c r="K22" s="29">
        <v>1028.43</v>
      </c>
      <c r="L22" s="30">
        <v>1826.114</v>
      </c>
    </row>
    <row r="23" spans="1:12" x14ac:dyDescent="0.2">
      <c r="A23" s="24" t="s">
        <v>67</v>
      </c>
      <c r="B23" s="25" t="s">
        <v>68</v>
      </c>
      <c r="C23" s="26">
        <v>36.119999999999997</v>
      </c>
      <c r="D23" s="27">
        <v>58.255000000000003</v>
      </c>
      <c r="E23" s="26">
        <v>6.02</v>
      </c>
      <c r="F23" s="28">
        <v>12.68</v>
      </c>
      <c r="G23" s="26">
        <v>0</v>
      </c>
      <c r="H23" s="27">
        <v>0</v>
      </c>
      <c r="I23" s="26">
        <v>0</v>
      </c>
      <c r="J23" s="28">
        <v>0</v>
      </c>
      <c r="K23" s="29">
        <v>36.119999999999997</v>
      </c>
      <c r="L23" s="30">
        <v>58.255000000000003</v>
      </c>
    </row>
    <row r="24" spans="1:12" x14ac:dyDescent="0.2">
      <c r="A24" s="24" t="s">
        <v>69</v>
      </c>
      <c r="B24" s="25" t="s">
        <v>70</v>
      </c>
      <c r="C24" s="26">
        <v>0</v>
      </c>
      <c r="D24" s="27">
        <v>0</v>
      </c>
      <c r="E24" s="26">
        <v>0</v>
      </c>
      <c r="F24" s="28">
        <v>0</v>
      </c>
      <c r="G24" s="26">
        <v>82.037999999999997</v>
      </c>
      <c r="H24" s="27">
        <v>185.97300000000001</v>
      </c>
      <c r="I24" s="26">
        <v>39.44</v>
      </c>
      <c r="J24" s="28">
        <v>85.498000000000005</v>
      </c>
      <c r="K24" s="29">
        <v>-82.037999999999997</v>
      </c>
      <c r="L24" s="30">
        <v>-185.97300000000001</v>
      </c>
    </row>
    <row r="25" spans="1:12" x14ac:dyDescent="0.2">
      <c r="A25" s="24" t="s">
        <v>71</v>
      </c>
      <c r="B25" s="25" t="s">
        <v>72</v>
      </c>
      <c r="C25" s="26">
        <v>0</v>
      </c>
      <c r="D25" s="27">
        <v>0</v>
      </c>
      <c r="E25" s="26">
        <v>0</v>
      </c>
      <c r="F25" s="28">
        <v>0</v>
      </c>
      <c r="G25" s="26">
        <v>17.5</v>
      </c>
      <c r="H25" s="27">
        <v>0</v>
      </c>
      <c r="I25" s="26">
        <v>0.5</v>
      </c>
      <c r="J25" s="28">
        <v>0</v>
      </c>
      <c r="K25" s="29">
        <v>-17.5</v>
      </c>
      <c r="L25" s="30">
        <v>0</v>
      </c>
    </row>
    <row r="26" spans="1:12" x14ac:dyDescent="0.2">
      <c r="A26" s="24" t="s">
        <v>75</v>
      </c>
      <c r="B26" s="25" t="s">
        <v>76</v>
      </c>
      <c r="C26" s="26">
        <v>6.8000000000000005E-2</v>
      </c>
      <c r="D26" s="27">
        <v>0.14099999999999999</v>
      </c>
      <c r="E26" s="26">
        <v>8.0000000000000002E-3</v>
      </c>
      <c r="F26" s="28">
        <v>1.4999999999999999E-2</v>
      </c>
      <c r="G26" s="26">
        <v>107.968</v>
      </c>
      <c r="H26" s="27">
        <v>16.399999999999999</v>
      </c>
      <c r="I26" s="26">
        <v>61.341000000000001</v>
      </c>
      <c r="J26" s="28">
        <v>12.833</v>
      </c>
      <c r="K26" s="29">
        <v>-107.9</v>
      </c>
      <c r="L26" s="30">
        <v>-16.259</v>
      </c>
    </row>
    <row r="27" spans="1:12" x14ac:dyDescent="0.2">
      <c r="A27" s="24" t="s">
        <v>77</v>
      </c>
      <c r="B27" s="25" t="s">
        <v>78</v>
      </c>
      <c r="C27" s="26">
        <v>376.25799999999998</v>
      </c>
      <c r="D27" s="27">
        <v>207.28100000000001</v>
      </c>
      <c r="E27" s="26">
        <v>659.26800000000003</v>
      </c>
      <c r="F27" s="28">
        <v>375.82100000000003</v>
      </c>
      <c r="G27" s="26">
        <v>1185.607</v>
      </c>
      <c r="H27" s="27">
        <v>1067.961</v>
      </c>
      <c r="I27" s="26">
        <v>41.093000000000004</v>
      </c>
      <c r="J27" s="28">
        <v>75.296999999999997</v>
      </c>
      <c r="K27" s="29">
        <v>-809.34899999999993</v>
      </c>
      <c r="L27" s="30">
        <v>-860.68000000000006</v>
      </c>
    </row>
    <row r="28" spans="1:12" x14ac:dyDescent="0.2">
      <c r="A28" s="24" t="s">
        <v>81</v>
      </c>
      <c r="B28" s="25" t="s">
        <v>82</v>
      </c>
      <c r="C28" s="26">
        <v>1.3109999999999999</v>
      </c>
      <c r="D28" s="27">
        <v>0.876</v>
      </c>
      <c r="E28" s="26">
        <v>0.60699999999999998</v>
      </c>
      <c r="F28" s="28">
        <v>0.16400000000000001</v>
      </c>
      <c r="G28" s="26">
        <v>0</v>
      </c>
      <c r="H28" s="27">
        <v>0</v>
      </c>
      <c r="I28" s="26">
        <v>0</v>
      </c>
      <c r="J28" s="28">
        <v>0</v>
      </c>
      <c r="K28" s="29">
        <v>1.3109999999999999</v>
      </c>
      <c r="L28" s="30">
        <v>0.876</v>
      </c>
    </row>
    <row r="29" spans="1:12" x14ac:dyDescent="0.2">
      <c r="A29" s="24" t="s">
        <v>83</v>
      </c>
      <c r="B29" s="25" t="s">
        <v>84</v>
      </c>
      <c r="C29" s="26">
        <v>0</v>
      </c>
      <c r="D29" s="27">
        <v>0</v>
      </c>
      <c r="E29" s="26">
        <v>0</v>
      </c>
      <c r="F29" s="28">
        <v>0</v>
      </c>
      <c r="G29" s="26">
        <v>0</v>
      </c>
      <c r="H29" s="27">
        <v>24.125</v>
      </c>
      <c r="I29" s="26">
        <v>0</v>
      </c>
      <c r="J29" s="28">
        <v>107.66</v>
      </c>
      <c r="K29" s="29">
        <v>0</v>
      </c>
      <c r="L29" s="30">
        <v>-24.125</v>
      </c>
    </row>
    <row r="30" spans="1:12" x14ac:dyDescent="0.2">
      <c r="A30" s="24" t="s">
        <v>85</v>
      </c>
      <c r="B30" s="25" t="s">
        <v>86</v>
      </c>
      <c r="C30" s="26">
        <v>190.58600000000001</v>
      </c>
      <c r="D30" s="27">
        <v>199.90700000000001</v>
      </c>
      <c r="E30" s="26">
        <v>256.19900000000001</v>
      </c>
      <c r="F30" s="28">
        <v>126.923</v>
      </c>
      <c r="G30" s="26">
        <v>1650.577</v>
      </c>
      <c r="H30" s="27">
        <v>1771.9690000000001</v>
      </c>
      <c r="I30" s="26">
        <v>5493.4030000000002</v>
      </c>
      <c r="J30" s="28">
        <v>6034.2929999999997</v>
      </c>
      <c r="K30" s="29">
        <v>-1459.991</v>
      </c>
      <c r="L30" s="30">
        <v>-1572.0620000000001</v>
      </c>
    </row>
    <row r="31" spans="1:12" x14ac:dyDescent="0.2">
      <c r="A31" s="24" t="s">
        <v>87</v>
      </c>
      <c r="B31" s="25" t="s">
        <v>88</v>
      </c>
      <c r="C31" s="26">
        <v>2046.68</v>
      </c>
      <c r="D31" s="27">
        <v>4451.2730000000001</v>
      </c>
      <c r="E31" s="26">
        <v>625.59</v>
      </c>
      <c r="F31" s="28">
        <v>1447.8630000000001</v>
      </c>
      <c r="G31" s="26">
        <v>0</v>
      </c>
      <c r="H31" s="27">
        <v>16.41</v>
      </c>
      <c r="I31" s="26">
        <v>0</v>
      </c>
      <c r="J31" s="28">
        <v>31.777999999999999</v>
      </c>
      <c r="K31" s="29">
        <v>2046.68</v>
      </c>
      <c r="L31" s="30">
        <v>4434.8630000000003</v>
      </c>
    </row>
    <row r="32" spans="1:12" x14ac:dyDescent="0.2">
      <c r="A32" s="24" t="s">
        <v>89</v>
      </c>
      <c r="B32" s="25" t="s">
        <v>90</v>
      </c>
      <c r="C32" s="26">
        <v>15954.261</v>
      </c>
      <c r="D32" s="27">
        <v>14646.624</v>
      </c>
      <c r="E32" s="26">
        <v>17583.690999999999</v>
      </c>
      <c r="F32" s="28">
        <v>10846.388999999999</v>
      </c>
      <c r="G32" s="26">
        <v>0</v>
      </c>
      <c r="H32" s="27">
        <v>3</v>
      </c>
      <c r="I32" s="26">
        <v>0</v>
      </c>
      <c r="J32" s="28">
        <v>0.49</v>
      </c>
      <c r="K32" s="29">
        <v>15954.261</v>
      </c>
      <c r="L32" s="30">
        <v>14643.624</v>
      </c>
    </row>
    <row r="33" spans="1:12" x14ac:dyDescent="0.2">
      <c r="A33" s="24" t="s">
        <v>91</v>
      </c>
      <c r="B33" s="25" t="s">
        <v>92</v>
      </c>
      <c r="C33" s="26">
        <v>8971.6980000000003</v>
      </c>
      <c r="D33" s="27">
        <v>9095.1749999999993</v>
      </c>
      <c r="E33" s="26">
        <v>1701.5940000000001</v>
      </c>
      <c r="F33" s="28">
        <v>1578.4949999999999</v>
      </c>
      <c r="G33" s="26">
        <v>0</v>
      </c>
      <c r="H33" s="27">
        <v>0</v>
      </c>
      <c r="I33" s="26">
        <v>0</v>
      </c>
      <c r="J33" s="28">
        <v>0</v>
      </c>
      <c r="K33" s="29">
        <v>8971.6980000000003</v>
      </c>
      <c r="L33" s="30">
        <v>9095.1749999999993</v>
      </c>
    </row>
    <row r="34" spans="1:12" x14ac:dyDescent="0.2">
      <c r="A34" s="24" t="s">
        <v>93</v>
      </c>
      <c r="B34" s="25" t="s">
        <v>94</v>
      </c>
      <c r="C34" s="26">
        <v>1468.6030000000001</v>
      </c>
      <c r="D34" s="27">
        <v>1597.873</v>
      </c>
      <c r="E34" s="26">
        <v>911.96900000000005</v>
      </c>
      <c r="F34" s="28">
        <v>1192.7190000000001</v>
      </c>
      <c r="G34" s="26">
        <v>0</v>
      </c>
      <c r="H34" s="27">
        <v>0</v>
      </c>
      <c r="I34" s="26">
        <v>0</v>
      </c>
      <c r="J34" s="28">
        <v>0</v>
      </c>
      <c r="K34" s="29">
        <v>1468.6030000000001</v>
      </c>
      <c r="L34" s="30">
        <v>1597.873</v>
      </c>
    </row>
    <row r="35" spans="1:12" x14ac:dyDescent="0.2">
      <c r="A35" s="24" t="s">
        <v>95</v>
      </c>
      <c r="B35" s="25" t="s">
        <v>96</v>
      </c>
      <c r="C35" s="26">
        <v>91.02</v>
      </c>
      <c r="D35" s="27">
        <v>0</v>
      </c>
      <c r="E35" s="26">
        <v>218.8</v>
      </c>
      <c r="F35" s="28">
        <v>0</v>
      </c>
      <c r="G35" s="26">
        <v>0</v>
      </c>
      <c r="H35" s="27">
        <v>92.932000000000002</v>
      </c>
      <c r="I35" s="26">
        <v>0</v>
      </c>
      <c r="J35" s="28">
        <v>304.58</v>
      </c>
      <c r="K35" s="29">
        <v>91.02</v>
      </c>
      <c r="L35" s="30">
        <v>-92.932000000000002</v>
      </c>
    </row>
    <row r="36" spans="1:12" x14ac:dyDescent="0.2">
      <c r="A36" s="24" t="s">
        <v>97</v>
      </c>
      <c r="B36" s="25" t="s">
        <v>98</v>
      </c>
      <c r="C36" s="26">
        <v>359.25599999999997</v>
      </c>
      <c r="D36" s="27">
        <v>7.6859999999999999</v>
      </c>
      <c r="E36" s="26">
        <v>465.286</v>
      </c>
      <c r="F36" s="28">
        <v>12.6</v>
      </c>
      <c r="G36" s="26">
        <v>0</v>
      </c>
      <c r="H36" s="27">
        <v>0</v>
      </c>
      <c r="I36" s="26">
        <v>0</v>
      </c>
      <c r="J36" s="28">
        <v>0</v>
      </c>
      <c r="K36" s="29">
        <v>359.25599999999997</v>
      </c>
      <c r="L36" s="30">
        <v>7.6859999999999999</v>
      </c>
    </row>
    <row r="37" spans="1:12" x14ac:dyDescent="0.2">
      <c r="A37" s="24" t="s">
        <v>99</v>
      </c>
      <c r="B37" s="25" t="s">
        <v>100</v>
      </c>
      <c r="C37" s="26">
        <v>175.107</v>
      </c>
      <c r="D37" s="27">
        <v>356.84699999999998</v>
      </c>
      <c r="E37" s="26">
        <v>329.483</v>
      </c>
      <c r="F37" s="28">
        <v>510.72500000000002</v>
      </c>
      <c r="G37" s="26">
        <v>0</v>
      </c>
      <c r="H37" s="27">
        <v>0</v>
      </c>
      <c r="I37" s="26">
        <v>0</v>
      </c>
      <c r="J37" s="28">
        <v>0</v>
      </c>
      <c r="K37" s="29">
        <v>175.107</v>
      </c>
      <c r="L37" s="30">
        <v>356.84699999999998</v>
      </c>
    </row>
    <row r="38" spans="1:12" x14ac:dyDescent="0.2">
      <c r="A38" s="24" t="s">
        <v>101</v>
      </c>
      <c r="B38" s="25" t="s">
        <v>102</v>
      </c>
      <c r="C38" s="26">
        <v>2.5009999999999999</v>
      </c>
      <c r="D38" s="27">
        <v>0</v>
      </c>
      <c r="E38" s="26">
        <v>3.6</v>
      </c>
      <c r="F38" s="28">
        <v>0</v>
      </c>
      <c r="G38" s="26">
        <v>7.0860000000000003</v>
      </c>
      <c r="H38" s="27">
        <v>0</v>
      </c>
      <c r="I38" s="26">
        <v>40.24</v>
      </c>
      <c r="J38" s="28">
        <v>0</v>
      </c>
      <c r="K38" s="29">
        <v>-4.5850000000000009</v>
      </c>
      <c r="L38" s="30">
        <v>0</v>
      </c>
    </row>
    <row r="39" spans="1:12" x14ac:dyDescent="0.2">
      <c r="A39" s="24" t="s">
        <v>105</v>
      </c>
      <c r="B39" s="25" t="s">
        <v>106</v>
      </c>
      <c r="C39" s="26">
        <v>0.18</v>
      </c>
      <c r="D39" s="27">
        <v>0</v>
      </c>
      <c r="E39" s="26">
        <v>1</v>
      </c>
      <c r="F39" s="28">
        <v>0</v>
      </c>
      <c r="G39" s="26">
        <v>0</v>
      </c>
      <c r="H39" s="27">
        <v>0</v>
      </c>
      <c r="I39" s="26">
        <v>0</v>
      </c>
      <c r="J39" s="28">
        <v>0</v>
      </c>
      <c r="K39" s="29">
        <v>0.18</v>
      </c>
      <c r="L39" s="30">
        <v>0</v>
      </c>
    </row>
    <row r="40" spans="1:12" x14ac:dyDescent="0.2">
      <c r="A40" s="24" t="s">
        <v>107</v>
      </c>
      <c r="B40" s="25" t="s">
        <v>108</v>
      </c>
      <c r="C40" s="26">
        <v>9.3160000000000007</v>
      </c>
      <c r="D40" s="27">
        <v>0</v>
      </c>
      <c r="E40" s="26">
        <v>7.45</v>
      </c>
      <c r="F40" s="28">
        <v>0</v>
      </c>
      <c r="G40" s="26">
        <v>0</v>
      </c>
      <c r="H40" s="27">
        <v>4.9930000000000003</v>
      </c>
      <c r="I40" s="26">
        <v>0</v>
      </c>
      <c r="J40" s="28">
        <v>21</v>
      </c>
      <c r="K40" s="29">
        <v>9.3160000000000007</v>
      </c>
      <c r="L40" s="30">
        <v>-4.9930000000000003</v>
      </c>
    </row>
    <row r="41" spans="1:12" x14ac:dyDescent="0.2">
      <c r="A41" s="24" t="s">
        <v>111</v>
      </c>
      <c r="B41" s="25" t="s">
        <v>112</v>
      </c>
      <c r="C41" s="26">
        <v>21.536999999999999</v>
      </c>
      <c r="D41" s="27">
        <v>250.434</v>
      </c>
      <c r="E41" s="26">
        <v>39.15</v>
      </c>
      <c r="F41" s="28">
        <v>221.785</v>
      </c>
      <c r="G41" s="26">
        <v>2929.7150000000001</v>
      </c>
      <c r="H41" s="27">
        <v>2334.6469999999999</v>
      </c>
      <c r="I41" s="26">
        <v>764.09400000000005</v>
      </c>
      <c r="J41" s="28">
        <v>581.70399999999995</v>
      </c>
      <c r="K41" s="29">
        <v>-2908.1780000000003</v>
      </c>
      <c r="L41" s="30">
        <v>-2084.2129999999997</v>
      </c>
    </row>
    <row r="42" spans="1:12" x14ac:dyDescent="0.2">
      <c r="A42" s="24" t="s">
        <v>113</v>
      </c>
      <c r="B42" s="25" t="s">
        <v>114</v>
      </c>
      <c r="C42" s="26">
        <v>16.456</v>
      </c>
      <c r="D42" s="27">
        <v>0</v>
      </c>
      <c r="E42" s="26">
        <v>47.89</v>
      </c>
      <c r="F42" s="28">
        <v>0</v>
      </c>
      <c r="G42" s="26">
        <v>161.601</v>
      </c>
      <c r="H42" s="27">
        <v>973.74400000000003</v>
      </c>
      <c r="I42" s="26">
        <v>69.019000000000005</v>
      </c>
      <c r="J42" s="28">
        <v>356.79399999999998</v>
      </c>
      <c r="K42" s="29">
        <v>-145.14500000000001</v>
      </c>
      <c r="L42" s="30">
        <v>-973.74400000000003</v>
      </c>
    </row>
    <row r="43" spans="1:12" x14ac:dyDescent="0.2">
      <c r="A43" s="24" t="s">
        <v>115</v>
      </c>
      <c r="B43" s="25" t="s">
        <v>116</v>
      </c>
      <c r="C43" s="26">
        <v>10.817</v>
      </c>
      <c r="D43" s="27">
        <v>0</v>
      </c>
      <c r="E43" s="26">
        <v>0.32</v>
      </c>
      <c r="F43" s="28">
        <v>0</v>
      </c>
      <c r="G43" s="26">
        <v>287.68400000000003</v>
      </c>
      <c r="H43" s="27">
        <v>592.87800000000004</v>
      </c>
      <c r="I43" s="26">
        <v>83.23</v>
      </c>
      <c r="J43" s="28">
        <v>157.553</v>
      </c>
      <c r="K43" s="29">
        <v>-276.86700000000002</v>
      </c>
      <c r="L43" s="30">
        <v>-592.87800000000004</v>
      </c>
    </row>
    <row r="44" spans="1:12" x14ac:dyDescent="0.2">
      <c r="A44" s="24" t="s">
        <v>117</v>
      </c>
      <c r="B44" s="25" t="s">
        <v>118</v>
      </c>
      <c r="C44" s="26">
        <v>542.63</v>
      </c>
      <c r="D44" s="27">
        <v>554.27700000000004</v>
      </c>
      <c r="E44" s="26">
        <v>99.718000000000004</v>
      </c>
      <c r="F44" s="28">
        <v>92.010999999999996</v>
      </c>
      <c r="G44" s="26">
        <v>1369.818</v>
      </c>
      <c r="H44" s="27">
        <v>1399.7180000000001</v>
      </c>
      <c r="I44" s="26">
        <v>27.946999999999999</v>
      </c>
      <c r="J44" s="28">
        <v>32.779000000000003</v>
      </c>
      <c r="K44" s="29">
        <v>-827.18799999999999</v>
      </c>
      <c r="L44" s="30">
        <v>-845.44100000000003</v>
      </c>
    </row>
    <row r="45" spans="1:12" x14ac:dyDescent="0.2">
      <c r="A45" s="24" t="s">
        <v>119</v>
      </c>
      <c r="B45" s="25" t="s">
        <v>120</v>
      </c>
      <c r="C45" s="26">
        <v>22.222000000000001</v>
      </c>
      <c r="D45" s="27">
        <v>60.469000000000001</v>
      </c>
      <c r="E45" s="26">
        <v>27.12</v>
      </c>
      <c r="F45" s="28">
        <v>45</v>
      </c>
      <c r="G45" s="26">
        <v>78.754999999999995</v>
      </c>
      <c r="H45" s="27">
        <v>618.952</v>
      </c>
      <c r="I45" s="26">
        <v>171</v>
      </c>
      <c r="J45" s="28">
        <v>739.68299999999999</v>
      </c>
      <c r="K45" s="29">
        <v>-56.532999999999994</v>
      </c>
      <c r="L45" s="30">
        <v>-558.48299999999995</v>
      </c>
    </row>
    <row r="46" spans="1:12" x14ac:dyDescent="0.2">
      <c r="A46" s="24" t="s">
        <v>125</v>
      </c>
      <c r="B46" s="25" t="s">
        <v>126</v>
      </c>
      <c r="C46" s="26">
        <v>0</v>
      </c>
      <c r="D46" s="27">
        <v>0</v>
      </c>
      <c r="E46" s="26">
        <v>0</v>
      </c>
      <c r="F46" s="28">
        <v>0</v>
      </c>
      <c r="G46" s="26">
        <v>7.1970000000000001</v>
      </c>
      <c r="H46" s="27">
        <v>9.7780000000000005</v>
      </c>
      <c r="I46" s="26">
        <v>0.3</v>
      </c>
      <c r="J46" s="28">
        <v>0.40500000000000003</v>
      </c>
      <c r="K46" s="29">
        <v>-7.1970000000000001</v>
      </c>
      <c r="L46" s="30">
        <v>-9.7780000000000005</v>
      </c>
    </row>
    <row r="47" spans="1:12" x14ac:dyDescent="0.2">
      <c r="A47" s="24" t="s">
        <v>133</v>
      </c>
      <c r="B47" s="25" t="s">
        <v>134</v>
      </c>
      <c r="C47" s="26">
        <v>14.268000000000001</v>
      </c>
      <c r="D47" s="27">
        <v>25.9</v>
      </c>
      <c r="E47" s="26">
        <v>13.65</v>
      </c>
      <c r="F47" s="28">
        <v>18.696000000000002</v>
      </c>
      <c r="G47" s="26">
        <v>0</v>
      </c>
      <c r="H47" s="27">
        <v>0</v>
      </c>
      <c r="I47" s="26">
        <v>0</v>
      </c>
      <c r="J47" s="28">
        <v>0</v>
      </c>
      <c r="K47" s="29">
        <v>14.268000000000001</v>
      </c>
      <c r="L47" s="30">
        <v>25.9</v>
      </c>
    </row>
    <row r="48" spans="1:12" x14ac:dyDescent="0.2">
      <c r="A48" s="24" t="s">
        <v>137</v>
      </c>
      <c r="B48" s="25" t="s">
        <v>138</v>
      </c>
      <c r="C48" s="26">
        <v>56.676000000000002</v>
      </c>
      <c r="D48" s="27">
        <v>39.122999999999998</v>
      </c>
      <c r="E48" s="26">
        <v>124.848</v>
      </c>
      <c r="F48" s="28">
        <v>156.26</v>
      </c>
      <c r="G48" s="26">
        <v>0</v>
      </c>
      <c r="H48" s="27">
        <v>0</v>
      </c>
      <c r="I48" s="26">
        <v>0</v>
      </c>
      <c r="J48" s="28">
        <v>0</v>
      </c>
      <c r="K48" s="29">
        <v>56.676000000000002</v>
      </c>
      <c r="L48" s="30">
        <v>39.122999999999998</v>
      </c>
    </row>
    <row r="49" spans="1:12" x14ac:dyDescent="0.2">
      <c r="A49" s="24" t="s">
        <v>139</v>
      </c>
      <c r="B49" s="25" t="s">
        <v>140</v>
      </c>
      <c r="C49" s="26">
        <v>70.924999999999997</v>
      </c>
      <c r="D49" s="27">
        <v>0</v>
      </c>
      <c r="E49" s="26">
        <v>74.48</v>
      </c>
      <c r="F49" s="28">
        <v>0</v>
      </c>
      <c r="G49" s="26">
        <v>0</v>
      </c>
      <c r="H49" s="27">
        <v>0</v>
      </c>
      <c r="I49" s="26">
        <v>0</v>
      </c>
      <c r="J49" s="28">
        <v>0</v>
      </c>
      <c r="K49" s="29">
        <v>70.924999999999997</v>
      </c>
      <c r="L49" s="30">
        <v>0</v>
      </c>
    </row>
    <row r="50" spans="1:12" x14ac:dyDescent="0.2">
      <c r="A50" s="24" t="s">
        <v>141</v>
      </c>
      <c r="B50" s="25" t="s">
        <v>142</v>
      </c>
      <c r="C50" s="26">
        <v>39.784999999999997</v>
      </c>
      <c r="D50" s="27">
        <v>3.8639999999999999</v>
      </c>
      <c r="E50" s="26">
        <v>30.2</v>
      </c>
      <c r="F50" s="28">
        <v>6.9</v>
      </c>
      <c r="G50" s="26">
        <v>4.5149999999999997</v>
      </c>
      <c r="H50" s="27">
        <v>2.2490000000000001</v>
      </c>
      <c r="I50" s="26">
        <v>4.3499999999999996</v>
      </c>
      <c r="J50" s="28">
        <v>1.0309999999999999</v>
      </c>
      <c r="K50" s="29">
        <v>35.269999999999996</v>
      </c>
      <c r="L50" s="30">
        <v>1.6149999999999998</v>
      </c>
    </row>
    <row r="51" spans="1:12" x14ac:dyDescent="0.2">
      <c r="A51" s="24" t="s">
        <v>143</v>
      </c>
      <c r="B51" s="25" t="s">
        <v>144</v>
      </c>
      <c r="C51" s="26">
        <v>215.25800000000001</v>
      </c>
      <c r="D51" s="27">
        <v>0.69299999999999995</v>
      </c>
      <c r="E51" s="26">
        <v>234.94</v>
      </c>
      <c r="F51" s="28">
        <v>20.16</v>
      </c>
      <c r="G51" s="26">
        <v>2493.8589999999999</v>
      </c>
      <c r="H51" s="27">
        <v>549.32500000000005</v>
      </c>
      <c r="I51" s="26">
        <v>1195.8579999999999</v>
      </c>
      <c r="J51" s="28">
        <v>340.81799999999998</v>
      </c>
      <c r="K51" s="29">
        <v>-2278.6010000000001</v>
      </c>
      <c r="L51" s="30">
        <v>-548.63200000000006</v>
      </c>
    </row>
    <row r="52" spans="1:12" x14ac:dyDescent="0.2">
      <c r="A52" s="24" t="s">
        <v>147</v>
      </c>
      <c r="B52" s="25" t="s">
        <v>148</v>
      </c>
      <c r="C52" s="26">
        <v>5.5679999999999996</v>
      </c>
      <c r="D52" s="27">
        <v>23.484999999999999</v>
      </c>
      <c r="E52" s="26">
        <v>0.192</v>
      </c>
      <c r="F52" s="28">
        <v>5.83</v>
      </c>
      <c r="G52" s="26">
        <v>0</v>
      </c>
      <c r="H52" s="27">
        <v>0</v>
      </c>
      <c r="I52" s="26">
        <v>0</v>
      </c>
      <c r="J52" s="28">
        <v>0</v>
      </c>
      <c r="K52" s="29">
        <v>5.5679999999999996</v>
      </c>
      <c r="L52" s="30">
        <v>23.484999999999999</v>
      </c>
    </row>
    <row r="53" spans="1:12" x14ac:dyDescent="0.2">
      <c r="A53" s="24" t="s">
        <v>151</v>
      </c>
      <c r="B53" s="25" t="s">
        <v>152</v>
      </c>
      <c r="C53" s="26">
        <v>3770.404</v>
      </c>
      <c r="D53" s="27">
        <v>6514.9380000000001</v>
      </c>
      <c r="E53" s="26">
        <v>883.16099999999994</v>
      </c>
      <c r="F53" s="28">
        <v>1669.1210000000001</v>
      </c>
      <c r="G53" s="26">
        <v>0.1</v>
      </c>
      <c r="H53" s="27">
        <v>6.7000000000000004E-2</v>
      </c>
      <c r="I53" s="26">
        <v>1.0999999999999999E-2</v>
      </c>
      <c r="J53" s="28">
        <v>3.0000000000000001E-3</v>
      </c>
      <c r="K53" s="29">
        <v>3770.3040000000001</v>
      </c>
      <c r="L53" s="30">
        <v>6514.8710000000001</v>
      </c>
    </row>
    <row r="54" spans="1:12" x14ac:dyDescent="0.2">
      <c r="A54" s="24" t="s">
        <v>153</v>
      </c>
      <c r="B54" s="25" t="s">
        <v>154</v>
      </c>
      <c r="C54" s="26">
        <v>3123.5770000000002</v>
      </c>
      <c r="D54" s="27">
        <v>1306.981</v>
      </c>
      <c r="E54" s="26">
        <v>279.44600000000003</v>
      </c>
      <c r="F54" s="28">
        <v>106.142</v>
      </c>
      <c r="G54" s="26">
        <v>2536.16</v>
      </c>
      <c r="H54" s="27">
        <v>232.565</v>
      </c>
      <c r="I54" s="26">
        <v>419.52</v>
      </c>
      <c r="J54" s="28">
        <v>39.159999999999997</v>
      </c>
      <c r="K54" s="29">
        <v>587.41700000000037</v>
      </c>
      <c r="L54" s="30">
        <v>1074.4159999999999</v>
      </c>
    </row>
    <row r="55" spans="1:12" x14ac:dyDescent="0.2">
      <c r="A55" s="24" t="s">
        <v>155</v>
      </c>
      <c r="B55" s="25" t="s">
        <v>156</v>
      </c>
      <c r="C55" s="26">
        <v>4.0650000000000004</v>
      </c>
      <c r="D55" s="27">
        <v>2.605</v>
      </c>
      <c r="E55" s="26">
        <v>1.29</v>
      </c>
      <c r="F55" s="28">
        <v>0.11799999999999999</v>
      </c>
      <c r="G55" s="26">
        <v>0</v>
      </c>
      <c r="H55" s="27">
        <v>0</v>
      </c>
      <c r="I55" s="26">
        <v>0</v>
      </c>
      <c r="J55" s="28">
        <v>0</v>
      </c>
      <c r="K55" s="29">
        <v>4.0650000000000004</v>
      </c>
      <c r="L55" s="30">
        <v>2.605</v>
      </c>
    </row>
    <row r="56" spans="1:12" x14ac:dyDescent="0.2">
      <c r="A56" s="24" t="s">
        <v>157</v>
      </c>
      <c r="B56" s="25" t="s">
        <v>158</v>
      </c>
      <c r="C56" s="26">
        <v>5669.3280000000004</v>
      </c>
      <c r="D56" s="27">
        <v>4822.2259999999997</v>
      </c>
      <c r="E56" s="26">
        <v>563.55100000000004</v>
      </c>
      <c r="F56" s="28">
        <v>469.40499999999997</v>
      </c>
      <c r="G56" s="26">
        <v>0</v>
      </c>
      <c r="H56" s="27">
        <v>0</v>
      </c>
      <c r="I56" s="26">
        <v>0</v>
      </c>
      <c r="J56" s="28">
        <v>0</v>
      </c>
      <c r="K56" s="29">
        <v>5669.3280000000004</v>
      </c>
      <c r="L56" s="30">
        <v>4822.2259999999997</v>
      </c>
    </row>
    <row r="57" spans="1:12" x14ac:dyDescent="0.2">
      <c r="A57" s="24" t="s">
        <v>159</v>
      </c>
      <c r="B57" s="25" t="s">
        <v>160</v>
      </c>
      <c r="C57" s="26">
        <v>6.8949999999999996</v>
      </c>
      <c r="D57" s="27">
        <v>36.613999999999997</v>
      </c>
      <c r="E57" s="26">
        <v>8.5999999999999993E-2</v>
      </c>
      <c r="F57" s="28">
        <v>0.45300000000000001</v>
      </c>
      <c r="G57" s="26">
        <v>0</v>
      </c>
      <c r="H57" s="27">
        <v>0</v>
      </c>
      <c r="I57" s="26">
        <v>0</v>
      </c>
      <c r="J57" s="28">
        <v>0</v>
      </c>
      <c r="K57" s="29">
        <v>6.8949999999999996</v>
      </c>
      <c r="L57" s="30">
        <v>36.613999999999997</v>
      </c>
    </row>
    <row r="58" spans="1:12" x14ac:dyDescent="0.2">
      <c r="A58" s="24" t="s">
        <v>161</v>
      </c>
      <c r="B58" s="25" t="s">
        <v>162</v>
      </c>
      <c r="C58" s="26">
        <v>295.24200000000002</v>
      </c>
      <c r="D58" s="27">
        <v>306.303</v>
      </c>
      <c r="E58" s="26">
        <v>58.658999999999999</v>
      </c>
      <c r="F58" s="28">
        <v>59.03</v>
      </c>
      <c r="G58" s="26">
        <v>0</v>
      </c>
      <c r="H58" s="27">
        <v>0</v>
      </c>
      <c r="I58" s="26">
        <v>0</v>
      </c>
      <c r="J58" s="28">
        <v>0</v>
      </c>
      <c r="K58" s="29">
        <v>295.24200000000002</v>
      </c>
      <c r="L58" s="30">
        <v>306.303</v>
      </c>
    </row>
    <row r="59" spans="1:12" x14ac:dyDescent="0.2">
      <c r="A59" s="24" t="s">
        <v>163</v>
      </c>
      <c r="B59" s="25" t="s">
        <v>164</v>
      </c>
      <c r="C59" s="26">
        <v>77.796000000000006</v>
      </c>
      <c r="D59" s="27">
        <v>97.786000000000001</v>
      </c>
      <c r="E59" s="26">
        <v>3.907</v>
      </c>
      <c r="F59" s="28">
        <v>4.7750000000000004</v>
      </c>
      <c r="G59" s="26">
        <v>0</v>
      </c>
      <c r="H59" s="27">
        <v>0</v>
      </c>
      <c r="I59" s="26">
        <v>0</v>
      </c>
      <c r="J59" s="28">
        <v>0</v>
      </c>
      <c r="K59" s="29">
        <v>77.796000000000006</v>
      </c>
      <c r="L59" s="30">
        <v>97.786000000000001</v>
      </c>
    </row>
    <row r="60" spans="1:12" x14ac:dyDescent="0.2">
      <c r="A60" s="24" t="s">
        <v>165</v>
      </c>
      <c r="B60" s="25" t="s">
        <v>166</v>
      </c>
      <c r="C60" s="26">
        <v>84.238</v>
      </c>
      <c r="D60" s="27">
        <v>77.344999999999999</v>
      </c>
      <c r="E60" s="26">
        <v>6.0940000000000003</v>
      </c>
      <c r="F60" s="28">
        <v>5.6260000000000003</v>
      </c>
      <c r="G60" s="26">
        <v>0</v>
      </c>
      <c r="H60" s="27">
        <v>0</v>
      </c>
      <c r="I60" s="26">
        <v>0</v>
      </c>
      <c r="J60" s="28">
        <v>0</v>
      </c>
      <c r="K60" s="29">
        <v>84.238</v>
      </c>
      <c r="L60" s="30">
        <v>77.344999999999999</v>
      </c>
    </row>
    <row r="61" spans="1:12" x14ac:dyDescent="0.2">
      <c r="A61" s="24" t="s">
        <v>167</v>
      </c>
      <c r="B61" s="25" t="s">
        <v>168</v>
      </c>
      <c r="C61" s="26">
        <v>172.94499999999999</v>
      </c>
      <c r="D61" s="27">
        <v>184.07400000000001</v>
      </c>
      <c r="E61" s="26">
        <v>32.5</v>
      </c>
      <c r="F61" s="28">
        <v>34.972000000000001</v>
      </c>
      <c r="G61" s="26">
        <v>1613.42</v>
      </c>
      <c r="H61" s="27">
        <v>887.53200000000004</v>
      </c>
      <c r="I61" s="26">
        <v>2594.9720000000002</v>
      </c>
      <c r="J61" s="28">
        <v>2142.56</v>
      </c>
      <c r="K61" s="29">
        <v>-1440.4750000000001</v>
      </c>
      <c r="L61" s="30">
        <v>-703.45800000000008</v>
      </c>
    </row>
    <row r="62" spans="1:12" x14ac:dyDescent="0.2">
      <c r="A62" s="24" t="s">
        <v>169</v>
      </c>
      <c r="B62" s="25" t="s">
        <v>170</v>
      </c>
      <c r="C62" s="26">
        <v>1062.6600000000001</v>
      </c>
      <c r="D62" s="27">
        <v>1153.8800000000001</v>
      </c>
      <c r="E62" s="26">
        <v>145.20500000000001</v>
      </c>
      <c r="F62" s="28">
        <v>149.58799999999999</v>
      </c>
      <c r="G62" s="26">
        <v>0</v>
      </c>
      <c r="H62" s="27">
        <v>0</v>
      </c>
      <c r="I62" s="26">
        <v>0</v>
      </c>
      <c r="J62" s="28">
        <v>0</v>
      </c>
      <c r="K62" s="29">
        <v>1062.6600000000001</v>
      </c>
      <c r="L62" s="30">
        <v>1153.8800000000001</v>
      </c>
    </row>
    <row r="63" spans="1:12" x14ac:dyDescent="0.2">
      <c r="A63" s="24" t="s">
        <v>171</v>
      </c>
      <c r="B63" s="25" t="s">
        <v>172</v>
      </c>
      <c r="C63" s="26">
        <v>51.841999999999999</v>
      </c>
      <c r="D63" s="27">
        <v>209.285</v>
      </c>
      <c r="E63" s="26">
        <v>108.206</v>
      </c>
      <c r="F63" s="28">
        <v>1352.85</v>
      </c>
      <c r="G63" s="26">
        <v>989.52300000000002</v>
      </c>
      <c r="H63" s="27">
        <v>840.28899999999999</v>
      </c>
      <c r="I63" s="26">
        <v>2972.79</v>
      </c>
      <c r="J63" s="28">
        <v>3135.1</v>
      </c>
      <c r="K63" s="29">
        <v>-937.68100000000004</v>
      </c>
      <c r="L63" s="30">
        <v>-631.00400000000002</v>
      </c>
    </row>
    <row r="64" spans="1:12" x14ac:dyDescent="0.2">
      <c r="A64" s="24" t="s">
        <v>173</v>
      </c>
      <c r="B64" s="25" t="s">
        <v>174</v>
      </c>
      <c r="C64" s="26">
        <v>1.29</v>
      </c>
      <c r="D64" s="27">
        <v>0</v>
      </c>
      <c r="E64" s="26">
        <v>6.2119999999999997</v>
      </c>
      <c r="F64" s="28">
        <v>0</v>
      </c>
      <c r="G64" s="26">
        <v>0</v>
      </c>
      <c r="H64" s="27">
        <v>6.8000000000000005E-2</v>
      </c>
      <c r="I64" s="26">
        <v>0</v>
      </c>
      <c r="J64" s="28">
        <v>0.1</v>
      </c>
      <c r="K64" s="29">
        <v>1.29</v>
      </c>
      <c r="L64" s="30">
        <v>-6.8000000000000005E-2</v>
      </c>
    </row>
    <row r="65" spans="1:12" x14ac:dyDescent="0.2">
      <c r="A65" s="24" t="s">
        <v>175</v>
      </c>
      <c r="B65" s="25" t="s">
        <v>176</v>
      </c>
      <c r="C65" s="26">
        <v>4.7859999999999996</v>
      </c>
      <c r="D65" s="27">
        <v>7.39</v>
      </c>
      <c r="E65" s="26">
        <v>6.0830000000000002</v>
      </c>
      <c r="F65" s="28">
        <v>10.3</v>
      </c>
      <c r="G65" s="26">
        <v>0</v>
      </c>
      <c r="H65" s="27">
        <v>0</v>
      </c>
      <c r="I65" s="26">
        <v>0</v>
      </c>
      <c r="J65" s="28">
        <v>0</v>
      </c>
      <c r="K65" s="29">
        <v>4.7859999999999996</v>
      </c>
      <c r="L65" s="30">
        <v>7.39</v>
      </c>
    </row>
    <row r="66" spans="1:12" x14ac:dyDescent="0.2">
      <c r="A66" s="24" t="s">
        <v>179</v>
      </c>
      <c r="B66" s="25" t="s">
        <v>180</v>
      </c>
      <c r="C66" s="26">
        <v>1346.297</v>
      </c>
      <c r="D66" s="27">
        <v>943.38</v>
      </c>
      <c r="E66" s="26">
        <v>700.77</v>
      </c>
      <c r="F66" s="28">
        <v>421.21199999999999</v>
      </c>
      <c r="G66" s="26">
        <v>12.917</v>
      </c>
      <c r="H66" s="27">
        <v>253.571</v>
      </c>
      <c r="I66" s="26">
        <v>3.202</v>
      </c>
      <c r="J66" s="28">
        <v>71.061000000000007</v>
      </c>
      <c r="K66" s="29">
        <v>1333.38</v>
      </c>
      <c r="L66" s="30">
        <v>689.80899999999997</v>
      </c>
    </row>
    <row r="67" spans="1:12" x14ac:dyDescent="0.2">
      <c r="A67" s="24" t="s">
        <v>181</v>
      </c>
      <c r="B67" s="25" t="s">
        <v>182</v>
      </c>
      <c r="C67" s="26">
        <v>91.944999999999993</v>
      </c>
      <c r="D67" s="27">
        <v>1.9119999999999999</v>
      </c>
      <c r="E67" s="26">
        <v>121.28100000000001</v>
      </c>
      <c r="F67" s="28">
        <v>0.97699999999999998</v>
      </c>
      <c r="G67" s="26">
        <v>0</v>
      </c>
      <c r="H67" s="27">
        <v>0</v>
      </c>
      <c r="I67" s="26">
        <v>0</v>
      </c>
      <c r="J67" s="28">
        <v>0</v>
      </c>
      <c r="K67" s="29">
        <v>91.944999999999993</v>
      </c>
      <c r="L67" s="30">
        <v>1.9119999999999999</v>
      </c>
    </row>
    <row r="68" spans="1:12" x14ac:dyDescent="0.2">
      <c r="A68" s="24" t="s">
        <v>183</v>
      </c>
      <c r="B68" s="25" t="s">
        <v>184</v>
      </c>
      <c r="C68" s="26">
        <v>0</v>
      </c>
      <c r="D68" s="27">
        <v>0</v>
      </c>
      <c r="E68" s="26">
        <v>0</v>
      </c>
      <c r="F68" s="28">
        <v>0</v>
      </c>
      <c r="G68" s="26">
        <v>157.273</v>
      </c>
      <c r="H68" s="27">
        <v>81.804000000000002</v>
      </c>
      <c r="I68" s="26">
        <v>843.71100000000001</v>
      </c>
      <c r="J68" s="28">
        <v>446.98</v>
      </c>
      <c r="K68" s="29">
        <v>-157.273</v>
      </c>
      <c r="L68" s="30">
        <v>-81.804000000000002</v>
      </c>
    </row>
    <row r="69" spans="1:12" x14ac:dyDescent="0.2">
      <c r="A69" s="24" t="s">
        <v>185</v>
      </c>
      <c r="B69" s="25" t="s">
        <v>186</v>
      </c>
      <c r="C69" s="26">
        <v>0</v>
      </c>
      <c r="D69" s="27">
        <v>13.090999999999999</v>
      </c>
      <c r="E69" s="26">
        <v>0</v>
      </c>
      <c r="F69" s="28">
        <v>21.46</v>
      </c>
      <c r="G69" s="26">
        <v>2940.489</v>
      </c>
      <c r="H69" s="27">
        <v>339.19200000000001</v>
      </c>
      <c r="I69" s="26">
        <v>7294.7049999999999</v>
      </c>
      <c r="J69" s="28">
        <v>897.39599999999996</v>
      </c>
      <c r="K69" s="29">
        <v>-2940.489</v>
      </c>
      <c r="L69" s="30">
        <v>-326.101</v>
      </c>
    </row>
    <row r="70" spans="1:12" x14ac:dyDescent="0.2">
      <c r="A70" s="24" t="s">
        <v>187</v>
      </c>
      <c r="B70" s="25" t="s">
        <v>188</v>
      </c>
      <c r="C70" s="26">
        <v>164.24299999999999</v>
      </c>
      <c r="D70" s="27">
        <v>191.63399999999999</v>
      </c>
      <c r="E70" s="26">
        <v>295.89600000000002</v>
      </c>
      <c r="F70" s="28">
        <v>389.08699999999999</v>
      </c>
      <c r="G70" s="26">
        <v>0</v>
      </c>
      <c r="H70" s="27">
        <v>0</v>
      </c>
      <c r="I70" s="26">
        <v>0</v>
      </c>
      <c r="J70" s="28">
        <v>0</v>
      </c>
      <c r="K70" s="29">
        <v>164.24299999999999</v>
      </c>
      <c r="L70" s="30">
        <v>191.63399999999999</v>
      </c>
    </row>
    <row r="71" spans="1:12" x14ac:dyDescent="0.2">
      <c r="A71" s="24" t="s">
        <v>189</v>
      </c>
      <c r="B71" s="25" t="s">
        <v>190</v>
      </c>
      <c r="C71" s="26">
        <v>5.4950000000000001</v>
      </c>
      <c r="D71" s="27">
        <v>2.2650000000000001</v>
      </c>
      <c r="E71" s="26">
        <v>4.6849999999999996</v>
      </c>
      <c r="F71" s="28">
        <v>2.1859999999999999</v>
      </c>
      <c r="G71" s="26">
        <v>0</v>
      </c>
      <c r="H71" s="27">
        <v>4.524</v>
      </c>
      <c r="I71" s="26">
        <v>0</v>
      </c>
      <c r="J71" s="28">
        <v>1.26</v>
      </c>
      <c r="K71" s="29">
        <v>5.4950000000000001</v>
      </c>
      <c r="L71" s="30">
        <v>-2.2589999999999999</v>
      </c>
    </row>
    <row r="72" spans="1:12" x14ac:dyDescent="0.2">
      <c r="A72" s="24" t="s">
        <v>191</v>
      </c>
      <c r="B72" s="25" t="s">
        <v>192</v>
      </c>
      <c r="C72" s="26">
        <v>315.82100000000003</v>
      </c>
      <c r="D72" s="27">
        <v>107.63</v>
      </c>
      <c r="E72" s="26">
        <v>442.024</v>
      </c>
      <c r="F72" s="28">
        <v>162.22499999999999</v>
      </c>
      <c r="G72" s="26">
        <v>194.93600000000001</v>
      </c>
      <c r="H72" s="27">
        <v>27.72</v>
      </c>
      <c r="I72" s="26">
        <v>616</v>
      </c>
      <c r="J72" s="28">
        <v>44</v>
      </c>
      <c r="K72" s="29">
        <v>120.88500000000002</v>
      </c>
      <c r="L72" s="30">
        <v>79.91</v>
      </c>
    </row>
    <row r="73" spans="1:12" x14ac:dyDescent="0.2">
      <c r="A73" s="24" t="s">
        <v>193</v>
      </c>
      <c r="B73" s="25" t="s">
        <v>194</v>
      </c>
      <c r="C73" s="26">
        <v>0</v>
      </c>
      <c r="D73" s="27">
        <v>0</v>
      </c>
      <c r="E73" s="26">
        <v>0</v>
      </c>
      <c r="F73" s="28">
        <v>0</v>
      </c>
      <c r="G73" s="26">
        <v>1011.736</v>
      </c>
      <c r="H73" s="27">
        <v>237.149</v>
      </c>
      <c r="I73" s="26">
        <v>1731.5</v>
      </c>
      <c r="J73" s="28">
        <v>352.26</v>
      </c>
      <c r="K73" s="29">
        <v>-1011.736</v>
      </c>
      <c r="L73" s="30">
        <v>-237.149</v>
      </c>
    </row>
    <row r="74" spans="1:12" x14ac:dyDescent="0.2">
      <c r="A74" s="24" t="s">
        <v>195</v>
      </c>
      <c r="B74" s="25" t="s">
        <v>196</v>
      </c>
      <c r="C74" s="26">
        <v>46.015999999999998</v>
      </c>
      <c r="D74" s="27">
        <v>60.677999999999997</v>
      </c>
      <c r="E74" s="26">
        <v>52.38</v>
      </c>
      <c r="F74" s="28">
        <v>67.2</v>
      </c>
      <c r="G74" s="26">
        <v>776.93</v>
      </c>
      <c r="H74" s="27">
        <v>830.66</v>
      </c>
      <c r="I74" s="26">
        <v>960</v>
      </c>
      <c r="J74" s="28">
        <v>1219.8</v>
      </c>
      <c r="K74" s="29">
        <v>-730.91399999999999</v>
      </c>
      <c r="L74" s="30">
        <v>-769.98199999999997</v>
      </c>
    </row>
    <row r="75" spans="1:12" x14ac:dyDescent="0.2">
      <c r="A75" s="24" t="s">
        <v>197</v>
      </c>
      <c r="B75" s="25" t="s">
        <v>198</v>
      </c>
      <c r="C75" s="26">
        <v>89.331000000000003</v>
      </c>
      <c r="D75" s="27">
        <v>68.328000000000003</v>
      </c>
      <c r="E75" s="26">
        <v>79.8</v>
      </c>
      <c r="F75" s="28">
        <v>59.56</v>
      </c>
      <c r="G75" s="26">
        <v>0</v>
      </c>
      <c r="H75" s="27">
        <v>0</v>
      </c>
      <c r="I75" s="26">
        <v>0</v>
      </c>
      <c r="J75" s="28">
        <v>0</v>
      </c>
      <c r="K75" s="29">
        <v>89.331000000000003</v>
      </c>
      <c r="L75" s="30">
        <v>68.328000000000003</v>
      </c>
    </row>
    <row r="76" spans="1:12" x14ac:dyDescent="0.2">
      <c r="A76" s="24" t="s">
        <v>199</v>
      </c>
      <c r="B76" s="25" t="s">
        <v>200</v>
      </c>
      <c r="C76" s="26">
        <v>684.60799999999995</v>
      </c>
      <c r="D76" s="27">
        <v>836.94799999999998</v>
      </c>
      <c r="E76" s="26">
        <v>1612</v>
      </c>
      <c r="F76" s="28">
        <v>2148.0500000000002</v>
      </c>
      <c r="G76" s="26">
        <v>0</v>
      </c>
      <c r="H76" s="27">
        <v>0</v>
      </c>
      <c r="I76" s="26">
        <v>0</v>
      </c>
      <c r="J76" s="28">
        <v>0</v>
      </c>
      <c r="K76" s="29">
        <v>684.60799999999995</v>
      </c>
      <c r="L76" s="30">
        <v>836.94799999999998</v>
      </c>
    </row>
    <row r="77" spans="1:12" x14ac:dyDescent="0.2">
      <c r="A77" s="24" t="s">
        <v>201</v>
      </c>
      <c r="B77" s="25" t="s">
        <v>202</v>
      </c>
      <c r="C77" s="26">
        <v>1307.462</v>
      </c>
      <c r="D77" s="27">
        <v>497.10899999999998</v>
      </c>
      <c r="E77" s="26">
        <v>2387.2460000000001</v>
      </c>
      <c r="F77" s="28">
        <v>736.18100000000004</v>
      </c>
      <c r="G77" s="26">
        <v>6.4370000000000003</v>
      </c>
      <c r="H77" s="27">
        <v>4.4130000000000003</v>
      </c>
      <c r="I77" s="26">
        <v>1.125</v>
      </c>
      <c r="J77" s="28">
        <v>0.9</v>
      </c>
      <c r="K77" s="29">
        <v>1301.0250000000001</v>
      </c>
      <c r="L77" s="30">
        <v>492.69599999999997</v>
      </c>
    </row>
    <row r="78" spans="1:12" x14ac:dyDescent="0.2">
      <c r="A78" s="24" t="s">
        <v>203</v>
      </c>
      <c r="B78" s="25" t="s">
        <v>204</v>
      </c>
      <c r="C78" s="26">
        <v>257.82299999999998</v>
      </c>
      <c r="D78" s="27">
        <v>55.914999999999999</v>
      </c>
      <c r="E78" s="26">
        <v>197.751</v>
      </c>
      <c r="F78" s="28">
        <v>33.024999999999999</v>
      </c>
      <c r="G78" s="26">
        <v>3.1E-2</v>
      </c>
      <c r="H78" s="27">
        <v>0</v>
      </c>
      <c r="I78" s="26">
        <v>2E-3</v>
      </c>
      <c r="J78" s="28">
        <v>0</v>
      </c>
      <c r="K78" s="29">
        <v>257.79199999999997</v>
      </c>
      <c r="L78" s="30">
        <v>55.914999999999999</v>
      </c>
    </row>
    <row r="79" spans="1:12" x14ac:dyDescent="0.2">
      <c r="A79" s="24" t="s">
        <v>205</v>
      </c>
      <c r="B79" s="25" t="s">
        <v>206</v>
      </c>
      <c r="C79" s="26">
        <v>19.224</v>
      </c>
      <c r="D79" s="27">
        <v>94.278000000000006</v>
      </c>
      <c r="E79" s="26">
        <v>28.611999999999998</v>
      </c>
      <c r="F79" s="28">
        <v>127.86499999999999</v>
      </c>
      <c r="G79" s="26">
        <v>0</v>
      </c>
      <c r="H79" s="27">
        <v>0</v>
      </c>
      <c r="I79" s="26">
        <v>0</v>
      </c>
      <c r="J79" s="28">
        <v>0</v>
      </c>
      <c r="K79" s="29">
        <v>19.224</v>
      </c>
      <c r="L79" s="30">
        <v>94.278000000000006</v>
      </c>
    </row>
    <row r="80" spans="1:12" x14ac:dyDescent="0.2">
      <c r="A80" s="24" t="s">
        <v>209</v>
      </c>
      <c r="B80" s="25" t="s">
        <v>210</v>
      </c>
      <c r="C80" s="26">
        <v>3.363</v>
      </c>
      <c r="D80" s="27">
        <v>5</v>
      </c>
      <c r="E80" s="26">
        <v>4.3250000000000002</v>
      </c>
      <c r="F80" s="28">
        <v>10</v>
      </c>
      <c r="G80" s="26">
        <v>6088.2820000000002</v>
      </c>
      <c r="H80" s="27">
        <v>7989.2280000000001</v>
      </c>
      <c r="I80" s="26">
        <v>14076.72</v>
      </c>
      <c r="J80" s="28">
        <v>21246.125</v>
      </c>
      <c r="K80" s="29">
        <v>-6084.9189999999999</v>
      </c>
      <c r="L80" s="30">
        <v>-7984.2280000000001</v>
      </c>
    </row>
    <row r="81" spans="1:12" x14ac:dyDescent="0.2">
      <c r="A81" s="24" t="s">
        <v>211</v>
      </c>
      <c r="B81" s="25" t="s">
        <v>212</v>
      </c>
      <c r="C81" s="26">
        <v>0</v>
      </c>
      <c r="D81" s="27">
        <v>0</v>
      </c>
      <c r="E81" s="26">
        <v>0</v>
      </c>
      <c r="F81" s="28">
        <v>0</v>
      </c>
      <c r="G81" s="26">
        <v>38.286000000000001</v>
      </c>
      <c r="H81" s="27">
        <v>17.753</v>
      </c>
      <c r="I81" s="26">
        <v>122.29</v>
      </c>
      <c r="J81" s="28">
        <v>60.6</v>
      </c>
      <c r="K81" s="29">
        <v>-38.286000000000001</v>
      </c>
      <c r="L81" s="30">
        <v>-17.753</v>
      </c>
    </row>
    <row r="82" spans="1:12" x14ac:dyDescent="0.2">
      <c r="A82" s="24" t="s">
        <v>213</v>
      </c>
      <c r="B82" s="25" t="s">
        <v>214</v>
      </c>
      <c r="C82" s="26">
        <v>3528.9</v>
      </c>
      <c r="D82" s="27">
        <v>1132.181</v>
      </c>
      <c r="E82" s="26">
        <v>649.00800000000004</v>
      </c>
      <c r="F82" s="28">
        <v>210.13</v>
      </c>
      <c r="G82" s="26">
        <v>333.53899999999999</v>
      </c>
      <c r="H82" s="27">
        <v>529.50900000000001</v>
      </c>
      <c r="I82" s="26">
        <v>1018.422</v>
      </c>
      <c r="J82" s="28">
        <v>1562.7850000000001</v>
      </c>
      <c r="K82" s="29">
        <v>3195.3609999999999</v>
      </c>
      <c r="L82" s="30">
        <v>602.67200000000003</v>
      </c>
    </row>
    <row r="83" spans="1:12" x14ac:dyDescent="0.2">
      <c r="A83" s="24" t="s">
        <v>215</v>
      </c>
      <c r="B83" s="25" t="s">
        <v>216</v>
      </c>
      <c r="C83" s="26">
        <v>247.61099999999999</v>
      </c>
      <c r="D83" s="27">
        <v>244.273</v>
      </c>
      <c r="E83" s="26">
        <v>132.601</v>
      </c>
      <c r="F83" s="28">
        <v>157.626</v>
      </c>
      <c r="G83" s="26">
        <v>4323.2659999999996</v>
      </c>
      <c r="H83" s="27">
        <v>3084.3719999999998</v>
      </c>
      <c r="I83" s="26">
        <v>11873.120999999999</v>
      </c>
      <c r="J83" s="28">
        <v>7796.2219999999998</v>
      </c>
      <c r="K83" s="29">
        <v>-4075.6549999999997</v>
      </c>
      <c r="L83" s="30">
        <v>-2840.0989999999997</v>
      </c>
    </row>
    <row r="84" spans="1:12" x14ac:dyDescent="0.2">
      <c r="A84" s="24" t="s">
        <v>217</v>
      </c>
      <c r="B84" s="25" t="s">
        <v>218</v>
      </c>
      <c r="C84" s="26">
        <v>21.655000000000001</v>
      </c>
      <c r="D84" s="27">
        <v>0.27300000000000002</v>
      </c>
      <c r="E84" s="26">
        <v>30.001000000000001</v>
      </c>
      <c r="F84" s="28">
        <v>4.0000000000000001E-3</v>
      </c>
      <c r="G84" s="26">
        <v>15.2</v>
      </c>
      <c r="H84" s="27">
        <v>0</v>
      </c>
      <c r="I84" s="26">
        <v>20</v>
      </c>
      <c r="J84" s="28">
        <v>0</v>
      </c>
      <c r="K84" s="29">
        <v>6.4550000000000018</v>
      </c>
      <c r="L84" s="30">
        <v>0.27300000000000002</v>
      </c>
    </row>
    <row r="85" spans="1:12" x14ac:dyDescent="0.2">
      <c r="A85" s="24" t="s">
        <v>219</v>
      </c>
      <c r="B85" s="25" t="s">
        <v>220</v>
      </c>
      <c r="C85" s="26">
        <v>2317.989</v>
      </c>
      <c r="D85" s="27">
        <v>2515.3780000000002</v>
      </c>
      <c r="E85" s="26">
        <v>413.07400000000001</v>
      </c>
      <c r="F85" s="28">
        <v>344.63099999999997</v>
      </c>
      <c r="G85" s="26">
        <v>2280.88</v>
      </c>
      <c r="H85" s="27">
        <v>2129.7109999999998</v>
      </c>
      <c r="I85" s="26">
        <v>2214.2429999999999</v>
      </c>
      <c r="J85" s="28">
        <v>1531.3530000000001</v>
      </c>
      <c r="K85" s="29">
        <v>37.108999999999924</v>
      </c>
      <c r="L85" s="30">
        <v>385.66700000000037</v>
      </c>
    </row>
    <row r="86" spans="1:12" x14ac:dyDescent="0.2">
      <c r="A86" s="24" t="s">
        <v>221</v>
      </c>
      <c r="B86" s="25" t="s">
        <v>222</v>
      </c>
      <c r="C86" s="26">
        <v>24.393000000000001</v>
      </c>
      <c r="D86" s="27">
        <v>8.2530000000000001</v>
      </c>
      <c r="E86" s="26">
        <v>1.29</v>
      </c>
      <c r="F86" s="28">
        <v>0.60299999999999998</v>
      </c>
      <c r="G86" s="26">
        <v>0</v>
      </c>
      <c r="H86" s="27">
        <v>0</v>
      </c>
      <c r="I86" s="26">
        <v>0</v>
      </c>
      <c r="J86" s="28">
        <v>0</v>
      </c>
      <c r="K86" s="29">
        <v>24.393000000000001</v>
      </c>
      <c r="L86" s="30">
        <v>8.2530000000000001</v>
      </c>
    </row>
    <row r="87" spans="1:12" x14ac:dyDescent="0.2">
      <c r="A87" s="24" t="s">
        <v>223</v>
      </c>
      <c r="B87" s="25" t="s">
        <v>224</v>
      </c>
      <c r="C87" s="26">
        <v>2175.7049999999999</v>
      </c>
      <c r="D87" s="27">
        <v>1763.7739999999999</v>
      </c>
      <c r="E87" s="26">
        <v>881.49699999999996</v>
      </c>
      <c r="F87" s="28">
        <v>685.20100000000002</v>
      </c>
      <c r="G87" s="26">
        <v>869.89300000000003</v>
      </c>
      <c r="H87" s="27">
        <v>492.38099999999997</v>
      </c>
      <c r="I87" s="26">
        <v>162.60400000000001</v>
      </c>
      <c r="J87" s="28">
        <v>250.273</v>
      </c>
      <c r="K87" s="29">
        <v>1305.8119999999999</v>
      </c>
      <c r="L87" s="30">
        <v>1271.393</v>
      </c>
    </row>
    <row r="88" spans="1:12" x14ac:dyDescent="0.2">
      <c r="A88" s="24" t="s">
        <v>225</v>
      </c>
      <c r="B88" s="25" t="s">
        <v>226</v>
      </c>
      <c r="C88" s="26">
        <v>1.2370000000000001</v>
      </c>
      <c r="D88" s="27">
        <v>564.66899999999998</v>
      </c>
      <c r="E88" s="26">
        <v>0.53</v>
      </c>
      <c r="F88" s="28">
        <v>359.85500000000002</v>
      </c>
      <c r="G88" s="26">
        <v>0</v>
      </c>
      <c r="H88" s="27">
        <v>0</v>
      </c>
      <c r="I88" s="26">
        <v>0</v>
      </c>
      <c r="J88" s="28">
        <v>0</v>
      </c>
      <c r="K88" s="29">
        <v>1.2370000000000001</v>
      </c>
      <c r="L88" s="30">
        <v>564.66899999999998</v>
      </c>
    </row>
    <row r="89" spans="1:12" x14ac:dyDescent="0.2">
      <c r="A89" s="24" t="s">
        <v>229</v>
      </c>
      <c r="B89" s="25" t="s">
        <v>230</v>
      </c>
      <c r="C89" s="26">
        <v>26.552</v>
      </c>
      <c r="D89" s="27">
        <v>25.893000000000001</v>
      </c>
      <c r="E89" s="26">
        <v>43.598999999999997</v>
      </c>
      <c r="F89" s="28">
        <v>41.167999999999999</v>
      </c>
      <c r="G89" s="26">
        <v>397.53</v>
      </c>
      <c r="H89" s="27">
        <v>580.50699999999995</v>
      </c>
      <c r="I89" s="26">
        <v>982.80499999999995</v>
      </c>
      <c r="J89" s="28">
        <v>1617.5</v>
      </c>
      <c r="K89" s="29">
        <v>-370.97799999999995</v>
      </c>
      <c r="L89" s="30">
        <v>-554.61399999999992</v>
      </c>
    </row>
    <row r="90" spans="1:12" x14ac:dyDescent="0.2">
      <c r="A90" s="24" t="s">
        <v>231</v>
      </c>
      <c r="B90" s="25" t="s">
        <v>232</v>
      </c>
      <c r="C90" s="26">
        <v>232.46199999999999</v>
      </c>
      <c r="D90" s="27">
        <v>68.745000000000005</v>
      </c>
      <c r="E90" s="26">
        <v>9.9030000000000005</v>
      </c>
      <c r="F90" s="28">
        <v>20.663</v>
      </c>
      <c r="G90" s="26">
        <v>0</v>
      </c>
      <c r="H90" s="27">
        <v>0</v>
      </c>
      <c r="I90" s="26">
        <v>0</v>
      </c>
      <c r="J90" s="28">
        <v>0</v>
      </c>
      <c r="K90" s="29">
        <v>232.46199999999999</v>
      </c>
      <c r="L90" s="30">
        <v>68.745000000000005</v>
      </c>
    </row>
    <row r="91" spans="1:12" x14ac:dyDescent="0.2">
      <c r="A91" s="24" t="s">
        <v>233</v>
      </c>
      <c r="B91" s="25" t="s">
        <v>234</v>
      </c>
      <c r="C91" s="26">
        <v>1991.569</v>
      </c>
      <c r="D91" s="27">
        <v>2685.9119999999998</v>
      </c>
      <c r="E91" s="26">
        <v>157.86000000000001</v>
      </c>
      <c r="F91" s="28">
        <v>205.529</v>
      </c>
      <c r="G91" s="26">
        <v>13.077</v>
      </c>
      <c r="H91" s="27">
        <v>43.539000000000001</v>
      </c>
      <c r="I91" s="26">
        <v>9.8000000000000004E-2</v>
      </c>
      <c r="J91" s="28">
        <v>1.911</v>
      </c>
      <c r="K91" s="29">
        <v>1978.492</v>
      </c>
      <c r="L91" s="30">
        <v>2642.3729999999996</v>
      </c>
    </row>
    <row r="92" spans="1:12" x14ac:dyDescent="0.2">
      <c r="A92" s="24" t="s">
        <v>235</v>
      </c>
      <c r="B92" s="25" t="s">
        <v>236</v>
      </c>
      <c r="C92" s="26">
        <v>45.720999999999997</v>
      </c>
      <c r="D92" s="27">
        <v>72.427999999999997</v>
      </c>
      <c r="E92" s="26">
        <v>49.960999999999999</v>
      </c>
      <c r="F92" s="28">
        <v>79.727999999999994</v>
      </c>
      <c r="G92" s="26">
        <v>0</v>
      </c>
      <c r="H92" s="27">
        <v>0</v>
      </c>
      <c r="I92" s="26">
        <v>0</v>
      </c>
      <c r="J92" s="28">
        <v>0</v>
      </c>
      <c r="K92" s="29">
        <v>45.720999999999997</v>
      </c>
      <c r="L92" s="30">
        <v>72.427999999999997</v>
      </c>
    </row>
    <row r="93" spans="1:12" x14ac:dyDescent="0.2">
      <c r="A93" s="24" t="s">
        <v>237</v>
      </c>
      <c r="B93" s="25" t="s">
        <v>238</v>
      </c>
      <c r="C93" s="26">
        <v>25.018999999999998</v>
      </c>
      <c r="D93" s="27">
        <v>63.996000000000002</v>
      </c>
      <c r="E93" s="26">
        <v>60.423999999999999</v>
      </c>
      <c r="F93" s="28">
        <v>71.593999999999994</v>
      </c>
      <c r="G93" s="26">
        <v>8032.1670000000004</v>
      </c>
      <c r="H93" s="27">
        <v>202.602</v>
      </c>
      <c r="I93" s="26">
        <v>109992.795</v>
      </c>
      <c r="J93" s="28">
        <v>3742.5410000000002</v>
      </c>
      <c r="K93" s="29">
        <v>-8007.1480000000001</v>
      </c>
      <c r="L93" s="30">
        <v>-138.60599999999999</v>
      </c>
    </row>
    <row r="94" spans="1:12" x14ac:dyDescent="0.2">
      <c r="A94" s="24" t="s">
        <v>241</v>
      </c>
      <c r="B94" s="25" t="s">
        <v>242</v>
      </c>
      <c r="C94" s="26">
        <v>2185.5439999999999</v>
      </c>
      <c r="D94" s="27">
        <v>1001.172</v>
      </c>
      <c r="E94" s="26">
        <v>3869.73</v>
      </c>
      <c r="F94" s="28">
        <v>1732.52</v>
      </c>
      <c r="G94" s="26">
        <v>0</v>
      </c>
      <c r="H94" s="27">
        <v>0</v>
      </c>
      <c r="I94" s="26">
        <v>0</v>
      </c>
      <c r="J94" s="28">
        <v>0</v>
      </c>
      <c r="K94" s="29">
        <v>2185.5439999999999</v>
      </c>
      <c r="L94" s="30">
        <v>1001.172</v>
      </c>
    </row>
    <row r="95" spans="1:12" x14ac:dyDescent="0.2">
      <c r="A95" s="24" t="s">
        <v>245</v>
      </c>
      <c r="B95" s="25" t="s">
        <v>246</v>
      </c>
      <c r="C95" s="26">
        <v>1444.7750000000001</v>
      </c>
      <c r="D95" s="27">
        <v>1258.9290000000001</v>
      </c>
      <c r="E95" s="26">
        <v>67.156999999999996</v>
      </c>
      <c r="F95" s="28">
        <v>87.638000000000005</v>
      </c>
      <c r="G95" s="26">
        <v>0</v>
      </c>
      <c r="H95" s="27">
        <v>0</v>
      </c>
      <c r="I95" s="26">
        <v>0</v>
      </c>
      <c r="J95" s="28">
        <v>0</v>
      </c>
      <c r="K95" s="29">
        <v>1444.7750000000001</v>
      </c>
      <c r="L95" s="30">
        <v>1258.9290000000001</v>
      </c>
    </row>
    <row r="96" spans="1:12" x14ac:dyDescent="0.2">
      <c r="A96" s="24" t="s">
        <v>247</v>
      </c>
      <c r="B96" s="25" t="s">
        <v>248</v>
      </c>
      <c r="C96" s="26">
        <v>152.45599999999999</v>
      </c>
      <c r="D96" s="27">
        <v>72.677999999999997</v>
      </c>
      <c r="E96" s="26">
        <v>16.940000000000001</v>
      </c>
      <c r="F96" s="28">
        <v>7.16</v>
      </c>
      <c r="G96" s="26">
        <v>0</v>
      </c>
      <c r="H96" s="27">
        <v>0</v>
      </c>
      <c r="I96" s="26">
        <v>0</v>
      </c>
      <c r="J96" s="28">
        <v>0</v>
      </c>
      <c r="K96" s="29">
        <v>152.45599999999999</v>
      </c>
      <c r="L96" s="30">
        <v>72.677999999999997</v>
      </c>
    </row>
    <row r="97" spans="1:12" x14ac:dyDescent="0.2">
      <c r="A97" s="24" t="s">
        <v>251</v>
      </c>
      <c r="B97" s="25" t="s">
        <v>252</v>
      </c>
      <c r="C97" s="26">
        <v>34.061999999999998</v>
      </c>
      <c r="D97" s="27">
        <v>35.97</v>
      </c>
      <c r="E97" s="26">
        <v>14.823</v>
      </c>
      <c r="F97" s="28">
        <v>14.6</v>
      </c>
      <c r="G97" s="26">
        <v>2803.393</v>
      </c>
      <c r="H97" s="27">
        <v>1334.614</v>
      </c>
      <c r="I97" s="26">
        <v>4421.7</v>
      </c>
      <c r="J97" s="28">
        <v>2085</v>
      </c>
      <c r="K97" s="29">
        <v>-2769.3310000000001</v>
      </c>
      <c r="L97" s="30">
        <v>-1298.644</v>
      </c>
    </row>
    <row r="98" spans="1:12" x14ac:dyDescent="0.2">
      <c r="A98" s="24" t="s">
        <v>253</v>
      </c>
      <c r="B98" s="25" t="s">
        <v>254</v>
      </c>
      <c r="C98" s="26">
        <v>0</v>
      </c>
      <c r="D98" s="27">
        <v>2.1179999999999999</v>
      </c>
      <c r="E98" s="26">
        <v>0</v>
      </c>
      <c r="F98" s="28">
        <v>0.95899999999999996</v>
      </c>
      <c r="G98" s="26">
        <v>0</v>
      </c>
      <c r="H98" s="27">
        <v>0</v>
      </c>
      <c r="I98" s="26">
        <v>0</v>
      </c>
      <c r="J98" s="28">
        <v>0</v>
      </c>
      <c r="K98" s="29">
        <v>0</v>
      </c>
      <c r="L98" s="30">
        <v>2.1179999999999999</v>
      </c>
    </row>
    <row r="99" spans="1:12" x14ac:dyDescent="0.2">
      <c r="A99" s="24" t="s">
        <v>255</v>
      </c>
      <c r="B99" s="25" t="s">
        <v>256</v>
      </c>
      <c r="C99" s="26">
        <v>1322.3520000000001</v>
      </c>
      <c r="D99" s="27">
        <v>1894.3430000000001</v>
      </c>
      <c r="E99" s="26">
        <v>316.88</v>
      </c>
      <c r="F99" s="28">
        <v>462.94299999999998</v>
      </c>
      <c r="G99" s="26">
        <v>0</v>
      </c>
      <c r="H99" s="27">
        <v>0</v>
      </c>
      <c r="I99" s="26">
        <v>0</v>
      </c>
      <c r="J99" s="28">
        <v>0</v>
      </c>
      <c r="K99" s="29">
        <v>1322.3520000000001</v>
      </c>
      <c r="L99" s="30">
        <v>1894.3430000000001</v>
      </c>
    </row>
    <row r="100" spans="1:12" x14ac:dyDescent="0.2">
      <c r="A100" s="24" t="s">
        <v>257</v>
      </c>
      <c r="B100" s="25" t="s">
        <v>258</v>
      </c>
      <c r="C100" s="26">
        <v>571.05600000000004</v>
      </c>
      <c r="D100" s="27">
        <v>615.33199999999999</v>
      </c>
      <c r="E100" s="26">
        <v>277.46600000000001</v>
      </c>
      <c r="F100" s="28">
        <v>317.77999999999997</v>
      </c>
      <c r="G100" s="26">
        <v>0</v>
      </c>
      <c r="H100" s="27">
        <v>0</v>
      </c>
      <c r="I100" s="26">
        <v>0</v>
      </c>
      <c r="J100" s="28">
        <v>0</v>
      </c>
      <c r="K100" s="29">
        <v>571.05600000000004</v>
      </c>
      <c r="L100" s="30">
        <v>615.33199999999999</v>
      </c>
    </row>
    <row r="101" spans="1:12" x14ac:dyDescent="0.2">
      <c r="A101" s="24" t="s">
        <v>261</v>
      </c>
      <c r="B101" s="25" t="s">
        <v>262</v>
      </c>
      <c r="C101" s="26">
        <v>4.2409999999999997</v>
      </c>
      <c r="D101" s="27">
        <v>6.33</v>
      </c>
      <c r="E101" s="26">
        <v>1.8120000000000001</v>
      </c>
      <c r="F101" s="28">
        <v>1.611</v>
      </c>
      <c r="G101" s="26">
        <v>49.67</v>
      </c>
      <c r="H101" s="27">
        <v>0</v>
      </c>
      <c r="I101" s="26">
        <v>73.12</v>
      </c>
      <c r="J101" s="28">
        <v>0</v>
      </c>
      <c r="K101" s="29">
        <v>-45.429000000000002</v>
      </c>
      <c r="L101" s="30">
        <v>6.33</v>
      </c>
    </row>
    <row r="102" spans="1:12" x14ac:dyDescent="0.2">
      <c r="A102" s="24" t="s">
        <v>263</v>
      </c>
      <c r="B102" s="25" t="s">
        <v>264</v>
      </c>
      <c r="C102" s="26">
        <v>5.8840000000000003</v>
      </c>
      <c r="D102" s="27">
        <v>2.528</v>
      </c>
      <c r="E102" s="26">
        <v>0.45300000000000001</v>
      </c>
      <c r="F102" s="28">
        <v>0.32200000000000001</v>
      </c>
      <c r="G102" s="26">
        <v>0</v>
      </c>
      <c r="H102" s="27">
        <v>0</v>
      </c>
      <c r="I102" s="26">
        <v>0</v>
      </c>
      <c r="J102" s="28">
        <v>0</v>
      </c>
      <c r="K102" s="29">
        <v>5.8840000000000003</v>
      </c>
      <c r="L102" s="30">
        <v>2.528</v>
      </c>
    </row>
    <row r="103" spans="1:12" x14ac:dyDescent="0.2">
      <c r="A103" s="24" t="s">
        <v>265</v>
      </c>
      <c r="B103" s="25" t="s">
        <v>266</v>
      </c>
      <c r="C103" s="26">
        <v>20.087</v>
      </c>
      <c r="D103" s="27">
        <v>0.307</v>
      </c>
      <c r="E103" s="26">
        <v>20.963999999999999</v>
      </c>
      <c r="F103" s="28">
        <v>0.2</v>
      </c>
      <c r="G103" s="26">
        <v>0</v>
      </c>
      <c r="H103" s="27">
        <v>21.664999999999999</v>
      </c>
      <c r="I103" s="26">
        <v>0</v>
      </c>
      <c r="J103" s="28">
        <v>27.12</v>
      </c>
      <c r="K103" s="29">
        <v>20.087</v>
      </c>
      <c r="L103" s="30">
        <v>-21.358000000000001</v>
      </c>
    </row>
    <row r="104" spans="1:12" x14ac:dyDescent="0.2">
      <c r="A104" s="24" t="s">
        <v>267</v>
      </c>
      <c r="B104" s="25" t="s">
        <v>268</v>
      </c>
      <c r="C104" s="26">
        <v>283.48399999999998</v>
      </c>
      <c r="D104" s="27">
        <v>297.65899999999999</v>
      </c>
      <c r="E104" s="26">
        <v>40.084000000000003</v>
      </c>
      <c r="F104" s="28">
        <v>37.408999999999999</v>
      </c>
      <c r="G104" s="26">
        <v>47.014000000000003</v>
      </c>
      <c r="H104" s="27">
        <v>65.888999999999996</v>
      </c>
      <c r="I104" s="26">
        <v>3.843</v>
      </c>
      <c r="J104" s="28">
        <v>3.76</v>
      </c>
      <c r="K104" s="29">
        <v>236.46999999999997</v>
      </c>
      <c r="L104" s="30">
        <v>231.76999999999998</v>
      </c>
    </row>
    <row r="105" spans="1:12" x14ac:dyDescent="0.2">
      <c r="A105" s="24" t="s">
        <v>269</v>
      </c>
      <c r="B105" s="25" t="s">
        <v>270</v>
      </c>
      <c r="C105" s="26">
        <v>181.59</v>
      </c>
      <c r="D105" s="27">
        <v>343.92200000000003</v>
      </c>
      <c r="E105" s="26">
        <v>45.052999999999997</v>
      </c>
      <c r="F105" s="28">
        <v>84.835999999999999</v>
      </c>
      <c r="G105" s="26">
        <v>9.2999999999999999E-2</v>
      </c>
      <c r="H105" s="27">
        <v>0</v>
      </c>
      <c r="I105" s="26">
        <v>1.4E-2</v>
      </c>
      <c r="J105" s="28">
        <v>0</v>
      </c>
      <c r="K105" s="29">
        <v>181.49700000000001</v>
      </c>
      <c r="L105" s="30">
        <v>343.92200000000003</v>
      </c>
    </row>
    <row r="106" spans="1:12" x14ac:dyDescent="0.2">
      <c r="A106" s="24" t="s">
        <v>271</v>
      </c>
      <c r="B106" s="25" t="s">
        <v>272</v>
      </c>
      <c r="C106" s="26">
        <v>322.76900000000001</v>
      </c>
      <c r="D106" s="27">
        <v>764.822</v>
      </c>
      <c r="E106" s="26">
        <v>322.14699999999999</v>
      </c>
      <c r="F106" s="28">
        <v>678.84799999999996</v>
      </c>
      <c r="G106" s="26">
        <v>0.224</v>
      </c>
      <c r="H106" s="27">
        <v>0</v>
      </c>
      <c r="I106" s="26">
        <v>0.05</v>
      </c>
      <c r="J106" s="28">
        <v>0</v>
      </c>
      <c r="K106" s="29">
        <v>322.54500000000002</v>
      </c>
      <c r="L106" s="30">
        <v>764.822</v>
      </c>
    </row>
    <row r="107" spans="1:12" x14ac:dyDescent="0.2">
      <c r="A107" s="24" t="s">
        <v>273</v>
      </c>
      <c r="B107" s="25" t="s">
        <v>274</v>
      </c>
      <c r="C107" s="26">
        <v>42.822000000000003</v>
      </c>
      <c r="D107" s="27">
        <v>46.045999999999999</v>
      </c>
      <c r="E107" s="26">
        <v>4.3109999999999999</v>
      </c>
      <c r="F107" s="28">
        <v>4.9109999999999996</v>
      </c>
      <c r="G107" s="26">
        <v>1314.3620000000001</v>
      </c>
      <c r="H107" s="27">
        <v>1070.873</v>
      </c>
      <c r="I107" s="26">
        <v>2549.64</v>
      </c>
      <c r="J107" s="28">
        <v>1973.425</v>
      </c>
      <c r="K107" s="29">
        <v>-1271.54</v>
      </c>
      <c r="L107" s="30">
        <v>-1024.827</v>
      </c>
    </row>
    <row r="108" spans="1:12" x14ac:dyDescent="0.2">
      <c r="A108" s="24" t="s">
        <v>275</v>
      </c>
      <c r="B108" s="25" t="s">
        <v>276</v>
      </c>
      <c r="C108" s="26">
        <v>77.277000000000001</v>
      </c>
      <c r="D108" s="27">
        <v>404.00900000000001</v>
      </c>
      <c r="E108" s="26">
        <v>197.70699999999999</v>
      </c>
      <c r="F108" s="28">
        <v>2753.1</v>
      </c>
      <c r="G108" s="26">
        <v>0</v>
      </c>
      <c r="H108" s="27">
        <v>0</v>
      </c>
      <c r="I108" s="26">
        <v>0</v>
      </c>
      <c r="J108" s="28">
        <v>0</v>
      </c>
      <c r="K108" s="29">
        <v>77.277000000000001</v>
      </c>
      <c r="L108" s="30">
        <v>404.00900000000001</v>
      </c>
    </row>
    <row r="109" spans="1:12" x14ac:dyDescent="0.2">
      <c r="A109" s="24" t="s">
        <v>277</v>
      </c>
      <c r="B109" s="25" t="s">
        <v>278</v>
      </c>
      <c r="C109" s="26">
        <v>7.9249999999999998</v>
      </c>
      <c r="D109" s="27">
        <v>10.754</v>
      </c>
      <c r="E109" s="26">
        <v>0.65</v>
      </c>
      <c r="F109" s="28">
        <v>0.9</v>
      </c>
      <c r="G109" s="26">
        <v>0</v>
      </c>
      <c r="H109" s="27">
        <v>0</v>
      </c>
      <c r="I109" s="26">
        <v>0</v>
      </c>
      <c r="J109" s="28">
        <v>0</v>
      </c>
      <c r="K109" s="29">
        <v>7.9249999999999998</v>
      </c>
      <c r="L109" s="30">
        <v>10.754</v>
      </c>
    </row>
    <row r="110" spans="1:12" x14ac:dyDescent="0.2">
      <c r="A110" s="24" t="s">
        <v>283</v>
      </c>
      <c r="B110" s="25" t="s">
        <v>284</v>
      </c>
      <c r="C110" s="26">
        <v>1483.624</v>
      </c>
      <c r="D110" s="27">
        <v>1037.9949999999999</v>
      </c>
      <c r="E110" s="26">
        <v>266.12900000000002</v>
      </c>
      <c r="F110" s="28">
        <v>190.22800000000001</v>
      </c>
      <c r="G110" s="26">
        <v>0</v>
      </c>
      <c r="H110" s="27">
        <v>0</v>
      </c>
      <c r="I110" s="26">
        <v>0</v>
      </c>
      <c r="J110" s="28">
        <v>0</v>
      </c>
      <c r="K110" s="29">
        <v>1483.624</v>
      </c>
      <c r="L110" s="30">
        <v>1037.9949999999999</v>
      </c>
    </row>
    <row r="111" spans="1:12" x14ac:dyDescent="0.2">
      <c r="A111" s="24" t="s">
        <v>287</v>
      </c>
      <c r="B111" s="25" t="s">
        <v>288</v>
      </c>
      <c r="C111" s="26">
        <v>847.15099999999995</v>
      </c>
      <c r="D111" s="27">
        <v>68.054000000000002</v>
      </c>
      <c r="E111" s="26">
        <v>294.84100000000001</v>
      </c>
      <c r="F111" s="28">
        <v>5.218</v>
      </c>
      <c r="G111" s="26">
        <v>3.7829999999999999</v>
      </c>
      <c r="H111" s="27">
        <v>553.10199999999998</v>
      </c>
      <c r="I111" s="26">
        <v>2.028</v>
      </c>
      <c r="J111" s="28">
        <v>212.958</v>
      </c>
      <c r="K111" s="29">
        <v>843.36799999999994</v>
      </c>
      <c r="L111" s="30">
        <v>-485.048</v>
      </c>
    </row>
    <row r="112" spans="1:12" x14ac:dyDescent="0.2">
      <c r="A112" s="24" t="s">
        <v>289</v>
      </c>
      <c r="B112" s="25" t="s">
        <v>290</v>
      </c>
      <c r="C112" s="26">
        <v>4.5339999999999998</v>
      </c>
      <c r="D112" s="27">
        <v>39.146000000000001</v>
      </c>
      <c r="E112" s="26">
        <v>1.0549999999999999</v>
      </c>
      <c r="F112" s="28">
        <v>4.5640000000000001</v>
      </c>
      <c r="G112" s="26">
        <v>0</v>
      </c>
      <c r="H112" s="27">
        <v>0</v>
      </c>
      <c r="I112" s="26">
        <v>0</v>
      </c>
      <c r="J112" s="28">
        <v>0</v>
      </c>
      <c r="K112" s="29">
        <v>4.5339999999999998</v>
      </c>
      <c r="L112" s="30">
        <v>39.146000000000001</v>
      </c>
    </row>
    <row r="113" spans="1:12" x14ac:dyDescent="0.2">
      <c r="A113" s="24" t="s">
        <v>291</v>
      </c>
      <c r="B113" s="25" t="s">
        <v>292</v>
      </c>
      <c r="C113" s="26">
        <v>9853.3279999999995</v>
      </c>
      <c r="D113" s="27">
        <v>9371.0560000000005</v>
      </c>
      <c r="E113" s="26">
        <v>25215.625</v>
      </c>
      <c r="F113" s="28">
        <v>19083.580999999998</v>
      </c>
      <c r="G113" s="26">
        <v>0</v>
      </c>
      <c r="H113" s="27">
        <v>0</v>
      </c>
      <c r="I113" s="26">
        <v>0</v>
      </c>
      <c r="J113" s="28">
        <v>0</v>
      </c>
      <c r="K113" s="29">
        <v>9853.3279999999995</v>
      </c>
      <c r="L113" s="30">
        <v>9371.0560000000005</v>
      </c>
    </row>
    <row r="114" spans="1:12" x14ac:dyDescent="0.2">
      <c r="A114" s="24" t="s">
        <v>293</v>
      </c>
      <c r="B114" s="25" t="s">
        <v>294</v>
      </c>
      <c r="C114" s="26">
        <v>224.994</v>
      </c>
      <c r="D114" s="27">
        <v>571.42200000000003</v>
      </c>
      <c r="E114" s="26">
        <v>186.88300000000001</v>
      </c>
      <c r="F114" s="28">
        <v>476.01499999999999</v>
      </c>
      <c r="G114" s="26">
        <v>0</v>
      </c>
      <c r="H114" s="27">
        <v>0</v>
      </c>
      <c r="I114" s="26">
        <v>0</v>
      </c>
      <c r="J114" s="28">
        <v>0</v>
      </c>
      <c r="K114" s="29">
        <v>224.994</v>
      </c>
      <c r="L114" s="30">
        <v>571.42200000000003</v>
      </c>
    </row>
    <row r="115" spans="1:12" x14ac:dyDescent="0.2">
      <c r="A115" s="24" t="s">
        <v>297</v>
      </c>
      <c r="B115" s="25" t="s">
        <v>298</v>
      </c>
      <c r="C115" s="26">
        <v>9021.2510000000002</v>
      </c>
      <c r="D115" s="27">
        <v>6887.5640000000003</v>
      </c>
      <c r="E115" s="26">
        <v>2946.893</v>
      </c>
      <c r="F115" s="28">
        <v>2357.6619999999998</v>
      </c>
      <c r="G115" s="26">
        <v>1778.3230000000001</v>
      </c>
      <c r="H115" s="27">
        <v>1870.07</v>
      </c>
      <c r="I115" s="26">
        <v>551.13599999999997</v>
      </c>
      <c r="J115" s="28">
        <v>591.80799999999999</v>
      </c>
      <c r="K115" s="29">
        <v>7242.9279999999999</v>
      </c>
      <c r="L115" s="30">
        <v>5017.4940000000006</v>
      </c>
    </row>
    <row r="116" spans="1:12" x14ac:dyDescent="0.2">
      <c r="A116" s="24" t="s">
        <v>299</v>
      </c>
      <c r="B116" s="25" t="s">
        <v>300</v>
      </c>
      <c r="C116" s="26">
        <v>0</v>
      </c>
      <c r="D116" s="27">
        <v>4.3940000000000001</v>
      </c>
      <c r="E116" s="26">
        <v>0</v>
      </c>
      <c r="F116" s="28">
        <v>0.64</v>
      </c>
      <c r="G116" s="26">
        <v>0</v>
      </c>
      <c r="H116" s="27">
        <v>0</v>
      </c>
      <c r="I116" s="26">
        <v>0</v>
      </c>
      <c r="J116" s="28">
        <v>0</v>
      </c>
      <c r="K116" s="29">
        <v>0</v>
      </c>
      <c r="L116" s="30">
        <v>4.3940000000000001</v>
      </c>
    </row>
    <row r="117" spans="1:12" x14ac:dyDescent="0.2">
      <c r="A117" s="24" t="s">
        <v>301</v>
      </c>
      <c r="B117" s="25" t="s">
        <v>302</v>
      </c>
      <c r="C117" s="26">
        <v>8.6709999999999994</v>
      </c>
      <c r="D117" s="27">
        <v>5.68</v>
      </c>
      <c r="E117" s="26">
        <v>6</v>
      </c>
      <c r="F117" s="28">
        <v>4.4800000000000004</v>
      </c>
      <c r="G117" s="26">
        <v>0</v>
      </c>
      <c r="H117" s="27">
        <v>0</v>
      </c>
      <c r="I117" s="26">
        <v>0</v>
      </c>
      <c r="J117" s="28">
        <v>0</v>
      </c>
      <c r="K117" s="29">
        <v>8.6709999999999994</v>
      </c>
      <c r="L117" s="30">
        <v>5.68</v>
      </c>
    </row>
    <row r="118" spans="1:12" x14ac:dyDescent="0.2">
      <c r="A118" s="24" t="s">
        <v>303</v>
      </c>
      <c r="B118" s="25" t="s">
        <v>304</v>
      </c>
      <c r="C118" s="26">
        <v>3611.366</v>
      </c>
      <c r="D118" s="27">
        <v>476.71600000000001</v>
      </c>
      <c r="E118" s="26">
        <v>1247.175</v>
      </c>
      <c r="F118" s="28">
        <v>212.26</v>
      </c>
      <c r="G118" s="26">
        <v>0</v>
      </c>
      <c r="H118" s="27">
        <v>0</v>
      </c>
      <c r="I118" s="26">
        <v>0</v>
      </c>
      <c r="J118" s="28">
        <v>0</v>
      </c>
      <c r="K118" s="29">
        <v>3611.366</v>
      </c>
      <c r="L118" s="30">
        <v>476.71600000000001</v>
      </c>
    </row>
    <row r="119" spans="1:12" x14ac:dyDescent="0.2">
      <c r="A119" s="24" t="s">
        <v>305</v>
      </c>
      <c r="B119" s="25" t="s">
        <v>306</v>
      </c>
      <c r="C119" s="26">
        <v>2459.8530000000001</v>
      </c>
      <c r="D119" s="27">
        <v>180.02</v>
      </c>
      <c r="E119" s="26">
        <v>462.78</v>
      </c>
      <c r="F119" s="28">
        <v>25.192</v>
      </c>
      <c r="G119" s="26">
        <v>0</v>
      </c>
      <c r="H119" s="27">
        <v>0</v>
      </c>
      <c r="I119" s="26">
        <v>0</v>
      </c>
      <c r="J119" s="28">
        <v>0</v>
      </c>
      <c r="K119" s="29">
        <v>2459.8530000000001</v>
      </c>
      <c r="L119" s="30">
        <v>180.02</v>
      </c>
    </row>
    <row r="120" spans="1:12" x14ac:dyDescent="0.2">
      <c r="A120" s="24" t="s">
        <v>307</v>
      </c>
      <c r="B120" s="25" t="s">
        <v>308</v>
      </c>
      <c r="C120" s="26">
        <v>998.87800000000004</v>
      </c>
      <c r="D120" s="27">
        <v>1652.221</v>
      </c>
      <c r="E120" s="26">
        <v>495.67099999999999</v>
      </c>
      <c r="F120" s="28">
        <v>875.5</v>
      </c>
      <c r="G120" s="26">
        <v>0</v>
      </c>
      <c r="H120" s="27">
        <v>0</v>
      </c>
      <c r="I120" s="26">
        <v>0</v>
      </c>
      <c r="J120" s="28">
        <v>0</v>
      </c>
      <c r="K120" s="29">
        <v>998.87800000000004</v>
      </c>
      <c r="L120" s="30">
        <v>1652.221</v>
      </c>
    </row>
    <row r="121" spans="1:12" x14ac:dyDescent="0.2">
      <c r="A121" s="24" t="s">
        <v>309</v>
      </c>
      <c r="B121" s="25" t="s">
        <v>310</v>
      </c>
      <c r="C121" s="26">
        <v>44776.464999999997</v>
      </c>
      <c r="D121" s="27">
        <v>45912.150999999998</v>
      </c>
      <c r="E121" s="26">
        <v>6700.982</v>
      </c>
      <c r="F121" s="28">
        <v>6747.1620000000003</v>
      </c>
      <c r="G121" s="26">
        <v>1917.7660000000001</v>
      </c>
      <c r="H121" s="27">
        <v>625.89099999999996</v>
      </c>
      <c r="I121" s="26">
        <v>592.72799999999995</v>
      </c>
      <c r="J121" s="28">
        <v>247.17400000000001</v>
      </c>
      <c r="K121" s="29">
        <v>42858.698999999993</v>
      </c>
      <c r="L121" s="30">
        <v>45286.259999999995</v>
      </c>
    </row>
    <row r="122" spans="1:12" x14ac:dyDescent="0.2">
      <c r="A122" s="24" t="s">
        <v>311</v>
      </c>
      <c r="B122" s="25" t="s">
        <v>312</v>
      </c>
      <c r="C122" s="26">
        <v>10641.183999999999</v>
      </c>
      <c r="D122" s="27">
        <v>7774.1760000000004</v>
      </c>
      <c r="E122" s="26">
        <v>6619.9750000000004</v>
      </c>
      <c r="F122" s="28">
        <v>4641.1790000000001</v>
      </c>
      <c r="G122" s="26">
        <v>256.93400000000003</v>
      </c>
      <c r="H122" s="27">
        <v>308.44900000000001</v>
      </c>
      <c r="I122" s="26">
        <v>404.63600000000002</v>
      </c>
      <c r="J122" s="28">
        <v>136.489</v>
      </c>
      <c r="K122" s="29">
        <v>10384.25</v>
      </c>
      <c r="L122" s="30">
        <v>7465.7270000000008</v>
      </c>
    </row>
    <row r="123" spans="1:12" x14ac:dyDescent="0.2">
      <c r="A123" s="24" t="s">
        <v>313</v>
      </c>
      <c r="B123" s="25" t="s">
        <v>314</v>
      </c>
      <c r="C123" s="26">
        <v>722.75199999999995</v>
      </c>
      <c r="D123" s="27">
        <v>1096.1379999999999</v>
      </c>
      <c r="E123" s="26">
        <v>701.45100000000002</v>
      </c>
      <c r="F123" s="28">
        <v>960.63</v>
      </c>
      <c r="G123" s="26">
        <v>0</v>
      </c>
      <c r="H123" s="27">
        <v>0</v>
      </c>
      <c r="I123" s="26">
        <v>0</v>
      </c>
      <c r="J123" s="28">
        <v>0</v>
      </c>
      <c r="K123" s="29">
        <v>722.75199999999995</v>
      </c>
      <c r="L123" s="30">
        <v>1096.1379999999999</v>
      </c>
    </row>
    <row r="124" spans="1:12" x14ac:dyDescent="0.2">
      <c r="A124" s="24" t="s">
        <v>315</v>
      </c>
      <c r="B124" s="25" t="s">
        <v>316</v>
      </c>
      <c r="C124" s="26">
        <v>0</v>
      </c>
      <c r="D124" s="27">
        <v>7.0000000000000001E-3</v>
      </c>
      <c r="E124" s="26">
        <v>0</v>
      </c>
      <c r="F124" s="28">
        <v>5.0000000000000001E-3</v>
      </c>
      <c r="G124" s="26">
        <v>0</v>
      </c>
      <c r="H124" s="27">
        <v>0</v>
      </c>
      <c r="I124" s="26">
        <v>0</v>
      </c>
      <c r="J124" s="28">
        <v>0</v>
      </c>
      <c r="K124" s="29">
        <v>0</v>
      </c>
      <c r="L124" s="30">
        <v>7.0000000000000001E-3</v>
      </c>
    </row>
    <row r="125" spans="1:12" x14ac:dyDescent="0.2">
      <c r="A125" s="24" t="s">
        <v>317</v>
      </c>
      <c r="B125" s="25" t="s">
        <v>318</v>
      </c>
      <c r="C125" s="26">
        <v>7234.4939999999997</v>
      </c>
      <c r="D125" s="27">
        <v>7109.7719999999999</v>
      </c>
      <c r="E125" s="26">
        <v>4801.125</v>
      </c>
      <c r="F125" s="28">
        <v>4171.5810000000001</v>
      </c>
      <c r="G125" s="26">
        <v>42.9</v>
      </c>
      <c r="H125" s="27">
        <v>13.077999999999999</v>
      </c>
      <c r="I125" s="26">
        <v>66</v>
      </c>
      <c r="J125" s="28">
        <v>22.004000000000001</v>
      </c>
      <c r="K125" s="29">
        <v>7191.5940000000001</v>
      </c>
      <c r="L125" s="30">
        <v>7096.6939999999995</v>
      </c>
    </row>
    <row r="126" spans="1:12" x14ac:dyDescent="0.2">
      <c r="A126" s="24" t="s">
        <v>319</v>
      </c>
      <c r="B126" s="25" t="s">
        <v>320</v>
      </c>
      <c r="C126" s="26">
        <v>41048.413</v>
      </c>
      <c r="D126" s="27">
        <v>41996.743000000002</v>
      </c>
      <c r="E126" s="26">
        <v>17398.379000000001</v>
      </c>
      <c r="F126" s="28">
        <v>17795.652999999998</v>
      </c>
      <c r="G126" s="26">
        <v>1.143</v>
      </c>
      <c r="H126" s="27">
        <v>15.749000000000001</v>
      </c>
      <c r="I126" s="26">
        <v>0.32</v>
      </c>
      <c r="J126" s="28">
        <v>5.46</v>
      </c>
      <c r="K126" s="29">
        <v>41047.270000000004</v>
      </c>
      <c r="L126" s="30">
        <v>41980.993999999999</v>
      </c>
    </row>
    <row r="127" spans="1:12" x14ac:dyDescent="0.2">
      <c r="A127" s="24" t="s">
        <v>321</v>
      </c>
      <c r="B127" s="25" t="s">
        <v>322</v>
      </c>
      <c r="C127" s="26">
        <v>2926.125</v>
      </c>
      <c r="D127" s="27">
        <v>3101.8339999999998</v>
      </c>
      <c r="E127" s="26">
        <v>3346.393</v>
      </c>
      <c r="F127" s="28">
        <v>3368.511</v>
      </c>
      <c r="G127" s="26">
        <v>0</v>
      </c>
      <c r="H127" s="27">
        <v>0</v>
      </c>
      <c r="I127" s="26">
        <v>0</v>
      </c>
      <c r="J127" s="28">
        <v>0</v>
      </c>
      <c r="K127" s="29">
        <v>2926.125</v>
      </c>
      <c r="L127" s="30">
        <v>3101.8339999999998</v>
      </c>
    </row>
    <row r="128" spans="1:12" x14ac:dyDescent="0.2">
      <c r="A128" s="24" t="s">
        <v>323</v>
      </c>
      <c r="B128" s="25" t="s">
        <v>324</v>
      </c>
      <c r="C128" s="26">
        <v>1516.096</v>
      </c>
      <c r="D128" s="27">
        <v>1350.0129999999999</v>
      </c>
      <c r="E128" s="26">
        <v>1420.6659999999999</v>
      </c>
      <c r="F128" s="28">
        <v>1400.614</v>
      </c>
      <c r="G128" s="26">
        <v>0</v>
      </c>
      <c r="H128" s="27">
        <v>0</v>
      </c>
      <c r="I128" s="26">
        <v>0</v>
      </c>
      <c r="J128" s="28">
        <v>0</v>
      </c>
      <c r="K128" s="29">
        <v>1516.096</v>
      </c>
      <c r="L128" s="30">
        <v>1350.0129999999999</v>
      </c>
    </row>
    <row r="129" spans="1:12" x14ac:dyDescent="0.2">
      <c r="A129" s="24" t="s">
        <v>325</v>
      </c>
      <c r="B129" s="25" t="s">
        <v>326</v>
      </c>
      <c r="C129" s="26">
        <v>195.31700000000001</v>
      </c>
      <c r="D129" s="27">
        <v>697.39400000000001</v>
      </c>
      <c r="E129" s="26">
        <v>90.41</v>
      </c>
      <c r="F129" s="28">
        <v>676.15599999999995</v>
      </c>
      <c r="G129" s="26">
        <v>3.0329999999999999</v>
      </c>
      <c r="H129" s="27">
        <v>4.1959999999999997</v>
      </c>
      <c r="I129" s="26">
        <v>1.4630000000000001</v>
      </c>
      <c r="J129" s="28">
        <v>2.72</v>
      </c>
      <c r="K129" s="29">
        <v>192.28400000000002</v>
      </c>
      <c r="L129" s="30">
        <v>693.19799999999998</v>
      </c>
    </row>
    <row r="130" spans="1:12" x14ac:dyDescent="0.2">
      <c r="A130" s="24" t="s">
        <v>327</v>
      </c>
      <c r="B130" s="25" t="s">
        <v>328</v>
      </c>
      <c r="C130" s="26">
        <v>36924.341</v>
      </c>
      <c r="D130" s="27">
        <v>37689.879999999997</v>
      </c>
      <c r="E130" s="26">
        <v>58860.686000000002</v>
      </c>
      <c r="F130" s="28">
        <v>54304.92</v>
      </c>
      <c r="G130" s="26">
        <v>0</v>
      </c>
      <c r="H130" s="27">
        <v>0</v>
      </c>
      <c r="I130" s="26">
        <v>0</v>
      </c>
      <c r="J130" s="28">
        <v>0</v>
      </c>
      <c r="K130" s="29">
        <v>36924.341</v>
      </c>
      <c r="L130" s="30">
        <v>37689.879999999997</v>
      </c>
    </row>
    <row r="131" spans="1:12" x14ac:dyDescent="0.2">
      <c r="A131" s="24" t="s">
        <v>329</v>
      </c>
      <c r="B131" s="25" t="s">
        <v>330</v>
      </c>
      <c r="C131" s="26">
        <v>17735.993999999999</v>
      </c>
      <c r="D131" s="27">
        <v>13858.541999999999</v>
      </c>
      <c r="E131" s="26">
        <v>15219.064</v>
      </c>
      <c r="F131" s="28">
        <v>8241.3809999999994</v>
      </c>
      <c r="G131" s="26">
        <v>0</v>
      </c>
      <c r="H131" s="27">
        <v>1.9410000000000001</v>
      </c>
      <c r="I131" s="26">
        <v>0</v>
      </c>
      <c r="J131" s="28">
        <v>1.611</v>
      </c>
      <c r="K131" s="29">
        <v>17735.993999999999</v>
      </c>
      <c r="L131" s="30">
        <v>13856.600999999999</v>
      </c>
    </row>
    <row r="132" spans="1:12" x14ac:dyDescent="0.2">
      <c r="A132" s="24" t="s">
        <v>331</v>
      </c>
      <c r="B132" s="25" t="s">
        <v>332</v>
      </c>
      <c r="C132" s="26">
        <v>388.16699999999997</v>
      </c>
      <c r="D132" s="27">
        <v>351.31200000000001</v>
      </c>
      <c r="E132" s="26">
        <v>147.899</v>
      </c>
      <c r="F132" s="28">
        <v>152.458</v>
      </c>
      <c r="G132" s="26">
        <v>0</v>
      </c>
      <c r="H132" s="27">
        <v>0</v>
      </c>
      <c r="I132" s="26">
        <v>0</v>
      </c>
      <c r="J132" s="28">
        <v>0</v>
      </c>
      <c r="K132" s="29">
        <v>388.16699999999997</v>
      </c>
      <c r="L132" s="30">
        <v>351.31200000000001</v>
      </c>
    </row>
    <row r="133" spans="1:12" x14ac:dyDescent="0.2">
      <c r="A133" s="24" t="s">
        <v>333</v>
      </c>
      <c r="B133" s="25" t="s">
        <v>334</v>
      </c>
      <c r="C133" s="26">
        <v>5163.59</v>
      </c>
      <c r="D133" s="27">
        <v>4714.0169999999998</v>
      </c>
      <c r="E133" s="26">
        <v>2247.009</v>
      </c>
      <c r="F133" s="28">
        <v>2148.1880000000001</v>
      </c>
      <c r="G133" s="26">
        <v>0</v>
      </c>
      <c r="H133" s="27">
        <v>0</v>
      </c>
      <c r="I133" s="26">
        <v>0</v>
      </c>
      <c r="J133" s="28">
        <v>0</v>
      </c>
      <c r="K133" s="29">
        <v>5163.59</v>
      </c>
      <c r="L133" s="30">
        <v>4714.0169999999998</v>
      </c>
    </row>
    <row r="134" spans="1:12" x14ac:dyDescent="0.2">
      <c r="A134" s="24" t="s">
        <v>335</v>
      </c>
      <c r="B134" s="25" t="s">
        <v>336</v>
      </c>
      <c r="C134" s="26">
        <v>10201.566999999999</v>
      </c>
      <c r="D134" s="27">
        <v>9722.0840000000007</v>
      </c>
      <c r="E134" s="26">
        <v>6727.8530000000001</v>
      </c>
      <c r="F134" s="28">
        <v>6434.3389999999999</v>
      </c>
      <c r="G134" s="26">
        <v>455.72500000000002</v>
      </c>
      <c r="H134" s="27">
        <v>647.02</v>
      </c>
      <c r="I134" s="26">
        <v>211.35400000000001</v>
      </c>
      <c r="J134" s="28">
        <v>380.97</v>
      </c>
      <c r="K134" s="29">
        <v>9745.8419999999987</v>
      </c>
      <c r="L134" s="30">
        <v>9075.0640000000003</v>
      </c>
    </row>
    <row r="135" spans="1:12" x14ac:dyDescent="0.2">
      <c r="A135" s="24" t="s">
        <v>337</v>
      </c>
      <c r="B135" s="25" t="s">
        <v>338</v>
      </c>
      <c r="C135" s="26">
        <v>26819.332999999999</v>
      </c>
      <c r="D135" s="27">
        <v>26622.761999999999</v>
      </c>
      <c r="E135" s="26">
        <v>20101.743999999999</v>
      </c>
      <c r="F135" s="28">
        <v>15782.597</v>
      </c>
      <c r="G135" s="26">
        <v>42.820999999999998</v>
      </c>
      <c r="H135" s="27">
        <v>59.576000000000001</v>
      </c>
      <c r="I135" s="26">
        <v>79.31</v>
      </c>
      <c r="J135" s="28">
        <v>91.403999999999996</v>
      </c>
      <c r="K135" s="29">
        <v>26776.511999999999</v>
      </c>
      <c r="L135" s="30">
        <v>26563.185999999998</v>
      </c>
    </row>
    <row r="136" spans="1:12" x14ac:dyDescent="0.2">
      <c r="A136" s="24" t="s">
        <v>339</v>
      </c>
      <c r="B136" s="25" t="s">
        <v>340</v>
      </c>
      <c r="C136" s="26">
        <v>12441.884</v>
      </c>
      <c r="D136" s="27">
        <v>11230.538</v>
      </c>
      <c r="E136" s="26">
        <v>2480.2069999999999</v>
      </c>
      <c r="F136" s="28">
        <v>1849.6759999999999</v>
      </c>
      <c r="G136" s="26">
        <v>74.394000000000005</v>
      </c>
      <c r="H136" s="27">
        <v>106.307</v>
      </c>
      <c r="I136" s="26">
        <v>2.6240000000000001</v>
      </c>
      <c r="J136" s="28">
        <v>6.1740000000000004</v>
      </c>
      <c r="K136" s="29">
        <v>12367.49</v>
      </c>
      <c r="L136" s="30">
        <v>11124.231</v>
      </c>
    </row>
    <row r="137" spans="1:12" x14ac:dyDescent="0.2">
      <c r="A137" s="24" t="s">
        <v>341</v>
      </c>
      <c r="B137" s="25" t="s">
        <v>342</v>
      </c>
      <c r="C137" s="26">
        <v>606.44799999999998</v>
      </c>
      <c r="D137" s="27">
        <v>742.22900000000004</v>
      </c>
      <c r="E137" s="26">
        <v>407.452</v>
      </c>
      <c r="F137" s="28">
        <v>463.68400000000003</v>
      </c>
      <c r="G137" s="26">
        <v>2203.3539999999998</v>
      </c>
      <c r="H137" s="27">
        <v>1972.8920000000001</v>
      </c>
      <c r="I137" s="26">
        <v>8493.1119999999992</v>
      </c>
      <c r="J137" s="28">
        <v>7418.0039999999999</v>
      </c>
      <c r="K137" s="29">
        <v>-1596.9059999999999</v>
      </c>
      <c r="L137" s="30">
        <v>-1230.663</v>
      </c>
    </row>
    <row r="138" spans="1:12" x14ac:dyDescent="0.2">
      <c r="A138" s="24" t="s">
        <v>343</v>
      </c>
      <c r="B138" s="25" t="s">
        <v>344</v>
      </c>
      <c r="C138" s="26">
        <v>10550.92</v>
      </c>
      <c r="D138" s="27">
        <v>12327.868</v>
      </c>
      <c r="E138" s="26">
        <v>3911.431</v>
      </c>
      <c r="F138" s="28">
        <v>3929.8229999999999</v>
      </c>
      <c r="G138" s="26">
        <v>14.592000000000001</v>
      </c>
      <c r="H138" s="27">
        <v>0</v>
      </c>
      <c r="I138" s="26">
        <v>16.292999999999999</v>
      </c>
      <c r="J138" s="28">
        <v>0</v>
      </c>
      <c r="K138" s="29">
        <v>10536.328</v>
      </c>
      <c r="L138" s="30">
        <v>12327.868</v>
      </c>
    </row>
    <row r="139" spans="1:12" x14ac:dyDescent="0.2">
      <c r="A139" s="24" t="s">
        <v>345</v>
      </c>
      <c r="B139" s="25" t="s">
        <v>346</v>
      </c>
      <c r="C139" s="26">
        <v>3678.598</v>
      </c>
      <c r="D139" s="27">
        <v>3463.9259999999999</v>
      </c>
      <c r="E139" s="26">
        <v>1441.578</v>
      </c>
      <c r="F139" s="28">
        <v>1383.9659999999999</v>
      </c>
      <c r="G139" s="26">
        <v>0</v>
      </c>
      <c r="H139" s="27">
        <v>0</v>
      </c>
      <c r="I139" s="26">
        <v>0</v>
      </c>
      <c r="J139" s="28">
        <v>0</v>
      </c>
      <c r="K139" s="29">
        <v>3678.598</v>
      </c>
      <c r="L139" s="30">
        <v>3463.9259999999999</v>
      </c>
    </row>
    <row r="140" spans="1:12" x14ac:dyDescent="0.2">
      <c r="A140" s="24" t="s">
        <v>347</v>
      </c>
      <c r="B140" s="25" t="s">
        <v>348</v>
      </c>
      <c r="C140" s="26">
        <v>358.07499999999999</v>
      </c>
      <c r="D140" s="27">
        <v>24.93</v>
      </c>
      <c r="E140" s="26">
        <v>226.10400000000001</v>
      </c>
      <c r="F140" s="28">
        <v>27.363</v>
      </c>
      <c r="G140" s="26">
        <v>0</v>
      </c>
      <c r="H140" s="27">
        <v>44.99</v>
      </c>
      <c r="I140" s="26">
        <v>0</v>
      </c>
      <c r="J140" s="28">
        <v>36.243000000000002</v>
      </c>
      <c r="K140" s="29">
        <v>358.07499999999999</v>
      </c>
      <c r="L140" s="30">
        <v>-20.060000000000002</v>
      </c>
    </row>
    <row r="141" spans="1:12" x14ac:dyDescent="0.2">
      <c r="A141" s="24" t="s">
        <v>349</v>
      </c>
      <c r="B141" s="25" t="s">
        <v>350</v>
      </c>
      <c r="C141" s="26">
        <v>23385.952000000001</v>
      </c>
      <c r="D141" s="27">
        <v>25196.142</v>
      </c>
      <c r="E141" s="26">
        <v>5717.9309999999996</v>
      </c>
      <c r="F141" s="28">
        <v>4314.0870000000004</v>
      </c>
      <c r="G141" s="26">
        <v>280.90199999999999</v>
      </c>
      <c r="H141" s="27">
        <v>3161.8679999999999</v>
      </c>
      <c r="I141" s="26">
        <v>47.134</v>
      </c>
      <c r="J141" s="28">
        <v>628.40099999999995</v>
      </c>
      <c r="K141" s="29">
        <v>23105.050000000003</v>
      </c>
      <c r="L141" s="30">
        <v>22034.274000000001</v>
      </c>
    </row>
    <row r="142" spans="1:12" x14ac:dyDescent="0.2">
      <c r="A142" s="24" t="s">
        <v>351</v>
      </c>
      <c r="B142" s="25" t="s">
        <v>352</v>
      </c>
      <c r="C142" s="26">
        <v>844.92499999999995</v>
      </c>
      <c r="D142" s="27">
        <v>889.55899999999997</v>
      </c>
      <c r="E142" s="26">
        <v>1596.0239999999999</v>
      </c>
      <c r="F142" s="28">
        <v>1874.3409999999999</v>
      </c>
      <c r="G142" s="26">
        <v>0</v>
      </c>
      <c r="H142" s="27">
        <v>0</v>
      </c>
      <c r="I142" s="26">
        <v>0</v>
      </c>
      <c r="J142" s="28">
        <v>0</v>
      </c>
      <c r="K142" s="29">
        <v>844.92499999999995</v>
      </c>
      <c r="L142" s="30">
        <v>889.55899999999997</v>
      </c>
    </row>
    <row r="143" spans="1:12" x14ac:dyDescent="0.2">
      <c r="A143" s="24" t="s">
        <v>353</v>
      </c>
      <c r="B143" s="25" t="s">
        <v>354</v>
      </c>
      <c r="C143" s="26">
        <v>2764.2779999999998</v>
      </c>
      <c r="D143" s="27">
        <v>2442.029</v>
      </c>
      <c r="E143" s="26">
        <v>4148.3729999999996</v>
      </c>
      <c r="F143" s="28">
        <v>3644.451</v>
      </c>
      <c r="G143" s="26">
        <v>183.24299999999999</v>
      </c>
      <c r="H143" s="27">
        <v>152.49299999999999</v>
      </c>
      <c r="I143" s="26">
        <v>406.12299999999999</v>
      </c>
      <c r="J143" s="28">
        <v>327.99900000000002</v>
      </c>
      <c r="K143" s="29">
        <v>2581.0349999999999</v>
      </c>
      <c r="L143" s="30">
        <v>2289.5360000000001</v>
      </c>
    </row>
    <row r="144" spans="1:12" x14ac:dyDescent="0.2">
      <c r="A144" s="24" t="s">
        <v>355</v>
      </c>
      <c r="B144" s="25" t="s">
        <v>356</v>
      </c>
      <c r="C144" s="26">
        <v>984.11</v>
      </c>
      <c r="D144" s="27">
        <v>628.59199999999998</v>
      </c>
      <c r="E144" s="26">
        <v>1103.2249999999999</v>
      </c>
      <c r="F144" s="28">
        <v>974.95699999999999</v>
      </c>
      <c r="G144" s="26">
        <v>587.31200000000001</v>
      </c>
      <c r="H144" s="27">
        <v>685.77499999999998</v>
      </c>
      <c r="I144" s="26">
        <v>935.92100000000005</v>
      </c>
      <c r="J144" s="28">
        <v>1193.4090000000001</v>
      </c>
      <c r="K144" s="29">
        <v>396.798</v>
      </c>
      <c r="L144" s="30">
        <v>-57.182999999999993</v>
      </c>
    </row>
    <row r="145" spans="1:12" x14ac:dyDescent="0.2">
      <c r="A145" s="24" t="s">
        <v>357</v>
      </c>
      <c r="B145" s="25" t="s">
        <v>358</v>
      </c>
      <c r="C145" s="26">
        <v>109.495</v>
      </c>
      <c r="D145" s="27">
        <v>71.388000000000005</v>
      </c>
      <c r="E145" s="26">
        <v>54.438000000000002</v>
      </c>
      <c r="F145" s="28">
        <v>66.209999999999994</v>
      </c>
      <c r="G145" s="26">
        <v>0</v>
      </c>
      <c r="H145" s="27">
        <v>2.6970000000000001</v>
      </c>
      <c r="I145" s="26">
        <v>0</v>
      </c>
      <c r="J145" s="28">
        <v>0.503</v>
      </c>
      <c r="K145" s="29">
        <v>109.495</v>
      </c>
      <c r="L145" s="30">
        <v>68.691000000000003</v>
      </c>
    </row>
    <row r="146" spans="1:12" x14ac:dyDescent="0.2">
      <c r="A146" s="24" t="s">
        <v>359</v>
      </c>
      <c r="B146" s="25" t="s">
        <v>360</v>
      </c>
      <c r="C146" s="26">
        <v>180.25200000000001</v>
      </c>
      <c r="D146" s="27">
        <v>0</v>
      </c>
      <c r="E146" s="26">
        <v>135.66999999999999</v>
      </c>
      <c r="F146" s="28">
        <v>0</v>
      </c>
      <c r="G146" s="26">
        <v>0</v>
      </c>
      <c r="H146" s="27">
        <v>0</v>
      </c>
      <c r="I146" s="26">
        <v>0</v>
      </c>
      <c r="J146" s="28">
        <v>0</v>
      </c>
      <c r="K146" s="29">
        <v>180.25200000000001</v>
      </c>
      <c r="L146" s="30">
        <v>0</v>
      </c>
    </row>
    <row r="147" spans="1:12" x14ac:dyDescent="0.2">
      <c r="A147" s="24" t="s">
        <v>361</v>
      </c>
      <c r="B147" s="25" t="s">
        <v>362</v>
      </c>
      <c r="C147" s="26">
        <v>772.63</v>
      </c>
      <c r="D147" s="27">
        <v>557.88</v>
      </c>
      <c r="E147" s="26">
        <v>689.27700000000004</v>
      </c>
      <c r="F147" s="28">
        <v>471.28699999999998</v>
      </c>
      <c r="G147" s="26">
        <v>0.83799999999999997</v>
      </c>
      <c r="H147" s="27">
        <v>0</v>
      </c>
      <c r="I147" s="26">
        <v>1.1279999999999999</v>
      </c>
      <c r="J147" s="28">
        <v>0</v>
      </c>
      <c r="K147" s="29">
        <v>771.79200000000003</v>
      </c>
      <c r="L147" s="30">
        <v>557.88</v>
      </c>
    </row>
    <row r="148" spans="1:12" x14ac:dyDescent="0.2">
      <c r="A148" s="24" t="s">
        <v>363</v>
      </c>
      <c r="B148" s="25" t="s">
        <v>364</v>
      </c>
      <c r="C148" s="26">
        <v>0</v>
      </c>
      <c r="D148" s="27">
        <v>0</v>
      </c>
      <c r="E148" s="26">
        <v>0</v>
      </c>
      <c r="F148" s="28">
        <v>0</v>
      </c>
      <c r="G148" s="26">
        <v>8.9999999999999993E-3</v>
      </c>
      <c r="H148" s="27">
        <v>2E-3</v>
      </c>
      <c r="I148" s="26">
        <v>8.0000000000000002E-3</v>
      </c>
      <c r="J148" s="28">
        <v>3.0000000000000001E-3</v>
      </c>
      <c r="K148" s="29">
        <v>-8.9999999999999993E-3</v>
      </c>
      <c r="L148" s="30">
        <v>-2E-3</v>
      </c>
    </row>
    <row r="149" spans="1:12" x14ac:dyDescent="0.2">
      <c r="A149" s="24" t="s">
        <v>365</v>
      </c>
      <c r="B149" s="25" t="s">
        <v>366</v>
      </c>
      <c r="C149" s="26">
        <v>1113.021</v>
      </c>
      <c r="D149" s="27">
        <v>327.44600000000003</v>
      </c>
      <c r="E149" s="26">
        <v>251.18600000000001</v>
      </c>
      <c r="F149" s="28">
        <v>90.694000000000003</v>
      </c>
      <c r="G149" s="26">
        <v>777.42899999999997</v>
      </c>
      <c r="H149" s="27">
        <v>450.51299999999998</v>
      </c>
      <c r="I149" s="26">
        <v>238.286</v>
      </c>
      <c r="J149" s="28">
        <v>124.598</v>
      </c>
      <c r="K149" s="29">
        <v>335.59199999999998</v>
      </c>
      <c r="L149" s="30">
        <v>-123.06699999999995</v>
      </c>
    </row>
    <row r="150" spans="1:12" x14ac:dyDescent="0.2">
      <c r="A150" s="24" t="s">
        <v>367</v>
      </c>
      <c r="B150" s="25" t="s">
        <v>368</v>
      </c>
      <c r="C150" s="26">
        <v>73.805000000000007</v>
      </c>
      <c r="D150" s="27">
        <v>144.614</v>
      </c>
      <c r="E150" s="26">
        <v>54.664000000000001</v>
      </c>
      <c r="F150" s="28">
        <v>116.822</v>
      </c>
      <c r="G150" s="26">
        <v>0</v>
      </c>
      <c r="H150" s="27">
        <v>0</v>
      </c>
      <c r="I150" s="26">
        <v>0</v>
      </c>
      <c r="J150" s="28">
        <v>0</v>
      </c>
      <c r="K150" s="29">
        <v>73.805000000000007</v>
      </c>
      <c r="L150" s="30">
        <v>144.614</v>
      </c>
    </row>
    <row r="151" spans="1:12" x14ac:dyDescent="0.2">
      <c r="A151" s="24" t="s">
        <v>369</v>
      </c>
      <c r="B151" s="25" t="s">
        <v>370</v>
      </c>
      <c r="C151" s="26">
        <v>9107.7119999999995</v>
      </c>
      <c r="D151" s="27">
        <v>3438.922</v>
      </c>
      <c r="E151" s="26">
        <v>12863.450999999999</v>
      </c>
      <c r="F151" s="28">
        <v>5295.1459999999997</v>
      </c>
      <c r="G151" s="26">
        <v>0</v>
      </c>
      <c r="H151" s="27">
        <v>0</v>
      </c>
      <c r="I151" s="26">
        <v>0</v>
      </c>
      <c r="J151" s="28">
        <v>0</v>
      </c>
      <c r="K151" s="29">
        <v>9107.7119999999995</v>
      </c>
      <c r="L151" s="30">
        <v>3438.922</v>
      </c>
    </row>
    <row r="152" spans="1:12" x14ac:dyDescent="0.2">
      <c r="A152" s="24" t="s">
        <v>371</v>
      </c>
      <c r="B152" s="25" t="s">
        <v>372</v>
      </c>
      <c r="C152" s="26">
        <v>3212.81</v>
      </c>
      <c r="D152" s="27">
        <v>2340.3110000000001</v>
      </c>
      <c r="E152" s="26">
        <v>2602.9989999999998</v>
      </c>
      <c r="F152" s="28">
        <v>1873.575</v>
      </c>
      <c r="G152" s="26">
        <v>88.834999999999994</v>
      </c>
      <c r="H152" s="27">
        <v>0</v>
      </c>
      <c r="I152" s="26">
        <v>153.23400000000001</v>
      </c>
      <c r="J152" s="28">
        <v>0</v>
      </c>
      <c r="K152" s="29">
        <v>3123.9749999999999</v>
      </c>
      <c r="L152" s="30">
        <v>2340.3110000000001</v>
      </c>
    </row>
    <row r="153" spans="1:12" x14ac:dyDescent="0.2">
      <c r="A153" s="24" t="s">
        <v>373</v>
      </c>
      <c r="B153" s="25" t="s">
        <v>374</v>
      </c>
      <c r="C153" s="26">
        <v>25.725000000000001</v>
      </c>
      <c r="D153" s="27">
        <v>43.161999999999999</v>
      </c>
      <c r="E153" s="26">
        <v>21</v>
      </c>
      <c r="F153" s="28">
        <v>43.5</v>
      </c>
      <c r="G153" s="26">
        <v>256.07900000000001</v>
      </c>
      <c r="H153" s="27">
        <v>102.39100000000001</v>
      </c>
      <c r="I153" s="26">
        <v>1733.7639999999999</v>
      </c>
      <c r="J153" s="28">
        <v>773.8</v>
      </c>
      <c r="K153" s="29">
        <v>-230.35400000000001</v>
      </c>
      <c r="L153" s="30">
        <v>-59.229000000000006</v>
      </c>
    </row>
    <row r="154" spans="1:12" x14ac:dyDescent="0.2">
      <c r="A154" s="24" t="s">
        <v>375</v>
      </c>
      <c r="B154" s="25" t="s">
        <v>376</v>
      </c>
      <c r="C154" s="26">
        <v>526.06600000000003</v>
      </c>
      <c r="D154" s="27">
        <v>12.535</v>
      </c>
      <c r="E154" s="26">
        <v>509.75</v>
      </c>
      <c r="F154" s="28">
        <v>11.5</v>
      </c>
      <c r="G154" s="26">
        <v>66661.826000000001</v>
      </c>
      <c r="H154" s="27">
        <v>40764.082000000002</v>
      </c>
      <c r="I154" s="26">
        <v>168313.51199999999</v>
      </c>
      <c r="J154" s="28">
        <v>112894.98299999999</v>
      </c>
      <c r="K154" s="29">
        <v>-66135.759999999995</v>
      </c>
      <c r="L154" s="30">
        <v>-40751.546999999999</v>
      </c>
    </row>
    <row r="155" spans="1:12" x14ac:dyDescent="0.2">
      <c r="A155" s="24" t="s">
        <v>377</v>
      </c>
      <c r="B155" s="25" t="s">
        <v>378</v>
      </c>
      <c r="C155" s="26">
        <v>0</v>
      </c>
      <c r="D155" s="27">
        <v>0</v>
      </c>
      <c r="E155" s="26">
        <v>0</v>
      </c>
      <c r="F155" s="28">
        <v>0</v>
      </c>
      <c r="G155" s="26">
        <v>36.950000000000003</v>
      </c>
      <c r="H155" s="27">
        <v>2.294</v>
      </c>
      <c r="I155" s="26">
        <v>559.28399999999999</v>
      </c>
      <c r="J155" s="28">
        <v>2.5150000000000001</v>
      </c>
      <c r="K155" s="29">
        <v>-36.950000000000003</v>
      </c>
      <c r="L155" s="30">
        <v>-2.294</v>
      </c>
    </row>
    <row r="156" spans="1:12" x14ac:dyDescent="0.2">
      <c r="A156" s="24" t="s">
        <v>381</v>
      </c>
      <c r="B156" s="25" t="s">
        <v>382</v>
      </c>
      <c r="C156" s="26">
        <v>7698.0569999999998</v>
      </c>
      <c r="D156" s="27">
        <v>9783.9940000000006</v>
      </c>
      <c r="E156" s="26">
        <v>5127.7539999999999</v>
      </c>
      <c r="F156" s="28">
        <v>6888.2920000000004</v>
      </c>
      <c r="G156" s="26">
        <v>107.48699999999999</v>
      </c>
      <c r="H156" s="27">
        <v>4.6959999999999997</v>
      </c>
      <c r="I156" s="26">
        <v>312.185</v>
      </c>
      <c r="J156" s="28">
        <v>2.004</v>
      </c>
      <c r="K156" s="29">
        <v>7590.57</v>
      </c>
      <c r="L156" s="30">
        <v>9779.2980000000007</v>
      </c>
    </row>
    <row r="157" spans="1:12" x14ac:dyDescent="0.2">
      <c r="A157" s="24" t="s">
        <v>383</v>
      </c>
      <c r="B157" s="25" t="s">
        <v>384</v>
      </c>
      <c r="C157" s="26">
        <v>4553.3209999999999</v>
      </c>
      <c r="D157" s="27">
        <v>1387.93</v>
      </c>
      <c r="E157" s="26">
        <v>1129.742</v>
      </c>
      <c r="F157" s="28">
        <v>1152.221</v>
      </c>
      <c r="G157" s="26">
        <v>0</v>
      </c>
      <c r="H157" s="27">
        <v>0</v>
      </c>
      <c r="I157" s="26">
        <v>0</v>
      </c>
      <c r="J157" s="28">
        <v>0</v>
      </c>
      <c r="K157" s="29">
        <v>4553.3209999999999</v>
      </c>
      <c r="L157" s="30">
        <v>1387.93</v>
      </c>
    </row>
    <row r="158" spans="1:12" x14ac:dyDescent="0.2">
      <c r="A158" s="24" t="s">
        <v>385</v>
      </c>
      <c r="B158" s="25" t="s">
        <v>392</v>
      </c>
      <c r="C158" s="26">
        <v>3.6999999999999998E-2</v>
      </c>
      <c r="D158" s="27">
        <v>3410.6529999999998</v>
      </c>
      <c r="E158" s="26">
        <v>0</v>
      </c>
      <c r="F158" s="28">
        <v>426.548</v>
      </c>
      <c r="G158" s="26">
        <v>2.7810000000000001</v>
      </c>
      <c r="H158" s="27">
        <v>2.165</v>
      </c>
      <c r="I158" s="26">
        <v>0.114</v>
      </c>
      <c r="J158" s="28">
        <v>8.8999999999999996E-2</v>
      </c>
      <c r="K158" s="29">
        <v>-2.7440000000000002</v>
      </c>
      <c r="L158" s="30">
        <v>3408.4879999999998</v>
      </c>
    </row>
    <row r="159" spans="1:12" ht="13.5" thickBot="1" x14ac:dyDescent="0.25">
      <c r="A159" s="31" t="s">
        <v>386</v>
      </c>
      <c r="B159" s="32" t="s">
        <v>387</v>
      </c>
      <c r="C159" s="33">
        <v>923.58799999999997</v>
      </c>
      <c r="D159" s="34">
        <v>100.803</v>
      </c>
      <c r="E159" s="33">
        <v>203.60599999999999</v>
      </c>
      <c r="F159" s="35">
        <v>24.001000000000001</v>
      </c>
      <c r="G159" s="33">
        <v>25.449000000000002</v>
      </c>
      <c r="H159" s="34">
        <v>170.15700000000001</v>
      </c>
      <c r="I159" s="33">
        <v>8.82</v>
      </c>
      <c r="J159" s="35">
        <v>26.806999999999999</v>
      </c>
      <c r="K159" s="36">
        <v>898.13900000000001</v>
      </c>
      <c r="L159" s="37">
        <v>-69.354000000000013</v>
      </c>
    </row>
  </sheetData>
  <printOptions horizontalCentered="1"/>
  <pageMargins left="0.19685039370078741" right="0.19685039370078741" top="0.6692913385826772" bottom="0.43307086614173229" header="0.19685039370078741" footer="0.23622047244094491"/>
  <pageSetup paperSize="9" scale="75" orientation="landscape" r:id="rId1"/>
  <headerFooter alignWithMargins="0">
    <oddHeader xml:space="preserve">&amp;L&amp;"Times New Roman CE,Pogrubiona kursywa"&amp;12Departament Rynków Rolnych&amp;C
&amp;8
&amp;"Times New Roman CE,Standardowy"&amp;14Polski handel zagraniczny towarami rolno-spożywczymi z ROSJĄ w 2016 r. - dane ostateczne! 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S182"/>
  <sheetViews>
    <sheetView zoomScale="90" zoomScaleNormal="90" workbookViewId="0">
      <selection activeCell="K11" sqref="K11"/>
    </sheetView>
  </sheetViews>
  <sheetFormatPr defaultRowHeight="12.75" x14ac:dyDescent="0.2"/>
  <cols>
    <col min="1" max="1" width="16.85546875" style="263" customWidth="1"/>
    <col min="2" max="2" width="11.28515625" style="263" customWidth="1"/>
    <col min="3" max="3" width="10.5703125" style="263" bestFit="1" customWidth="1"/>
    <col min="4" max="4" width="1.42578125" style="263" customWidth="1"/>
    <col min="5" max="5" width="17.28515625" style="263" customWidth="1"/>
    <col min="6" max="6" width="12.140625" style="263" customWidth="1"/>
    <col min="7" max="7" width="11.140625" style="263" customWidth="1"/>
    <col min="8" max="8" width="0.5703125" style="263" customWidth="1"/>
    <col min="9" max="9" width="3.140625" style="263" customWidth="1"/>
    <col min="10" max="10" width="3.28515625" style="263" customWidth="1"/>
    <col min="11" max="11" width="17.7109375" style="263" customWidth="1"/>
    <col min="12" max="12" width="11.28515625" style="264" bestFit="1" customWidth="1"/>
    <col min="13" max="13" width="10.5703125" style="264" bestFit="1" customWidth="1"/>
    <col min="14" max="14" width="0.85546875" style="264" customWidth="1"/>
    <col min="15" max="15" width="17" style="264" bestFit="1" customWidth="1"/>
    <col min="16" max="16" width="11.28515625" style="264" bestFit="1" customWidth="1"/>
    <col min="17" max="17" width="11.5703125" style="264" customWidth="1"/>
    <col min="18" max="16384" width="9.140625" style="264"/>
  </cols>
  <sheetData>
    <row r="1" spans="1:17" ht="20.25" x14ac:dyDescent="0.3">
      <c r="A1" s="262" t="s">
        <v>543</v>
      </c>
    </row>
    <row r="2" spans="1:17" ht="20.25" x14ac:dyDescent="0.3">
      <c r="A2" s="262" t="s">
        <v>544</v>
      </c>
      <c r="K2" s="262" t="s">
        <v>545</v>
      </c>
      <c r="L2" s="263"/>
      <c r="M2" s="263"/>
      <c r="N2" s="263"/>
      <c r="O2" s="263"/>
      <c r="P2" s="263"/>
      <c r="Q2" s="263"/>
    </row>
    <row r="3" spans="1:17" ht="16.5" thickBot="1" x14ac:dyDescent="0.25">
      <c r="A3" s="265" t="s">
        <v>546</v>
      </c>
      <c r="K3" s="265" t="s">
        <v>546</v>
      </c>
      <c r="L3" s="263"/>
      <c r="M3" s="263"/>
      <c r="N3" s="263"/>
      <c r="O3" s="263"/>
      <c r="P3" s="263"/>
      <c r="Q3" s="263"/>
    </row>
    <row r="4" spans="1:17" s="271" customFormat="1" ht="23.25" thickBot="1" x14ac:dyDescent="0.35">
      <c r="A4" s="266" t="s">
        <v>547</v>
      </c>
      <c r="B4" s="267"/>
      <c r="C4" s="267"/>
      <c r="D4" s="267"/>
      <c r="E4" s="268"/>
      <c r="F4" s="267"/>
      <c r="G4" s="269"/>
      <c r="H4" s="263"/>
      <c r="I4" s="263"/>
      <c r="J4" s="270"/>
      <c r="K4" s="266" t="s">
        <v>547</v>
      </c>
      <c r="L4" s="267"/>
      <c r="M4" s="267"/>
      <c r="N4" s="267"/>
      <c r="O4" s="268"/>
      <c r="P4" s="267"/>
      <c r="Q4" s="269"/>
    </row>
    <row r="5" spans="1:17" ht="21" thickBot="1" x14ac:dyDescent="0.35">
      <c r="A5" s="272" t="s">
        <v>483</v>
      </c>
      <c r="B5" s="273"/>
      <c r="C5" s="274"/>
      <c r="D5" s="275"/>
      <c r="E5" s="272" t="s">
        <v>632</v>
      </c>
      <c r="F5" s="273"/>
      <c r="G5" s="274"/>
      <c r="H5" s="276"/>
      <c r="I5" s="270"/>
      <c r="K5" s="272" t="s">
        <v>483</v>
      </c>
      <c r="L5" s="273"/>
      <c r="M5" s="274"/>
      <c r="N5" s="275"/>
      <c r="O5" s="272" t="s">
        <v>632</v>
      </c>
      <c r="P5" s="273"/>
      <c r="Q5" s="274"/>
    </row>
    <row r="6" spans="1:17" ht="31.5" x14ac:dyDescent="0.25">
      <c r="A6" s="277" t="s">
        <v>548</v>
      </c>
      <c r="B6" s="278" t="s">
        <v>396</v>
      </c>
      <c r="C6" s="279" t="s">
        <v>549</v>
      </c>
      <c r="D6" s="280"/>
      <c r="E6" s="277" t="s">
        <v>548</v>
      </c>
      <c r="F6" s="278" t="s">
        <v>396</v>
      </c>
      <c r="G6" s="279" t="s">
        <v>549</v>
      </c>
      <c r="H6" s="280"/>
      <c r="I6" s="281"/>
      <c r="K6" s="277" t="s">
        <v>548</v>
      </c>
      <c r="L6" s="278" t="s">
        <v>396</v>
      </c>
      <c r="M6" s="279" t="s">
        <v>549</v>
      </c>
      <c r="N6" s="280"/>
      <c r="O6" s="277" t="s">
        <v>548</v>
      </c>
      <c r="P6" s="278" t="s">
        <v>396</v>
      </c>
      <c r="Q6" s="279" t="s">
        <v>549</v>
      </c>
    </row>
    <row r="7" spans="1:17" ht="15.75" x14ac:dyDescent="0.2">
      <c r="A7" s="282" t="s">
        <v>398</v>
      </c>
      <c r="B7" s="283">
        <v>1655.070154</v>
      </c>
      <c r="C7" s="284">
        <v>849.56670200000008</v>
      </c>
      <c r="D7" s="285"/>
      <c r="E7" s="286" t="s">
        <v>398</v>
      </c>
      <c r="F7" s="283">
        <v>1783.5757409999999</v>
      </c>
      <c r="G7" s="284">
        <v>1025.1011229999999</v>
      </c>
      <c r="H7" s="287"/>
      <c r="I7" s="288"/>
      <c r="J7" s="289"/>
      <c r="K7" s="290" t="s">
        <v>398</v>
      </c>
      <c r="L7" s="283">
        <v>703.15426400000001</v>
      </c>
      <c r="M7" s="284">
        <v>407.88305600000001</v>
      </c>
      <c r="N7" s="285"/>
      <c r="O7" s="286" t="s">
        <v>398</v>
      </c>
      <c r="P7" s="283">
        <v>796.32295299999998</v>
      </c>
      <c r="Q7" s="284">
        <v>437.01613500000002</v>
      </c>
    </row>
    <row r="8" spans="1:17" ht="15.75" x14ac:dyDescent="0.25">
      <c r="A8" s="291" t="s">
        <v>399</v>
      </c>
      <c r="B8" s="292">
        <v>393.65952000000004</v>
      </c>
      <c r="C8" s="293">
        <v>142.44571199999999</v>
      </c>
      <c r="D8" s="294"/>
      <c r="E8" s="295" t="s">
        <v>399</v>
      </c>
      <c r="F8" s="292">
        <v>427.46983599999999</v>
      </c>
      <c r="G8" s="293">
        <v>168.96247099999999</v>
      </c>
      <c r="H8" s="296"/>
      <c r="I8" s="288"/>
      <c r="J8" s="289"/>
      <c r="K8" s="297" t="s">
        <v>405</v>
      </c>
      <c r="L8" s="292">
        <v>94.723214999999996</v>
      </c>
      <c r="M8" s="293">
        <v>62.073106000000003</v>
      </c>
      <c r="N8" s="294"/>
      <c r="O8" s="295" t="s">
        <v>405</v>
      </c>
      <c r="P8" s="292">
        <v>86.089241999999999</v>
      </c>
      <c r="Q8" s="293">
        <v>55.246857000000006</v>
      </c>
    </row>
    <row r="9" spans="1:17" ht="15.75" x14ac:dyDescent="0.25">
      <c r="A9" s="291" t="s">
        <v>401</v>
      </c>
      <c r="B9" s="292">
        <v>228.84296000000001</v>
      </c>
      <c r="C9" s="293">
        <v>76.24840300000001</v>
      </c>
      <c r="D9" s="294"/>
      <c r="E9" s="295" t="s">
        <v>401</v>
      </c>
      <c r="F9" s="292">
        <v>234.420165</v>
      </c>
      <c r="G9" s="293">
        <v>88.591998000000004</v>
      </c>
      <c r="H9" s="296"/>
      <c r="I9" s="288"/>
      <c r="J9" s="289"/>
      <c r="K9" s="297" t="s">
        <v>402</v>
      </c>
      <c r="L9" s="292">
        <v>78.239221000000001</v>
      </c>
      <c r="M9" s="293">
        <v>31.575717000000001</v>
      </c>
      <c r="N9" s="294"/>
      <c r="O9" s="295" t="s">
        <v>454</v>
      </c>
      <c r="P9" s="292">
        <v>82.337907000000001</v>
      </c>
      <c r="Q9" s="293">
        <v>30.007784000000001</v>
      </c>
    </row>
    <row r="10" spans="1:17" ht="15.75" x14ac:dyDescent="0.25">
      <c r="A10" s="291" t="s">
        <v>403</v>
      </c>
      <c r="B10" s="292">
        <v>137.18150299999999</v>
      </c>
      <c r="C10" s="293">
        <v>58.618472000000004</v>
      </c>
      <c r="D10" s="294"/>
      <c r="E10" s="295" t="s">
        <v>403</v>
      </c>
      <c r="F10" s="292">
        <v>149.30989400000001</v>
      </c>
      <c r="G10" s="293">
        <v>66.069824999999994</v>
      </c>
      <c r="H10" s="296"/>
      <c r="I10" s="288"/>
      <c r="J10" s="289"/>
      <c r="K10" s="297" t="s">
        <v>407</v>
      </c>
      <c r="L10" s="292">
        <v>72.26462699999999</v>
      </c>
      <c r="M10" s="293">
        <v>38.309006000000004</v>
      </c>
      <c r="N10" s="294"/>
      <c r="O10" s="295" t="s">
        <v>402</v>
      </c>
      <c r="P10" s="292">
        <v>79.639217000000002</v>
      </c>
      <c r="Q10" s="293">
        <v>31.227940999999998</v>
      </c>
    </row>
    <row r="11" spans="1:17" ht="15.75" x14ac:dyDescent="0.25">
      <c r="A11" s="291" t="s">
        <v>402</v>
      </c>
      <c r="B11" s="292">
        <v>122.913608</v>
      </c>
      <c r="C11" s="293">
        <v>68.139085999999992</v>
      </c>
      <c r="D11" s="294"/>
      <c r="E11" s="295" t="s">
        <v>402</v>
      </c>
      <c r="F11" s="292">
        <v>133.563062</v>
      </c>
      <c r="G11" s="293">
        <v>74.90558</v>
      </c>
      <c r="H11" s="296"/>
      <c r="I11" s="288"/>
      <c r="J11" s="289"/>
      <c r="K11" s="297" t="s">
        <v>454</v>
      </c>
      <c r="L11" s="292">
        <v>64.165582999999998</v>
      </c>
      <c r="M11" s="293">
        <v>24.161114000000001</v>
      </c>
      <c r="N11" s="294"/>
      <c r="O11" s="295" t="s">
        <v>399</v>
      </c>
      <c r="P11" s="292">
        <v>66.536085999999997</v>
      </c>
      <c r="Q11" s="293">
        <v>54.381296999999996</v>
      </c>
    </row>
    <row r="12" spans="1:17" ht="15.75" x14ac:dyDescent="0.25">
      <c r="A12" s="291" t="s">
        <v>627</v>
      </c>
      <c r="B12" s="292">
        <v>107.78963499999999</v>
      </c>
      <c r="C12" s="293">
        <v>56.001232999999999</v>
      </c>
      <c r="D12" s="294"/>
      <c r="E12" s="295" t="s">
        <v>627</v>
      </c>
      <c r="F12" s="292">
        <v>113.24594</v>
      </c>
      <c r="G12" s="293">
        <v>69.295788999999999</v>
      </c>
      <c r="H12" s="296"/>
      <c r="I12" s="288"/>
      <c r="J12" s="289"/>
      <c r="K12" s="297" t="s">
        <v>399</v>
      </c>
      <c r="L12" s="292">
        <v>49.854099000000005</v>
      </c>
      <c r="M12" s="293">
        <v>47.630900000000004</v>
      </c>
      <c r="N12" s="294"/>
      <c r="O12" s="295" t="s">
        <v>407</v>
      </c>
      <c r="P12" s="292">
        <v>64.140919999999994</v>
      </c>
      <c r="Q12" s="293">
        <v>31.419944999999998</v>
      </c>
    </row>
    <row r="13" spans="1:17" ht="15.75" x14ac:dyDescent="0.25">
      <c r="A13" s="291" t="s">
        <v>407</v>
      </c>
      <c r="B13" s="292">
        <v>65.272734</v>
      </c>
      <c r="C13" s="293">
        <v>39.501588000000005</v>
      </c>
      <c r="D13" s="294"/>
      <c r="E13" s="295" t="s">
        <v>407</v>
      </c>
      <c r="F13" s="292">
        <v>82.626217000000011</v>
      </c>
      <c r="G13" s="293">
        <v>47.505472999999995</v>
      </c>
      <c r="H13" s="296"/>
      <c r="I13" s="288"/>
      <c r="J13" s="289"/>
      <c r="K13" s="297" t="s">
        <v>401</v>
      </c>
      <c r="L13" s="292">
        <v>35.984622999999999</v>
      </c>
      <c r="M13" s="293">
        <v>14.443913</v>
      </c>
      <c r="N13" s="294"/>
      <c r="O13" s="295" t="s">
        <v>550</v>
      </c>
      <c r="P13" s="292">
        <v>48.620211000000005</v>
      </c>
      <c r="Q13" s="293">
        <v>38.874431999999999</v>
      </c>
    </row>
    <row r="14" spans="1:17" ht="15.75" x14ac:dyDescent="0.25">
      <c r="A14" s="291" t="s">
        <v>408</v>
      </c>
      <c r="B14" s="292">
        <v>62.474302000000002</v>
      </c>
      <c r="C14" s="293">
        <v>20.396117999999998</v>
      </c>
      <c r="D14" s="294"/>
      <c r="E14" s="295" t="s">
        <v>408</v>
      </c>
      <c r="F14" s="292">
        <v>57.022739999999999</v>
      </c>
      <c r="G14" s="293">
        <v>21.280750999999999</v>
      </c>
      <c r="H14" s="296"/>
      <c r="I14" s="288"/>
      <c r="J14" s="289"/>
      <c r="K14" s="297" t="s">
        <v>412</v>
      </c>
      <c r="L14" s="292">
        <v>32.755516999999998</v>
      </c>
      <c r="M14" s="293">
        <v>20.280522000000001</v>
      </c>
      <c r="N14" s="294"/>
      <c r="O14" s="295" t="s">
        <v>401</v>
      </c>
      <c r="P14" s="292">
        <v>44.162082999999996</v>
      </c>
      <c r="Q14" s="293">
        <v>17.244046999999998</v>
      </c>
    </row>
    <row r="15" spans="1:17" ht="15.75" x14ac:dyDescent="0.25">
      <c r="A15" s="291" t="s">
        <v>413</v>
      </c>
      <c r="B15" s="292">
        <v>47.711569000000004</v>
      </c>
      <c r="C15" s="293">
        <v>19.051493999999998</v>
      </c>
      <c r="D15" s="294"/>
      <c r="E15" s="295" t="s">
        <v>412</v>
      </c>
      <c r="F15" s="292">
        <v>47.169453999999995</v>
      </c>
      <c r="G15" s="293">
        <v>33.447873000000001</v>
      </c>
      <c r="H15" s="296"/>
      <c r="I15" s="288"/>
      <c r="J15" s="289"/>
      <c r="K15" s="297" t="s">
        <v>434</v>
      </c>
      <c r="L15" s="292">
        <v>32.709995999999997</v>
      </c>
      <c r="M15" s="293">
        <v>16.677551000000001</v>
      </c>
      <c r="N15" s="294"/>
      <c r="O15" s="295" t="s">
        <v>412</v>
      </c>
      <c r="P15" s="292">
        <v>39.991508000000003</v>
      </c>
      <c r="Q15" s="293">
        <v>21.139893000000001</v>
      </c>
    </row>
    <row r="16" spans="1:17" ht="15.75" x14ac:dyDescent="0.25">
      <c r="A16" s="291" t="s">
        <v>412</v>
      </c>
      <c r="B16" s="292">
        <v>41.750320000000002</v>
      </c>
      <c r="C16" s="293">
        <v>32.95129</v>
      </c>
      <c r="D16" s="294"/>
      <c r="E16" s="295" t="s">
        <v>413</v>
      </c>
      <c r="F16" s="292">
        <v>46.652706999999999</v>
      </c>
      <c r="G16" s="293">
        <v>21.413896000000001</v>
      </c>
      <c r="H16" s="296"/>
      <c r="I16" s="288"/>
      <c r="J16" s="289"/>
      <c r="K16" s="297" t="s">
        <v>404</v>
      </c>
      <c r="L16" s="292">
        <v>30.818325000000002</v>
      </c>
      <c r="M16" s="293">
        <v>17.938845000000001</v>
      </c>
      <c r="N16" s="294"/>
      <c r="O16" s="295" t="s">
        <v>434</v>
      </c>
      <c r="P16" s="292">
        <v>34.500991999999997</v>
      </c>
      <c r="Q16" s="293">
        <v>16.369422</v>
      </c>
    </row>
    <row r="17" spans="1:19" ht="16.5" thickBot="1" x14ac:dyDescent="0.3">
      <c r="A17" s="298" t="s">
        <v>410</v>
      </c>
      <c r="B17" s="299">
        <v>41.424142999999994</v>
      </c>
      <c r="C17" s="300">
        <v>44.259546999999998</v>
      </c>
      <c r="D17" s="301"/>
      <c r="E17" s="302" t="s">
        <v>550</v>
      </c>
      <c r="F17" s="299">
        <v>44.343789999999998</v>
      </c>
      <c r="G17" s="300">
        <v>30.258944</v>
      </c>
      <c r="H17" s="296"/>
      <c r="I17" s="288"/>
      <c r="J17" s="289"/>
      <c r="K17" s="303" t="s">
        <v>408</v>
      </c>
      <c r="L17" s="299">
        <v>24.609110000000001</v>
      </c>
      <c r="M17" s="300">
        <v>13.323401</v>
      </c>
      <c r="N17" s="301"/>
      <c r="O17" s="302" t="s">
        <v>408</v>
      </c>
      <c r="P17" s="299">
        <v>31.482149</v>
      </c>
      <c r="Q17" s="300">
        <v>16.99663</v>
      </c>
    </row>
    <row r="18" spans="1:19" ht="15.75" x14ac:dyDescent="0.25">
      <c r="A18" s="304" t="s">
        <v>397</v>
      </c>
      <c r="B18" s="305"/>
      <c r="C18" s="305"/>
      <c r="D18" s="305"/>
      <c r="E18" s="305"/>
      <c r="F18" s="305"/>
      <c r="G18" s="305"/>
      <c r="H18" s="305"/>
      <c r="I18" s="281"/>
    </row>
    <row r="19" spans="1:19" ht="15" x14ac:dyDescent="0.2">
      <c r="A19" s="305"/>
      <c r="B19" s="305"/>
      <c r="C19" s="305"/>
      <c r="D19" s="305"/>
      <c r="E19" s="305"/>
      <c r="F19" s="305"/>
      <c r="H19" s="305"/>
      <c r="I19" s="305"/>
    </row>
    <row r="20" spans="1:19" ht="21.75" customHeight="1" x14ac:dyDescent="0.3">
      <c r="A20" s="262" t="s">
        <v>552</v>
      </c>
      <c r="H20" s="305"/>
      <c r="I20" s="305"/>
      <c r="J20" s="306"/>
      <c r="K20" s="262" t="s">
        <v>553</v>
      </c>
      <c r="L20" s="263"/>
      <c r="M20" s="263"/>
      <c r="N20" s="263"/>
      <c r="O20" s="263"/>
      <c r="P20" s="263"/>
      <c r="S20" s="263"/>
    </row>
    <row r="21" spans="1:19" ht="16.5" thickBot="1" x14ac:dyDescent="0.25">
      <c r="A21" s="265" t="s">
        <v>546</v>
      </c>
      <c r="H21" s="306"/>
      <c r="I21" s="306"/>
      <c r="J21" s="306"/>
      <c r="K21" s="265" t="s">
        <v>546</v>
      </c>
      <c r="L21" s="263"/>
      <c r="M21" s="263"/>
      <c r="N21" s="263"/>
      <c r="O21" s="263"/>
      <c r="P21" s="263"/>
      <c r="Q21" s="263"/>
    </row>
    <row r="22" spans="1:19" ht="23.25" thickBot="1" x14ac:dyDescent="0.35">
      <c r="A22" s="266" t="s">
        <v>547</v>
      </c>
      <c r="B22" s="267"/>
      <c r="C22" s="267"/>
      <c r="D22" s="267"/>
      <c r="E22" s="268"/>
      <c r="F22" s="267"/>
      <c r="G22" s="269"/>
      <c r="H22" s="306"/>
      <c r="I22" s="306"/>
      <c r="J22" s="306"/>
      <c r="K22" s="266" t="s">
        <v>547</v>
      </c>
      <c r="L22" s="267"/>
      <c r="M22" s="267"/>
      <c r="N22" s="267"/>
      <c r="O22" s="268"/>
      <c r="P22" s="267"/>
      <c r="Q22" s="269"/>
    </row>
    <row r="23" spans="1:19" ht="21" thickBot="1" x14ac:dyDescent="0.35">
      <c r="A23" s="272" t="s">
        <v>483</v>
      </c>
      <c r="B23" s="273"/>
      <c r="C23" s="274"/>
      <c r="D23" s="275"/>
      <c r="E23" s="272" t="s">
        <v>632</v>
      </c>
      <c r="F23" s="273"/>
      <c r="G23" s="274"/>
      <c r="H23"/>
      <c r="I23"/>
      <c r="J23"/>
      <c r="K23" s="272" t="s">
        <v>483</v>
      </c>
      <c r="L23" s="273"/>
      <c r="M23" s="274"/>
      <c r="N23" s="275"/>
      <c r="O23" s="272" t="s">
        <v>632</v>
      </c>
      <c r="P23" s="273"/>
      <c r="Q23" s="274"/>
    </row>
    <row r="24" spans="1:19" ht="31.5" x14ac:dyDescent="0.25">
      <c r="A24" s="277" t="s">
        <v>548</v>
      </c>
      <c r="B24" s="278" t="s">
        <v>396</v>
      </c>
      <c r="C24" s="279" t="s">
        <v>549</v>
      </c>
      <c r="D24" s="280"/>
      <c r="E24" s="277" t="s">
        <v>548</v>
      </c>
      <c r="F24" s="278" t="s">
        <v>396</v>
      </c>
      <c r="G24" s="279" t="s">
        <v>549</v>
      </c>
      <c r="H24" s="306"/>
      <c r="I24" s="306"/>
      <c r="J24" s="306"/>
      <c r="K24" s="277" t="s">
        <v>548</v>
      </c>
      <c r="L24" s="278" t="s">
        <v>396</v>
      </c>
      <c r="M24" s="279" t="s">
        <v>549</v>
      </c>
      <c r="N24" s="280"/>
      <c r="O24" s="277" t="s">
        <v>548</v>
      </c>
      <c r="P24" s="278" t="s">
        <v>396</v>
      </c>
      <c r="Q24" s="279" t="s">
        <v>549</v>
      </c>
    </row>
    <row r="25" spans="1:19" ht="15.75" x14ac:dyDescent="0.2">
      <c r="A25" s="282" t="s">
        <v>398</v>
      </c>
      <c r="B25" s="283">
        <v>1211.547544</v>
      </c>
      <c r="C25" s="284">
        <v>369.96758699999998</v>
      </c>
      <c r="D25" s="285"/>
      <c r="E25" s="286" t="s">
        <v>398</v>
      </c>
      <c r="F25" s="283">
        <v>1176.331148</v>
      </c>
      <c r="G25" s="284">
        <v>363.05777899999998</v>
      </c>
      <c r="H25" s="307"/>
      <c r="I25" s="307"/>
      <c r="J25" s="307"/>
      <c r="K25" s="290" t="s">
        <v>398</v>
      </c>
      <c r="L25" s="283">
        <v>1548.3524790000001</v>
      </c>
      <c r="M25" s="284">
        <v>1272.8223770000002</v>
      </c>
      <c r="N25" s="287"/>
      <c r="O25" s="290" t="s">
        <v>398</v>
      </c>
      <c r="P25" s="283">
        <v>1478.4330889999999</v>
      </c>
      <c r="Q25" s="284">
        <v>1309.751017</v>
      </c>
    </row>
    <row r="26" spans="1:19" ht="15.75" x14ac:dyDescent="0.25">
      <c r="A26" s="291" t="s">
        <v>405</v>
      </c>
      <c r="B26" s="292">
        <v>289.16326600000002</v>
      </c>
      <c r="C26" s="293">
        <v>80.868705000000006</v>
      </c>
      <c r="D26" s="294"/>
      <c r="E26" s="295" t="s">
        <v>405</v>
      </c>
      <c r="F26" s="292">
        <v>283.226337</v>
      </c>
      <c r="G26" s="293">
        <v>79.667172000000008</v>
      </c>
      <c r="H26" s="307"/>
      <c r="I26" s="307"/>
      <c r="J26" s="307"/>
      <c r="K26" s="297" t="s">
        <v>399</v>
      </c>
      <c r="L26" s="292">
        <v>294.62377700000002</v>
      </c>
      <c r="M26" s="293">
        <v>445.257767</v>
      </c>
      <c r="N26" s="296"/>
      <c r="O26" s="297" t="s">
        <v>399</v>
      </c>
      <c r="P26" s="292">
        <v>282.71144900000002</v>
      </c>
      <c r="Q26" s="293">
        <v>435.25450000000001</v>
      </c>
    </row>
    <row r="27" spans="1:19" ht="15.75" x14ac:dyDescent="0.25">
      <c r="A27" s="291" t="s">
        <v>399</v>
      </c>
      <c r="B27" s="292">
        <v>171.368606</v>
      </c>
      <c r="C27" s="293">
        <v>61.335822</v>
      </c>
      <c r="D27" s="294"/>
      <c r="E27" s="295" t="s">
        <v>399</v>
      </c>
      <c r="F27" s="292">
        <v>136.19057599999999</v>
      </c>
      <c r="G27" s="293">
        <v>52.781514999999999</v>
      </c>
      <c r="H27" s="307"/>
      <c r="I27" s="307"/>
      <c r="J27" s="308"/>
      <c r="K27" s="297" t="s">
        <v>402</v>
      </c>
      <c r="L27" s="292">
        <v>115.14456200000001</v>
      </c>
      <c r="M27" s="293">
        <v>61.241176000000003</v>
      </c>
      <c r="N27" s="296"/>
      <c r="O27" s="297" t="s">
        <v>402</v>
      </c>
      <c r="P27" s="292">
        <v>125.951621</v>
      </c>
      <c r="Q27" s="293">
        <v>60.359555</v>
      </c>
    </row>
    <row r="28" spans="1:19" ht="15.75" x14ac:dyDescent="0.25">
      <c r="A28" s="291" t="s">
        <v>627</v>
      </c>
      <c r="B28" s="292">
        <v>122.962661</v>
      </c>
      <c r="C28" s="293">
        <v>46.399349000000001</v>
      </c>
      <c r="D28" s="294"/>
      <c r="E28" s="295" t="s">
        <v>627</v>
      </c>
      <c r="F28" s="292">
        <v>103.09927</v>
      </c>
      <c r="G28" s="293">
        <v>39.915061000000001</v>
      </c>
      <c r="H28" s="307"/>
      <c r="I28" s="307"/>
      <c r="J28" s="307"/>
      <c r="K28" s="297" t="s">
        <v>627</v>
      </c>
      <c r="L28" s="292">
        <v>95.931749999999994</v>
      </c>
      <c r="M28" s="293">
        <v>68.736629000000008</v>
      </c>
      <c r="N28" s="296"/>
      <c r="O28" s="297" t="s">
        <v>401</v>
      </c>
      <c r="P28" s="292">
        <v>97.310493000000008</v>
      </c>
      <c r="Q28" s="293">
        <v>68.485889</v>
      </c>
    </row>
    <row r="29" spans="1:19" ht="15.75" x14ac:dyDescent="0.25">
      <c r="A29" s="291" t="s">
        <v>408</v>
      </c>
      <c r="B29" s="292">
        <v>80.139911999999995</v>
      </c>
      <c r="C29" s="293">
        <v>22.260867999999999</v>
      </c>
      <c r="D29" s="294"/>
      <c r="E29" s="295" t="s">
        <v>408</v>
      </c>
      <c r="F29" s="292">
        <v>95.140422999999998</v>
      </c>
      <c r="G29" s="293">
        <v>26.922422999999998</v>
      </c>
      <c r="H29" s="307"/>
      <c r="I29" s="307"/>
      <c r="J29" s="307"/>
      <c r="K29" s="297" t="s">
        <v>405</v>
      </c>
      <c r="L29" s="292">
        <v>85.005049999999997</v>
      </c>
      <c r="M29" s="293">
        <v>42.434539999999998</v>
      </c>
      <c r="N29" s="296"/>
      <c r="O29" s="297" t="s">
        <v>627</v>
      </c>
      <c r="P29" s="292">
        <v>84.353565000000003</v>
      </c>
      <c r="Q29" s="293">
        <v>73.515538000000006</v>
      </c>
    </row>
    <row r="30" spans="1:19" ht="15.75" x14ac:dyDescent="0.25">
      <c r="A30" s="291" t="s">
        <v>403</v>
      </c>
      <c r="B30" s="292">
        <v>75.171452000000002</v>
      </c>
      <c r="C30" s="293">
        <v>21.70429</v>
      </c>
      <c r="D30" s="294"/>
      <c r="E30" s="295" t="s">
        <v>403</v>
      </c>
      <c r="F30" s="292">
        <v>74.950630000000004</v>
      </c>
      <c r="G30" s="293">
        <v>22.931739</v>
      </c>
      <c r="H30" s="307"/>
      <c r="I30" s="307"/>
      <c r="J30" s="307"/>
      <c r="K30" s="297" t="s">
        <v>401</v>
      </c>
      <c r="L30" s="292">
        <v>79.983581999999998</v>
      </c>
      <c r="M30" s="293">
        <v>50.319918000000001</v>
      </c>
      <c r="N30" s="296"/>
      <c r="O30" s="297" t="s">
        <v>405</v>
      </c>
      <c r="P30" s="292">
        <v>72.105524000000003</v>
      </c>
      <c r="Q30" s="293">
        <v>36.533607000000003</v>
      </c>
    </row>
    <row r="31" spans="1:19" ht="15.75" x14ac:dyDescent="0.25">
      <c r="A31" s="291" t="s">
        <v>401</v>
      </c>
      <c r="B31" s="292">
        <v>70.446044999999998</v>
      </c>
      <c r="C31" s="293">
        <v>14.657956</v>
      </c>
      <c r="D31" s="294"/>
      <c r="E31" s="295" t="s">
        <v>401</v>
      </c>
      <c r="F31" s="292">
        <v>73.51339200000001</v>
      </c>
      <c r="G31" s="293">
        <v>16.418919000000002</v>
      </c>
      <c r="H31" s="307"/>
      <c r="I31" s="307"/>
      <c r="J31" s="307"/>
      <c r="K31" s="297" t="s">
        <v>407</v>
      </c>
      <c r="L31" s="292">
        <v>64.268974</v>
      </c>
      <c r="M31" s="293">
        <v>28.193738</v>
      </c>
      <c r="N31" s="296"/>
      <c r="O31" s="297" t="s">
        <v>416</v>
      </c>
      <c r="P31" s="292">
        <v>66.076922999999994</v>
      </c>
      <c r="Q31" s="293">
        <v>49.994775999999995</v>
      </c>
    </row>
    <row r="32" spans="1:19" ht="15.75" x14ac:dyDescent="0.25">
      <c r="A32" s="291" t="s">
        <v>414</v>
      </c>
      <c r="B32" s="292">
        <v>40.053944000000001</v>
      </c>
      <c r="C32" s="293">
        <v>10.075861999999999</v>
      </c>
      <c r="D32" s="294"/>
      <c r="E32" s="295" t="s">
        <v>555</v>
      </c>
      <c r="F32" s="292">
        <v>56.207964999999994</v>
      </c>
      <c r="G32" s="293">
        <v>10.149129</v>
      </c>
      <c r="H32" s="307"/>
      <c r="I32" s="307"/>
      <c r="J32" s="307"/>
      <c r="K32" s="297" t="s">
        <v>416</v>
      </c>
      <c r="L32" s="292">
        <v>54.413555000000002</v>
      </c>
      <c r="M32" s="293">
        <v>45.634509000000001</v>
      </c>
      <c r="N32" s="296"/>
      <c r="O32" s="297" t="s">
        <v>407</v>
      </c>
      <c r="P32" s="292">
        <v>65.089167000000003</v>
      </c>
      <c r="Q32" s="293">
        <v>26.836776</v>
      </c>
    </row>
    <row r="33" spans="1:17" ht="15.75" x14ac:dyDescent="0.25">
      <c r="A33" s="291" t="s">
        <v>431</v>
      </c>
      <c r="B33" s="292">
        <v>35.467720999999997</v>
      </c>
      <c r="C33" s="293">
        <v>11.255481</v>
      </c>
      <c r="D33" s="294"/>
      <c r="E33" s="295" t="s">
        <v>414</v>
      </c>
      <c r="F33" s="292">
        <v>37.530927000000005</v>
      </c>
      <c r="G33" s="293">
        <v>9.2968889999999984</v>
      </c>
      <c r="H33" s="307"/>
      <c r="I33" s="307"/>
      <c r="J33" s="307"/>
      <c r="K33" s="297" t="s">
        <v>404</v>
      </c>
      <c r="L33" s="292">
        <v>51.954175999999997</v>
      </c>
      <c r="M33" s="293">
        <v>34.667544999999997</v>
      </c>
      <c r="N33" s="296"/>
      <c r="O33" s="297" t="s">
        <v>404</v>
      </c>
      <c r="P33" s="292">
        <v>51.57658</v>
      </c>
      <c r="Q33" s="293">
        <v>31.782084999999999</v>
      </c>
    </row>
    <row r="34" spans="1:17" ht="15.75" x14ac:dyDescent="0.25">
      <c r="A34" s="291" t="s">
        <v>415</v>
      </c>
      <c r="B34" s="292">
        <v>32.686636999999997</v>
      </c>
      <c r="C34" s="293">
        <v>8.6975429999999996</v>
      </c>
      <c r="D34" s="294"/>
      <c r="E34" s="295" t="s">
        <v>402</v>
      </c>
      <c r="F34" s="292">
        <v>32.727879000000001</v>
      </c>
      <c r="G34" s="293">
        <v>9.2603469999999994</v>
      </c>
      <c r="H34" s="307"/>
      <c r="I34" s="307"/>
      <c r="J34" s="307"/>
      <c r="K34" s="297" t="s">
        <v>554</v>
      </c>
      <c r="L34" s="292">
        <v>51.859739999999995</v>
      </c>
      <c r="M34" s="293">
        <v>25.669447000000002</v>
      </c>
      <c r="N34" s="296"/>
      <c r="O34" s="297" t="s">
        <v>554</v>
      </c>
      <c r="P34" s="292">
        <v>41.385932000000004</v>
      </c>
      <c r="Q34" s="293">
        <v>22.555899</v>
      </c>
    </row>
    <row r="35" spans="1:17" ht="16.5" thickBot="1" x14ac:dyDescent="0.3">
      <c r="A35" s="298" t="s">
        <v>402</v>
      </c>
      <c r="B35" s="299">
        <v>30.304036</v>
      </c>
      <c r="C35" s="300">
        <v>8.5118430000000007</v>
      </c>
      <c r="D35" s="294"/>
      <c r="E35" s="302" t="s">
        <v>431</v>
      </c>
      <c r="F35" s="299">
        <v>30.849323000000002</v>
      </c>
      <c r="G35" s="300">
        <v>9.4674610000000001</v>
      </c>
      <c r="H35" s="307"/>
      <c r="I35" s="307"/>
      <c r="J35" s="307"/>
      <c r="K35" s="303" t="s">
        <v>556</v>
      </c>
      <c r="L35" s="299">
        <v>41.708324999999995</v>
      </c>
      <c r="M35" s="300">
        <v>47.656497000000002</v>
      </c>
      <c r="N35" s="296"/>
      <c r="O35" s="303" t="s">
        <v>412</v>
      </c>
      <c r="P35" s="299">
        <v>40.963474000000005</v>
      </c>
      <c r="Q35" s="300">
        <v>41.128976999999999</v>
      </c>
    </row>
    <row r="36" spans="1:17" ht="15.75" x14ac:dyDescent="0.25">
      <c r="A36" s="304" t="s">
        <v>397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</row>
    <row r="37" spans="1:17" ht="18" customHeight="1" x14ac:dyDescent="0.2">
      <c r="B37" s="306"/>
      <c r="C37" s="306"/>
      <c r="D37" s="306"/>
      <c r="E37" s="306"/>
      <c r="G37" s="306"/>
      <c r="H37" s="306"/>
      <c r="I37" s="306"/>
      <c r="J37" s="306"/>
      <c r="K37" s="306"/>
      <c r="L37" s="306"/>
    </row>
    <row r="38" spans="1:17" ht="20.25" x14ac:dyDescent="0.3">
      <c r="A38" s="262" t="s">
        <v>558</v>
      </c>
      <c r="H38"/>
      <c r="I38"/>
      <c r="J38"/>
      <c r="K38" s="262" t="s">
        <v>559</v>
      </c>
      <c r="L38" s="263"/>
      <c r="M38" s="263"/>
      <c r="N38" s="263"/>
      <c r="O38" s="263"/>
      <c r="P38" s="263"/>
      <c r="Q38" s="263"/>
    </row>
    <row r="39" spans="1:17" ht="16.5" thickBot="1" x14ac:dyDescent="0.25">
      <c r="A39" s="265" t="s">
        <v>546</v>
      </c>
      <c r="H39"/>
      <c r="I39"/>
      <c r="J39"/>
      <c r="K39" s="265" t="s">
        <v>546</v>
      </c>
      <c r="L39" s="263"/>
      <c r="M39" s="263"/>
      <c r="N39" s="263"/>
      <c r="O39" s="263"/>
      <c r="P39" s="263"/>
      <c r="Q39" s="263"/>
    </row>
    <row r="40" spans="1:17" ht="23.25" thickBot="1" x14ac:dyDescent="0.35">
      <c r="A40" s="266" t="s">
        <v>547</v>
      </c>
      <c r="B40" s="267"/>
      <c r="C40" s="267"/>
      <c r="D40" s="267"/>
      <c r="E40" s="268"/>
      <c r="F40" s="267"/>
      <c r="G40" s="269"/>
      <c r="H40"/>
      <c r="I40"/>
      <c r="J40"/>
      <c r="K40" s="266" t="s">
        <v>547</v>
      </c>
      <c r="L40" s="267"/>
      <c r="M40" s="267"/>
      <c r="N40" s="267"/>
      <c r="O40" s="268"/>
      <c r="P40" s="267"/>
      <c r="Q40" s="269"/>
    </row>
    <row r="41" spans="1:17" ht="21" thickBot="1" x14ac:dyDescent="0.35">
      <c r="A41" s="272" t="s">
        <v>483</v>
      </c>
      <c r="B41" s="273"/>
      <c r="C41" s="274"/>
      <c r="D41" s="275"/>
      <c r="E41" s="272" t="s">
        <v>632</v>
      </c>
      <c r="F41" s="273"/>
      <c r="G41" s="274"/>
      <c r="H41"/>
      <c r="I41"/>
      <c r="J41"/>
      <c r="K41" s="272" t="s">
        <v>483</v>
      </c>
      <c r="L41" s="273"/>
      <c r="M41" s="274"/>
      <c r="N41" s="275"/>
      <c r="O41" s="272" t="s">
        <v>632</v>
      </c>
      <c r="P41" s="273"/>
      <c r="Q41" s="274"/>
    </row>
    <row r="42" spans="1:17" ht="31.5" x14ac:dyDescent="0.25">
      <c r="A42" s="277" t="s">
        <v>548</v>
      </c>
      <c r="B42" s="278" t="s">
        <v>396</v>
      </c>
      <c r="C42" s="279" t="s">
        <v>549</v>
      </c>
      <c r="D42" s="280"/>
      <c r="E42" s="277" t="s">
        <v>548</v>
      </c>
      <c r="F42" s="278" t="s">
        <v>396</v>
      </c>
      <c r="G42" s="279" t="s">
        <v>549</v>
      </c>
      <c r="H42"/>
      <c r="I42"/>
      <c r="J42"/>
      <c r="K42" s="277" t="s">
        <v>548</v>
      </c>
      <c r="L42" s="278" t="s">
        <v>396</v>
      </c>
      <c r="M42" s="279" t="s">
        <v>549</v>
      </c>
      <c r="N42" s="280"/>
      <c r="O42" s="277" t="s">
        <v>548</v>
      </c>
      <c r="P42" s="278" t="s">
        <v>396</v>
      </c>
      <c r="Q42" s="279" t="s">
        <v>549</v>
      </c>
    </row>
    <row r="43" spans="1:17" ht="15.75" x14ac:dyDescent="0.2">
      <c r="A43" s="282" t="s">
        <v>398</v>
      </c>
      <c r="B43" s="283">
        <v>299.494597</v>
      </c>
      <c r="C43" s="284">
        <v>945.87328099999991</v>
      </c>
      <c r="D43" s="287"/>
      <c r="E43" s="290" t="s">
        <v>398</v>
      </c>
      <c r="F43" s="283">
        <v>316.82276400000001</v>
      </c>
      <c r="G43" s="284">
        <v>1092.1420869999999</v>
      </c>
      <c r="H43" s="239"/>
      <c r="I43" s="239"/>
      <c r="J43" s="239"/>
      <c r="K43" s="290" t="s">
        <v>398</v>
      </c>
      <c r="L43" s="283">
        <v>773.18226300000003</v>
      </c>
      <c r="M43" s="284">
        <v>3959.2883459999998</v>
      </c>
      <c r="N43" s="287"/>
      <c r="O43" s="290" t="s">
        <v>398</v>
      </c>
      <c r="P43" s="283">
        <v>740.51430400000004</v>
      </c>
      <c r="Q43" s="284">
        <v>4389.510569</v>
      </c>
    </row>
    <row r="44" spans="1:17" ht="15.75" x14ac:dyDescent="0.25">
      <c r="A44" s="291" t="s">
        <v>400</v>
      </c>
      <c r="B44" s="292">
        <v>65.411127999999991</v>
      </c>
      <c r="C44" s="293">
        <v>256.37384800000001</v>
      </c>
      <c r="D44" s="296"/>
      <c r="E44" s="297" t="s">
        <v>400</v>
      </c>
      <c r="F44" s="292">
        <v>129.828971</v>
      </c>
      <c r="G44" s="293">
        <v>513.79527799999994</v>
      </c>
      <c r="H44" s="239"/>
      <c r="I44" s="239"/>
      <c r="J44" s="239"/>
      <c r="K44" s="297" t="s">
        <v>399</v>
      </c>
      <c r="L44" s="292">
        <v>183.56608</v>
      </c>
      <c r="M44" s="293">
        <v>989.82012299999997</v>
      </c>
      <c r="N44" s="296"/>
      <c r="O44" s="297" t="s">
        <v>561</v>
      </c>
      <c r="P44" s="292">
        <v>214.46580300000002</v>
      </c>
      <c r="Q44" s="293">
        <v>1292.5396490000001</v>
      </c>
    </row>
    <row r="45" spans="1:17" ht="15.75" x14ac:dyDescent="0.25">
      <c r="A45" s="291" t="s">
        <v>434</v>
      </c>
      <c r="B45" s="292">
        <v>32.052416000000001</v>
      </c>
      <c r="C45" s="293">
        <v>81.912490999999989</v>
      </c>
      <c r="D45" s="296"/>
      <c r="E45" s="297" t="s">
        <v>416</v>
      </c>
      <c r="F45" s="292">
        <v>21.958586999999998</v>
      </c>
      <c r="G45" s="293">
        <v>70.913293999999993</v>
      </c>
      <c r="H45" s="239"/>
      <c r="I45" s="239"/>
      <c r="J45" s="239"/>
      <c r="K45" s="297" t="s">
        <v>560</v>
      </c>
      <c r="L45" s="292">
        <v>129.00662399999999</v>
      </c>
      <c r="M45" s="293">
        <v>651.89927800000009</v>
      </c>
      <c r="N45" s="296"/>
      <c r="O45" s="297" t="s">
        <v>399</v>
      </c>
      <c r="P45" s="292">
        <v>136.69902199999999</v>
      </c>
      <c r="Q45" s="293">
        <v>833.63694399999997</v>
      </c>
    </row>
    <row r="46" spans="1:17" ht="15.75" x14ac:dyDescent="0.25">
      <c r="A46" s="291" t="s">
        <v>412</v>
      </c>
      <c r="B46" s="292">
        <v>30.693724999999997</v>
      </c>
      <c r="C46" s="293">
        <v>79.929374999999993</v>
      </c>
      <c r="D46" s="296"/>
      <c r="E46" s="297" t="s">
        <v>441</v>
      </c>
      <c r="F46" s="292">
        <v>16.017004</v>
      </c>
      <c r="G46" s="293">
        <v>59.139206000000001</v>
      </c>
      <c r="H46" s="239"/>
      <c r="I46" s="239"/>
      <c r="J46" s="239"/>
      <c r="K46" s="297" t="s">
        <v>561</v>
      </c>
      <c r="L46" s="292">
        <v>110.01025299999999</v>
      </c>
      <c r="M46" s="293">
        <v>557.58252700000003</v>
      </c>
      <c r="N46" s="296"/>
      <c r="O46" s="297" t="s">
        <v>560</v>
      </c>
      <c r="P46" s="292">
        <v>69.049691999999993</v>
      </c>
      <c r="Q46" s="293">
        <v>412.349152</v>
      </c>
    </row>
    <row r="47" spans="1:17" ht="15.75" x14ac:dyDescent="0.25">
      <c r="A47" s="291" t="s">
        <v>402</v>
      </c>
      <c r="B47" s="292">
        <v>24.809167000000002</v>
      </c>
      <c r="C47" s="293">
        <v>67.301086999999995</v>
      </c>
      <c r="D47" s="296"/>
      <c r="E47" s="297" t="s">
        <v>402</v>
      </c>
      <c r="F47" s="292">
        <v>14.056462999999999</v>
      </c>
      <c r="G47" s="293">
        <v>40.083103000000001</v>
      </c>
      <c r="H47" s="239"/>
      <c r="I47" s="239"/>
      <c r="J47" s="239"/>
      <c r="K47" s="297" t="s">
        <v>554</v>
      </c>
      <c r="L47" s="292">
        <v>60.644133000000004</v>
      </c>
      <c r="M47" s="293">
        <v>321.32944900000001</v>
      </c>
      <c r="N47" s="296"/>
      <c r="O47" s="297" t="s">
        <v>408</v>
      </c>
      <c r="P47" s="292">
        <v>51.969396000000003</v>
      </c>
      <c r="Q47" s="293">
        <v>247.280396</v>
      </c>
    </row>
    <row r="48" spans="1:17" ht="15.75" x14ac:dyDescent="0.25">
      <c r="A48" s="291" t="s">
        <v>441</v>
      </c>
      <c r="B48" s="292">
        <v>18.896158</v>
      </c>
      <c r="C48" s="293">
        <v>54.417036999999993</v>
      </c>
      <c r="D48" s="296"/>
      <c r="E48" s="297" t="s">
        <v>399</v>
      </c>
      <c r="F48" s="292">
        <v>13.926538000000001</v>
      </c>
      <c r="G48" s="293">
        <v>54.497160999999998</v>
      </c>
      <c r="H48" s="239"/>
      <c r="I48" s="239"/>
      <c r="J48" s="239"/>
      <c r="K48" s="297" t="s">
        <v>562</v>
      </c>
      <c r="L48" s="292">
        <v>57.939360000000001</v>
      </c>
      <c r="M48" s="293">
        <v>289.52492700000005</v>
      </c>
      <c r="N48" s="296"/>
      <c r="O48" s="297" t="s">
        <v>554</v>
      </c>
      <c r="P48" s="292">
        <v>47.56812</v>
      </c>
      <c r="Q48" s="293">
        <v>288.91758500000003</v>
      </c>
    </row>
    <row r="49" spans="1:17" ht="15.75" x14ac:dyDescent="0.25">
      <c r="A49" s="291" t="s">
        <v>416</v>
      </c>
      <c r="B49" s="292">
        <v>17.690576</v>
      </c>
      <c r="C49" s="293">
        <v>51.370966000000003</v>
      </c>
      <c r="D49" s="296"/>
      <c r="E49" s="297" t="s">
        <v>412</v>
      </c>
      <c r="F49" s="292">
        <v>10.991398999999999</v>
      </c>
      <c r="G49" s="293">
        <v>30.750914000000002</v>
      </c>
      <c r="H49" s="239"/>
      <c r="I49" s="239"/>
      <c r="J49" s="239"/>
      <c r="K49" s="297" t="s">
        <v>563</v>
      </c>
      <c r="L49" s="292">
        <v>41.267463999999997</v>
      </c>
      <c r="M49" s="293">
        <v>201.26387299999999</v>
      </c>
      <c r="N49" s="296"/>
      <c r="O49" s="297" t="s">
        <v>564</v>
      </c>
      <c r="P49" s="292">
        <v>39.602257999999999</v>
      </c>
      <c r="Q49" s="293">
        <v>228.698588</v>
      </c>
    </row>
    <row r="50" spans="1:17" ht="15.75" x14ac:dyDescent="0.25">
      <c r="A50" s="291" t="s">
        <v>399</v>
      </c>
      <c r="B50" s="292">
        <v>16.885241999999998</v>
      </c>
      <c r="C50" s="293">
        <v>92.130089000000012</v>
      </c>
      <c r="D50" s="296"/>
      <c r="E50" s="297" t="s">
        <v>625</v>
      </c>
      <c r="F50" s="292">
        <v>10.870031999999998</v>
      </c>
      <c r="G50" s="293">
        <v>46.301078000000004</v>
      </c>
      <c r="H50" s="239"/>
      <c r="I50" s="239"/>
      <c r="J50" s="239"/>
      <c r="K50" s="297" t="s">
        <v>565</v>
      </c>
      <c r="L50" s="292">
        <v>24.880774000000002</v>
      </c>
      <c r="M50" s="293">
        <v>119.99003</v>
      </c>
      <c r="N50" s="296"/>
      <c r="O50" s="297" t="s">
        <v>630</v>
      </c>
      <c r="P50" s="292">
        <v>30.704977</v>
      </c>
      <c r="Q50" s="293">
        <v>184.004358</v>
      </c>
    </row>
    <row r="51" spans="1:17" ht="15.75" x14ac:dyDescent="0.25">
      <c r="A51" s="291" t="s">
        <v>406</v>
      </c>
      <c r="B51" s="292">
        <v>16.630844</v>
      </c>
      <c r="C51" s="293">
        <v>55.708273999999996</v>
      </c>
      <c r="D51" s="296"/>
      <c r="E51" s="297" t="s">
        <v>434</v>
      </c>
      <c r="F51" s="292">
        <v>10.551424000000001</v>
      </c>
      <c r="G51" s="293">
        <v>29.441689999999998</v>
      </c>
      <c r="H51" s="239"/>
      <c r="I51" s="239"/>
      <c r="J51" s="239"/>
      <c r="K51" s="297" t="s">
        <v>626</v>
      </c>
      <c r="L51" s="292">
        <v>24.377367999999997</v>
      </c>
      <c r="M51" s="293">
        <v>125.39908</v>
      </c>
      <c r="N51" s="296"/>
      <c r="O51" s="297" t="s">
        <v>567</v>
      </c>
      <c r="P51" s="292">
        <v>22.686647000000001</v>
      </c>
      <c r="Q51" s="293">
        <v>138.58169000000001</v>
      </c>
    </row>
    <row r="52" spans="1:17" ht="15.75" x14ac:dyDescent="0.25">
      <c r="A52" s="291" t="s">
        <v>428</v>
      </c>
      <c r="B52" s="292">
        <v>14.676639</v>
      </c>
      <c r="C52" s="293">
        <v>38.145298000000004</v>
      </c>
      <c r="D52" s="296"/>
      <c r="E52" s="297" t="s">
        <v>560</v>
      </c>
      <c r="F52" s="292">
        <v>9.3895350000000004</v>
      </c>
      <c r="G52" s="293">
        <v>28.206883000000001</v>
      </c>
      <c r="H52" s="239"/>
      <c r="I52" s="239"/>
      <c r="J52" s="239"/>
      <c r="K52" s="297" t="s">
        <v>564</v>
      </c>
      <c r="L52" s="292">
        <v>15.7842</v>
      </c>
      <c r="M52" s="293">
        <v>85.243361999999991</v>
      </c>
      <c r="N52" s="296"/>
      <c r="O52" s="297" t="s">
        <v>626</v>
      </c>
      <c r="P52" s="292">
        <v>17.406300999999999</v>
      </c>
      <c r="Q52" s="293">
        <v>101.68509299999999</v>
      </c>
    </row>
    <row r="53" spans="1:17" ht="16.5" thickBot="1" x14ac:dyDescent="0.3">
      <c r="A53" s="303" t="s">
        <v>560</v>
      </c>
      <c r="B53" s="299">
        <v>4.8771509999999996</v>
      </c>
      <c r="C53" s="300">
        <v>13.47134</v>
      </c>
      <c r="D53" s="309"/>
      <c r="E53" s="303" t="s">
        <v>406</v>
      </c>
      <c r="F53" s="299">
        <v>7.9530959999999995</v>
      </c>
      <c r="G53" s="300">
        <v>26.839445999999999</v>
      </c>
      <c r="H53" s="239"/>
      <c r="I53" s="239"/>
      <c r="J53" s="239"/>
      <c r="K53" s="303" t="s">
        <v>566</v>
      </c>
      <c r="L53" s="299">
        <v>14.4476</v>
      </c>
      <c r="M53" s="300">
        <v>65.999910999999997</v>
      </c>
      <c r="N53" s="309"/>
      <c r="O53" s="303" t="s">
        <v>563</v>
      </c>
      <c r="P53" s="299">
        <v>16.236764000000001</v>
      </c>
      <c r="Q53" s="300">
        <v>102.109533</v>
      </c>
    </row>
    <row r="54" spans="1:17" ht="15.75" x14ac:dyDescent="0.25">
      <c r="A54" s="304" t="s">
        <v>397</v>
      </c>
      <c r="B54"/>
      <c r="C54" s="310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ht="15.75" x14ac:dyDescent="0.25">
      <c r="A55"/>
      <c r="B55"/>
      <c r="C55"/>
      <c r="D55"/>
      <c r="E55"/>
      <c r="F55"/>
      <c r="G55" s="310"/>
      <c r="H55"/>
      <c r="I55"/>
      <c r="J55"/>
      <c r="K55"/>
      <c r="L55"/>
      <c r="M55" s="310"/>
      <c r="N55"/>
      <c r="O55"/>
      <c r="P55"/>
      <c r="Q55"/>
    </row>
    <row r="56" spans="1:17" ht="15.75" x14ac:dyDescent="0.25">
      <c r="A56"/>
      <c r="B56"/>
      <c r="C56" s="499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1:17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1:17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1:17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1:17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1:17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1:17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1:17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1:17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17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17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1:17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1:17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1:17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1:17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1:17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1:17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1:17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1:17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1:17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1:17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1:17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pans="1:17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03" spans="1:17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  <row r="106" spans="1:17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1:17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1:17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</row>
    <row r="109" spans="1:17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1:17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</row>
    <row r="112" spans="1:17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</row>
    <row r="116" spans="1:17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</row>
    <row r="117" spans="1:17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1:17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</row>
    <row r="119" spans="1:17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</row>
    <row r="122" spans="1:17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1:17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</row>
    <row r="124" spans="1:17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17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</row>
    <row r="126" spans="1:17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</row>
    <row r="127" spans="1:17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</row>
    <row r="128" spans="1:17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</row>
    <row r="129" spans="1:17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</row>
    <row r="130" spans="1:17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</row>
    <row r="131" spans="1:17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</row>
    <row r="132" spans="1:17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</row>
    <row r="133" spans="1:17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</row>
    <row r="134" spans="1:17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</row>
    <row r="135" spans="1:17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</row>
    <row r="136" spans="1:17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1:17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1:17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1:17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1:17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1:17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1:17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1:17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1:17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1:17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1:17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1:17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1:17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1:17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1:17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1:17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1:17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1:17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5" spans="1:17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</row>
    <row r="156" spans="1:17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</row>
    <row r="157" spans="1:17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</row>
    <row r="158" spans="1:17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</row>
    <row r="159" spans="1:17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</row>
    <row r="160" spans="1:17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</row>
    <row r="161" spans="1:17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</row>
    <row r="162" spans="1:17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</row>
    <row r="163" spans="1:17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</row>
    <row r="165" spans="1:17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</row>
    <row r="166" spans="1:17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</row>
    <row r="167" spans="1:17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</row>
    <row r="168" spans="1:17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</row>
    <row r="169" spans="1:17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</row>
    <row r="170" spans="1:17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</row>
    <row r="171" spans="1:17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</row>
    <row r="172" spans="1:17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</row>
    <row r="173" spans="1:17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</row>
    <row r="174" spans="1:17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</row>
    <row r="175" spans="1:17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</row>
    <row r="176" spans="1:17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</row>
    <row r="177" spans="1:17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</row>
    <row r="178" spans="1:17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</row>
    <row r="179" spans="1:17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</row>
    <row r="180" spans="1:17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</row>
    <row r="181" spans="1:17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</row>
    <row r="182" spans="1:17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</row>
  </sheetData>
  <pageMargins left="0.19685039370078741" right="0.19685039370078741" top="0.70866141732283472" bottom="0.39370078740157483" header="0.23622047244094491" footer="0.15748031496062992"/>
  <pageSetup paperSize="9" scale="80" orientation="landscape" r:id="rId1"/>
  <headerFooter alignWithMargins="0">
    <oddHeader>&amp;L&amp;"Times New Roman CE,Pogrubiona kursywa"&amp;12Departament Rynków Rolnych&amp;C&amp;"Times New Roman,Pogrubiona"&amp;14
Eksport wybranych produktów i grup towarowych według kraju przeznaczenia w  2016 r. - dane ostateczne!</oddHeader>
    <oddFooter>&amp;L&amp;"Times New Roman CE,Pogrubiona kursywa"&amp;12Źródło: Min. Finansów&amp;R&amp;"Times New Roman CE,Pogrubiona kursywa"&amp;12Przygotował: Adam Pachnicki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Y341"/>
  <sheetViews>
    <sheetView zoomScale="90" zoomScaleNormal="90" workbookViewId="0">
      <selection activeCell="A56" sqref="A56"/>
    </sheetView>
  </sheetViews>
  <sheetFormatPr defaultRowHeight="12.75" x14ac:dyDescent="0.2"/>
  <cols>
    <col min="1" max="1" width="6.42578125" style="263" customWidth="1"/>
    <col min="2" max="2" width="59.7109375" style="263" customWidth="1"/>
    <col min="3" max="3" width="12.85546875" style="263" bestFit="1" customWidth="1"/>
    <col min="4" max="4" width="13.7109375" style="263" bestFit="1" customWidth="1"/>
    <col min="5" max="5" width="12.85546875" style="263" bestFit="1" customWidth="1"/>
    <col min="6" max="6" width="13.7109375" style="263" bestFit="1" customWidth="1"/>
    <col min="7" max="7" width="6.28515625" style="263" customWidth="1"/>
    <col min="8" max="8" width="11.140625" style="263" customWidth="1"/>
    <col min="9" max="9" width="11.7109375" style="306" customWidth="1"/>
    <col min="10" max="10" width="11" style="306" customWidth="1"/>
    <col min="11" max="11" width="11.42578125" style="306" customWidth="1"/>
    <col min="12" max="12" width="11.28515625" style="306" bestFit="1" customWidth="1"/>
    <col min="13" max="13" width="10.5703125" style="306" bestFit="1" customWidth="1"/>
    <col min="14" max="14" width="0.85546875" style="306" customWidth="1"/>
    <col min="15" max="15" width="17" style="306" bestFit="1" customWidth="1"/>
    <col min="16" max="16" width="11.28515625" style="306" bestFit="1" customWidth="1"/>
    <col min="17" max="17" width="10.5703125" style="306" bestFit="1" customWidth="1"/>
    <col min="18" max="25" width="9.140625" style="306"/>
    <col min="26" max="16384" width="9.140625" style="264"/>
  </cols>
  <sheetData>
    <row r="1" spans="1:25" ht="24" customHeight="1" x14ac:dyDescent="0.35">
      <c r="A1" s="311" t="s">
        <v>569</v>
      </c>
      <c r="G1" s="306"/>
    </row>
    <row r="2" spans="1:25" ht="20.25" customHeight="1" thickBot="1" x14ac:dyDescent="0.25">
      <c r="A2" s="265" t="s">
        <v>570</v>
      </c>
      <c r="G2" s="306"/>
    </row>
    <row r="3" spans="1:25" s="271" customFormat="1" ht="20.25" x14ac:dyDescent="0.3">
      <c r="A3" s="312"/>
      <c r="B3" s="313"/>
      <c r="C3" s="314" t="s">
        <v>0</v>
      </c>
      <c r="D3" s="315"/>
      <c r="E3" s="315"/>
      <c r="F3" s="316"/>
      <c r="G3" s="306"/>
      <c r="H3" s="263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</row>
    <row r="4" spans="1:25" ht="15.75" x14ac:dyDescent="0.25">
      <c r="A4" s="317" t="s">
        <v>3</v>
      </c>
      <c r="B4" s="318" t="s">
        <v>4</v>
      </c>
      <c r="C4" s="319" t="s">
        <v>396</v>
      </c>
      <c r="D4" s="319"/>
      <c r="E4" s="319" t="s">
        <v>549</v>
      </c>
      <c r="F4" s="320"/>
      <c r="G4" s="306"/>
    </row>
    <row r="5" spans="1:25" ht="16.5" thickBot="1" x14ac:dyDescent="0.3">
      <c r="A5" s="321"/>
      <c r="B5" s="322"/>
      <c r="C5" s="323" t="s">
        <v>483</v>
      </c>
      <c r="D5" s="324" t="s">
        <v>632</v>
      </c>
      <c r="E5" s="323" t="s">
        <v>483</v>
      </c>
      <c r="F5" s="325" t="s">
        <v>632</v>
      </c>
      <c r="G5" s="306"/>
      <c r="H5" s="280"/>
    </row>
    <row r="6" spans="1:25" ht="15.75" x14ac:dyDescent="0.25">
      <c r="A6" s="18" t="s">
        <v>494</v>
      </c>
      <c r="B6" s="19"/>
      <c r="C6" s="326">
        <v>5374.052402000003</v>
      </c>
      <c r="D6" s="327">
        <v>5490.2490669999997</v>
      </c>
      <c r="E6" s="328" t="s">
        <v>445</v>
      </c>
      <c r="F6" s="329" t="s">
        <v>445</v>
      </c>
      <c r="G6" s="306"/>
      <c r="H6" s="330"/>
    </row>
    <row r="7" spans="1:25" ht="15.75" x14ac:dyDescent="0.25">
      <c r="A7" s="331" t="s">
        <v>47</v>
      </c>
      <c r="B7" s="332" t="s">
        <v>48</v>
      </c>
      <c r="C7" s="333">
        <v>486.87429900000001</v>
      </c>
      <c r="D7" s="334">
        <v>529.65837600000009</v>
      </c>
      <c r="E7" s="333">
        <v>40.902234999999997</v>
      </c>
      <c r="F7" s="335">
        <v>43.542461000000003</v>
      </c>
      <c r="G7" s="306"/>
      <c r="H7" s="280"/>
    </row>
    <row r="8" spans="1:25" ht="15.75" x14ac:dyDescent="0.25">
      <c r="A8" s="331" t="s">
        <v>31</v>
      </c>
      <c r="B8" s="332" t="s">
        <v>32</v>
      </c>
      <c r="C8" s="333">
        <v>393.65952000000004</v>
      </c>
      <c r="D8" s="334">
        <v>427.46983599999999</v>
      </c>
      <c r="E8" s="333">
        <v>142.44571199999999</v>
      </c>
      <c r="F8" s="335">
        <v>168.96247099999999</v>
      </c>
      <c r="G8" s="306"/>
      <c r="H8" s="280"/>
    </row>
    <row r="9" spans="1:25" ht="15.75" x14ac:dyDescent="0.25">
      <c r="A9" s="331" t="s">
        <v>319</v>
      </c>
      <c r="B9" s="332" t="s">
        <v>320</v>
      </c>
      <c r="C9" s="333">
        <v>282.4325</v>
      </c>
      <c r="D9" s="334">
        <v>328.75523900000002</v>
      </c>
      <c r="E9" s="333">
        <v>105.063924</v>
      </c>
      <c r="F9" s="335">
        <v>125.03261999999999</v>
      </c>
      <c r="G9" s="306"/>
    </row>
    <row r="10" spans="1:25" ht="15.75" x14ac:dyDescent="0.25">
      <c r="A10" s="331" t="s">
        <v>309</v>
      </c>
      <c r="B10" s="332" t="s">
        <v>310</v>
      </c>
      <c r="C10" s="333">
        <v>256.95239300000003</v>
      </c>
      <c r="D10" s="334">
        <v>288.97269900000003</v>
      </c>
      <c r="E10" s="333">
        <v>41.395567999999997</v>
      </c>
      <c r="F10" s="335">
        <v>49.417019000000003</v>
      </c>
      <c r="G10" s="306"/>
      <c r="H10" s="280"/>
    </row>
    <row r="11" spans="1:25" ht="15.75" x14ac:dyDescent="0.25">
      <c r="A11" s="331" t="s">
        <v>287</v>
      </c>
      <c r="B11" s="332" t="s">
        <v>288</v>
      </c>
      <c r="C11" s="333">
        <v>219.056432</v>
      </c>
      <c r="D11" s="334">
        <v>238.932749</v>
      </c>
      <c r="E11" s="333">
        <v>68.231048999999999</v>
      </c>
      <c r="F11" s="335">
        <v>70.899274999999989</v>
      </c>
      <c r="G11" s="306"/>
    </row>
    <row r="12" spans="1:25" ht="15.75" x14ac:dyDescent="0.25">
      <c r="A12" s="331" t="s">
        <v>385</v>
      </c>
      <c r="B12" s="332" t="s">
        <v>392</v>
      </c>
      <c r="C12" s="333">
        <v>145.29960500000001</v>
      </c>
      <c r="D12" s="334">
        <v>219.085994</v>
      </c>
      <c r="E12" s="333">
        <v>17.182706999999997</v>
      </c>
      <c r="F12" s="335">
        <v>26.992511999999998</v>
      </c>
      <c r="G12" s="306"/>
      <c r="H12" s="280"/>
    </row>
    <row r="13" spans="1:25" ht="15.75" x14ac:dyDescent="0.25">
      <c r="A13" s="331" t="s">
        <v>337</v>
      </c>
      <c r="B13" s="332" t="s">
        <v>338</v>
      </c>
      <c r="C13" s="333">
        <v>183.057402</v>
      </c>
      <c r="D13" s="334">
        <v>208.708404</v>
      </c>
      <c r="E13" s="333">
        <v>184.70230600000002</v>
      </c>
      <c r="F13" s="335">
        <v>191.12783400000001</v>
      </c>
      <c r="G13" s="306"/>
      <c r="H13" s="280"/>
    </row>
    <row r="14" spans="1:25" ht="15.75" x14ac:dyDescent="0.25">
      <c r="A14" s="331" t="s">
        <v>45</v>
      </c>
      <c r="B14" s="332" t="s">
        <v>46</v>
      </c>
      <c r="C14" s="333">
        <v>128.58129399999999</v>
      </c>
      <c r="D14" s="334">
        <v>153.91917000000001</v>
      </c>
      <c r="E14" s="333">
        <v>20.232983000000001</v>
      </c>
      <c r="F14" s="335">
        <v>22.007176999999999</v>
      </c>
      <c r="G14" s="306"/>
      <c r="H14" s="280"/>
    </row>
    <row r="15" spans="1:25" ht="15.75" x14ac:dyDescent="0.25">
      <c r="A15" s="331" t="s">
        <v>143</v>
      </c>
      <c r="B15" s="332" t="s">
        <v>144</v>
      </c>
      <c r="C15" s="333">
        <v>156.464079</v>
      </c>
      <c r="D15" s="334">
        <v>153.01119</v>
      </c>
      <c r="E15" s="333">
        <v>135.12947399999999</v>
      </c>
      <c r="F15" s="335">
        <v>125.209273</v>
      </c>
      <c r="G15" s="306"/>
      <c r="H15" s="280"/>
    </row>
    <row r="16" spans="1:25" ht="15.75" x14ac:dyDescent="0.25">
      <c r="A16" s="331" t="s">
        <v>349</v>
      </c>
      <c r="B16" s="332" t="s">
        <v>350</v>
      </c>
      <c r="C16" s="333">
        <v>118.246849</v>
      </c>
      <c r="D16" s="334">
        <v>146.053089</v>
      </c>
      <c r="E16" s="333">
        <v>24.632278999999997</v>
      </c>
      <c r="F16" s="335">
        <v>25.661812000000001</v>
      </c>
      <c r="G16" s="306"/>
      <c r="H16" s="280"/>
    </row>
    <row r="17" spans="1:8" ht="15.75" x14ac:dyDescent="0.25">
      <c r="A17" s="331" t="s">
        <v>53</v>
      </c>
      <c r="B17" s="332" t="s">
        <v>54</v>
      </c>
      <c r="C17" s="333">
        <v>150.73764199999999</v>
      </c>
      <c r="D17" s="334">
        <v>142.35354599999999</v>
      </c>
      <c r="E17" s="333">
        <v>314.62870000000004</v>
      </c>
      <c r="F17" s="335">
        <v>323.28160200000002</v>
      </c>
      <c r="G17" s="306"/>
      <c r="H17" s="305"/>
    </row>
    <row r="18" spans="1:8" ht="15.75" x14ac:dyDescent="0.25">
      <c r="A18" s="331" t="s">
        <v>171</v>
      </c>
      <c r="B18" s="332" t="s">
        <v>172</v>
      </c>
      <c r="C18" s="333">
        <v>183.56608</v>
      </c>
      <c r="D18" s="334">
        <v>136.69902199999999</v>
      </c>
      <c r="E18" s="333">
        <v>989.82012299999997</v>
      </c>
      <c r="F18" s="335">
        <v>833.63694399999997</v>
      </c>
      <c r="G18" s="306"/>
      <c r="H18" s="305"/>
    </row>
    <row r="19" spans="1:8" ht="16.5" thickBot="1" x14ac:dyDescent="0.3">
      <c r="A19" s="336" t="s">
        <v>381</v>
      </c>
      <c r="B19" s="337" t="s">
        <v>382</v>
      </c>
      <c r="C19" s="338">
        <v>90.002229</v>
      </c>
      <c r="D19" s="339">
        <v>120.04659699999999</v>
      </c>
      <c r="E19" s="338">
        <v>79.691562999999988</v>
      </c>
      <c r="F19" s="340">
        <v>98.05096300000001</v>
      </c>
      <c r="G19" s="306"/>
      <c r="H19" s="306"/>
    </row>
    <row r="20" spans="1:8" x14ac:dyDescent="0.2">
      <c r="A20" s="341"/>
      <c r="B20" s="306"/>
      <c r="C20" s="306"/>
      <c r="D20" s="306"/>
      <c r="E20" s="306"/>
      <c r="F20" s="306"/>
      <c r="G20" s="306"/>
      <c r="H20" s="306"/>
    </row>
    <row r="21" spans="1:8" x14ac:dyDescent="0.2">
      <c r="A21" s="342"/>
      <c r="B21" s="306"/>
      <c r="C21" s="306"/>
      <c r="D21" s="306"/>
      <c r="E21" s="306"/>
      <c r="F21" s="306"/>
      <c r="G21" s="306"/>
      <c r="H21" s="306"/>
    </row>
    <row r="22" spans="1:8" ht="25.5" x14ac:dyDescent="0.35">
      <c r="A22" s="343" t="s">
        <v>571</v>
      </c>
      <c r="B22" s="344"/>
      <c r="G22" s="306"/>
    </row>
    <row r="23" spans="1:8" ht="21.75" customHeight="1" thickBot="1" x14ac:dyDescent="0.25">
      <c r="A23" s="265" t="s">
        <v>570</v>
      </c>
      <c r="G23" s="306"/>
      <c r="H23" s="306"/>
    </row>
    <row r="24" spans="1:8" ht="18.75" x14ac:dyDescent="0.2">
      <c r="A24" s="312"/>
      <c r="B24" s="313"/>
      <c r="C24" s="314" t="s">
        <v>0</v>
      </c>
      <c r="D24" s="315"/>
      <c r="E24" s="315"/>
      <c r="F24" s="316"/>
      <c r="G24" s="306"/>
      <c r="H24" s="306"/>
    </row>
    <row r="25" spans="1:8" ht="15.75" x14ac:dyDescent="0.25">
      <c r="A25" s="317" t="s">
        <v>3</v>
      </c>
      <c r="B25" s="318" t="s">
        <v>4</v>
      </c>
      <c r="C25" s="319" t="s">
        <v>396</v>
      </c>
      <c r="D25" s="319"/>
      <c r="E25" s="319" t="s">
        <v>549</v>
      </c>
      <c r="F25" s="320"/>
      <c r="G25" s="306"/>
    </row>
    <row r="26" spans="1:8" ht="16.5" thickBot="1" x14ac:dyDescent="0.3">
      <c r="A26" s="321"/>
      <c r="B26" s="322"/>
      <c r="C26" s="323" t="s">
        <v>483</v>
      </c>
      <c r="D26" s="324" t="s">
        <v>632</v>
      </c>
      <c r="E26" s="323" t="s">
        <v>483</v>
      </c>
      <c r="F26" s="325" t="s">
        <v>632</v>
      </c>
      <c r="G26" s="306"/>
      <c r="H26" s="306"/>
    </row>
    <row r="27" spans="1:8" ht="15.75" x14ac:dyDescent="0.25">
      <c r="A27" s="18" t="s">
        <v>494</v>
      </c>
      <c r="B27" s="19"/>
      <c r="C27" s="345">
        <v>2035.032576999999</v>
      </c>
      <c r="D27" s="346">
        <v>2168.0512429999994</v>
      </c>
      <c r="E27" s="328" t="s">
        <v>445</v>
      </c>
      <c r="F27" s="329" t="s">
        <v>445</v>
      </c>
      <c r="G27" s="306"/>
    </row>
    <row r="28" spans="1:8" ht="15.75" x14ac:dyDescent="0.25">
      <c r="A28" s="349" t="s">
        <v>309</v>
      </c>
      <c r="B28" s="350" t="s">
        <v>310</v>
      </c>
      <c r="C28" s="351">
        <v>301.06282099999999</v>
      </c>
      <c r="D28" s="352">
        <v>282.69140999999996</v>
      </c>
      <c r="E28" s="351">
        <v>79.715034000000003</v>
      </c>
      <c r="F28" s="353">
        <v>79.278767999999999</v>
      </c>
      <c r="G28" s="306"/>
      <c r="H28" s="306"/>
    </row>
    <row r="29" spans="1:8" ht="15.75" x14ac:dyDescent="0.25">
      <c r="A29" s="349" t="s">
        <v>31</v>
      </c>
      <c r="B29" s="350" t="s">
        <v>32</v>
      </c>
      <c r="C29" s="351">
        <v>228.84296000000001</v>
      </c>
      <c r="D29" s="352">
        <v>234.420165</v>
      </c>
      <c r="E29" s="351">
        <v>76.24840300000001</v>
      </c>
      <c r="F29" s="353">
        <v>88.591998000000004</v>
      </c>
      <c r="G29" s="306"/>
      <c r="H29" s="306"/>
    </row>
    <row r="30" spans="1:8" ht="15.75" x14ac:dyDescent="0.25">
      <c r="A30" s="349" t="s">
        <v>319</v>
      </c>
      <c r="B30" s="350" t="s">
        <v>320</v>
      </c>
      <c r="C30" s="351">
        <v>116.126626</v>
      </c>
      <c r="D30" s="352">
        <v>155.340464</v>
      </c>
      <c r="E30" s="351">
        <v>37.463675000000002</v>
      </c>
      <c r="F30" s="353">
        <v>50.358665999999999</v>
      </c>
      <c r="G30" s="306"/>
      <c r="H30" s="306"/>
    </row>
    <row r="31" spans="1:8" ht="15.75" x14ac:dyDescent="0.25">
      <c r="A31" s="349" t="s">
        <v>283</v>
      </c>
      <c r="B31" s="350" t="s">
        <v>284</v>
      </c>
      <c r="C31" s="351">
        <v>140.49441300000001</v>
      </c>
      <c r="D31" s="352">
        <v>139.840847</v>
      </c>
      <c r="E31" s="351">
        <v>45.560911999999995</v>
      </c>
      <c r="F31" s="353">
        <v>47.604500999999999</v>
      </c>
      <c r="G31" s="306"/>
      <c r="H31" s="306"/>
    </row>
    <row r="32" spans="1:8" ht="15.75" x14ac:dyDescent="0.25">
      <c r="A32" s="349" t="s">
        <v>385</v>
      </c>
      <c r="B32" s="350" t="s">
        <v>392</v>
      </c>
      <c r="C32" s="351">
        <v>82.615057000000007</v>
      </c>
      <c r="D32" s="352">
        <v>111.364863</v>
      </c>
      <c r="E32" s="351">
        <v>8.1409149999999997</v>
      </c>
      <c r="F32" s="353">
        <v>8.694585</v>
      </c>
      <c r="G32" s="306"/>
      <c r="H32" s="306"/>
    </row>
    <row r="33" spans="1:8" ht="15.75" x14ac:dyDescent="0.25">
      <c r="A33" s="349" t="s">
        <v>281</v>
      </c>
      <c r="B33" s="350" t="s">
        <v>282</v>
      </c>
      <c r="C33" s="351">
        <v>77.063265000000001</v>
      </c>
      <c r="D33" s="352">
        <v>100.91410999999999</v>
      </c>
      <c r="E33" s="351">
        <v>23.986801</v>
      </c>
      <c r="F33" s="353">
        <v>30.055261999999999</v>
      </c>
      <c r="G33" s="306"/>
      <c r="H33" s="306"/>
    </row>
    <row r="34" spans="1:8" ht="15.75" x14ac:dyDescent="0.25">
      <c r="A34" s="349" t="s">
        <v>37</v>
      </c>
      <c r="B34" s="350" t="s">
        <v>38</v>
      </c>
      <c r="C34" s="351">
        <v>103.00345299999999</v>
      </c>
      <c r="D34" s="352">
        <v>93.348864000000006</v>
      </c>
      <c r="E34" s="351">
        <v>31.290556000000002</v>
      </c>
      <c r="F34" s="353">
        <v>32.139327000000002</v>
      </c>
      <c r="G34" s="306"/>
      <c r="H34" s="306"/>
    </row>
    <row r="35" spans="1:8" ht="15.75" x14ac:dyDescent="0.25">
      <c r="A35" s="349" t="s">
        <v>111</v>
      </c>
      <c r="B35" s="350" t="s">
        <v>112</v>
      </c>
      <c r="C35" s="351">
        <v>60.198895999999998</v>
      </c>
      <c r="D35" s="352">
        <v>70.951694000000003</v>
      </c>
      <c r="E35" s="351">
        <v>34.005729000000002</v>
      </c>
      <c r="F35" s="353">
        <v>44.996012</v>
      </c>
      <c r="G35" s="306"/>
      <c r="H35" s="306"/>
    </row>
    <row r="36" spans="1:8" ht="16.5" thickBot="1" x14ac:dyDescent="0.3">
      <c r="A36" s="354" t="s">
        <v>19</v>
      </c>
      <c r="B36" s="355" t="s">
        <v>20</v>
      </c>
      <c r="C36" s="356">
        <v>63.938561</v>
      </c>
      <c r="D36" s="357">
        <v>63.553812000000001</v>
      </c>
      <c r="E36" s="356">
        <v>12.880762000000001</v>
      </c>
      <c r="F36" s="358">
        <v>13.414738999999999</v>
      </c>
      <c r="G36" s="306"/>
      <c r="H36" s="306"/>
    </row>
    <row r="37" spans="1:8" x14ac:dyDescent="0.2">
      <c r="A37" s="341"/>
      <c r="B37" s="306"/>
      <c r="C37" s="306"/>
      <c r="D37" s="306"/>
      <c r="E37" s="306"/>
      <c r="F37" s="306"/>
      <c r="G37" s="306"/>
      <c r="H37" s="306"/>
    </row>
    <row r="38" spans="1:8" ht="19.5" customHeight="1" x14ac:dyDescent="0.2">
      <c r="A38" s="342"/>
      <c r="B38" s="306"/>
      <c r="C38" s="306"/>
      <c r="D38" s="306"/>
      <c r="E38" s="306"/>
      <c r="F38" s="306"/>
      <c r="G38" s="306"/>
      <c r="H38" s="306"/>
    </row>
    <row r="39" spans="1:8" ht="25.5" x14ac:dyDescent="0.35">
      <c r="A39" s="343" t="s">
        <v>572</v>
      </c>
      <c r="G39" s="306"/>
      <c r="H39" s="306"/>
    </row>
    <row r="40" spans="1:8" ht="16.5" thickBot="1" x14ac:dyDescent="0.25">
      <c r="A40" s="265" t="s">
        <v>570</v>
      </c>
      <c r="G40" s="306"/>
      <c r="H40" s="306"/>
    </row>
    <row r="41" spans="1:8" ht="22.5" customHeight="1" x14ac:dyDescent="0.2">
      <c r="A41" s="312"/>
      <c r="B41" s="313"/>
      <c r="C41" s="314" t="s">
        <v>0</v>
      </c>
      <c r="D41" s="315"/>
      <c r="E41" s="315"/>
      <c r="F41" s="316"/>
      <c r="G41" s="306"/>
    </row>
    <row r="42" spans="1:8" ht="15.75" x14ac:dyDescent="0.25">
      <c r="A42" s="317" t="s">
        <v>3</v>
      </c>
      <c r="B42" s="318" t="s">
        <v>4</v>
      </c>
      <c r="C42" s="319" t="s">
        <v>396</v>
      </c>
      <c r="D42" s="319"/>
      <c r="E42" s="319" t="s">
        <v>549</v>
      </c>
      <c r="F42" s="320"/>
      <c r="G42" s="306"/>
      <c r="H42" s="306"/>
    </row>
    <row r="43" spans="1:8" ht="16.5" thickBot="1" x14ac:dyDescent="0.3">
      <c r="A43" s="321"/>
      <c r="B43" s="322"/>
      <c r="C43" s="323" t="s">
        <v>483</v>
      </c>
      <c r="D43" s="324" t="s">
        <v>632</v>
      </c>
      <c r="E43" s="323" t="s">
        <v>483</v>
      </c>
      <c r="F43" s="325" t="s">
        <v>632</v>
      </c>
      <c r="G43" s="306"/>
    </row>
    <row r="44" spans="1:8" ht="15.75" x14ac:dyDescent="0.25">
      <c r="A44" s="359" t="s">
        <v>494</v>
      </c>
      <c r="B44" s="360"/>
      <c r="C44" s="326">
        <v>1643.8040899999999</v>
      </c>
      <c r="D44" s="327">
        <v>1636.943252999999</v>
      </c>
      <c r="E44" s="361" t="s">
        <v>445</v>
      </c>
      <c r="F44" s="362" t="s">
        <v>445</v>
      </c>
      <c r="G44" s="306"/>
      <c r="H44" s="306"/>
    </row>
    <row r="45" spans="1:8" ht="15.75" x14ac:dyDescent="0.25">
      <c r="A45" s="363" t="s">
        <v>265</v>
      </c>
      <c r="B45" s="364" t="s">
        <v>266</v>
      </c>
      <c r="C45" s="333">
        <v>194.987258</v>
      </c>
      <c r="D45" s="334">
        <v>225.618166</v>
      </c>
      <c r="E45" s="333">
        <v>268.71452199999999</v>
      </c>
      <c r="F45" s="335">
        <v>290.26248599999997</v>
      </c>
      <c r="G45" s="306"/>
      <c r="H45" s="306"/>
    </row>
    <row r="46" spans="1:8" ht="15.75" x14ac:dyDescent="0.25">
      <c r="A46" s="363" t="s">
        <v>31</v>
      </c>
      <c r="B46" s="364" t="s">
        <v>32</v>
      </c>
      <c r="C46" s="333">
        <v>122.913608</v>
      </c>
      <c r="D46" s="334">
        <v>133.563062</v>
      </c>
      <c r="E46" s="333">
        <v>68.139085999999992</v>
      </c>
      <c r="F46" s="335">
        <v>74.90558</v>
      </c>
      <c r="G46" s="306"/>
      <c r="H46" s="306"/>
    </row>
    <row r="47" spans="1:8" ht="15.75" x14ac:dyDescent="0.25">
      <c r="A47" s="363" t="s">
        <v>385</v>
      </c>
      <c r="B47" s="364" t="s">
        <v>392</v>
      </c>
      <c r="C47" s="333">
        <v>87.292249999999996</v>
      </c>
      <c r="D47" s="334">
        <v>127.87867900000001</v>
      </c>
      <c r="E47" s="333">
        <v>8.6834640000000007</v>
      </c>
      <c r="F47" s="335">
        <v>9.8095569999999999</v>
      </c>
      <c r="G47" s="306"/>
      <c r="H47" s="306"/>
    </row>
    <row r="48" spans="1:8" ht="15.75" x14ac:dyDescent="0.25">
      <c r="A48" s="363" t="s">
        <v>151</v>
      </c>
      <c r="B48" s="364" t="s">
        <v>152</v>
      </c>
      <c r="C48" s="333">
        <v>199.20915199999999</v>
      </c>
      <c r="D48" s="334">
        <v>114.39726700000001</v>
      </c>
      <c r="E48" s="333">
        <v>33.685285</v>
      </c>
      <c r="F48" s="335">
        <v>20.130590999999999</v>
      </c>
      <c r="G48" s="306"/>
      <c r="H48" s="306"/>
    </row>
    <row r="49" spans="1:8" ht="15.75" x14ac:dyDescent="0.25">
      <c r="A49" s="363" t="s">
        <v>309</v>
      </c>
      <c r="B49" s="364" t="s">
        <v>310</v>
      </c>
      <c r="C49" s="333">
        <v>92.057926999999992</v>
      </c>
      <c r="D49" s="334">
        <v>95.746134000000012</v>
      </c>
      <c r="E49" s="333">
        <v>21.049685</v>
      </c>
      <c r="F49" s="335">
        <v>20.650368</v>
      </c>
      <c r="G49" s="306"/>
      <c r="H49" s="306"/>
    </row>
    <row r="50" spans="1:8" ht="15.75" x14ac:dyDescent="0.25">
      <c r="A50" s="363" t="s">
        <v>319</v>
      </c>
      <c r="B50" s="364" t="s">
        <v>320</v>
      </c>
      <c r="C50" s="333">
        <v>86.973292000000001</v>
      </c>
      <c r="D50" s="334">
        <v>92.410364999999999</v>
      </c>
      <c r="E50" s="333">
        <v>47.616523000000001</v>
      </c>
      <c r="F50" s="335">
        <v>51.099788000000004</v>
      </c>
      <c r="G50" s="306"/>
      <c r="H50" s="306"/>
    </row>
    <row r="51" spans="1:8" ht="15.75" x14ac:dyDescent="0.25">
      <c r="A51" s="363" t="s">
        <v>63</v>
      </c>
      <c r="B51" s="364" t="s">
        <v>64</v>
      </c>
      <c r="C51" s="333">
        <v>71.053914000000006</v>
      </c>
      <c r="D51" s="334">
        <v>81.114920999999995</v>
      </c>
      <c r="E51" s="333">
        <v>25.951820000000001</v>
      </c>
      <c r="F51" s="335">
        <v>29.027946</v>
      </c>
      <c r="G51" s="306"/>
      <c r="H51" s="306"/>
    </row>
    <row r="52" spans="1:8" ht="15.75" x14ac:dyDescent="0.25">
      <c r="A52" s="363" t="s">
        <v>23</v>
      </c>
      <c r="B52" s="364" t="s">
        <v>24</v>
      </c>
      <c r="C52" s="333">
        <v>78.239221000000001</v>
      </c>
      <c r="D52" s="334">
        <v>79.639217000000002</v>
      </c>
      <c r="E52" s="333">
        <v>31.575717000000001</v>
      </c>
      <c r="F52" s="335">
        <v>31.227940999999998</v>
      </c>
      <c r="G52" s="306"/>
      <c r="H52" s="306"/>
    </row>
    <row r="53" spans="1:8" ht="15.75" x14ac:dyDescent="0.25">
      <c r="A53" s="363" t="s">
        <v>349</v>
      </c>
      <c r="B53" s="364" t="s">
        <v>350</v>
      </c>
      <c r="C53" s="333">
        <v>38.204891000000003</v>
      </c>
      <c r="D53" s="334">
        <v>50.202906999999996</v>
      </c>
      <c r="E53" s="333">
        <v>10.412698000000001</v>
      </c>
      <c r="F53" s="335">
        <v>15.635913</v>
      </c>
      <c r="G53" s="306"/>
      <c r="H53" s="306"/>
    </row>
    <row r="54" spans="1:8" ht="15.75" x14ac:dyDescent="0.25">
      <c r="A54" s="363" t="s">
        <v>353</v>
      </c>
      <c r="B54" s="364" t="s">
        <v>354</v>
      </c>
      <c r="C54" s="333">
        <v>53.264877999999996</v>
      </c>
      <c r="D54" s="334">
        <v>49.138846000000001</v>
      </c>
      <c r="E54" s="333">
        <v>104.567729</v>
      </c>
      <c r="F54" s="335">
        <v>105.64051600000001</v>
      </c>
      <c r="G54" s="306"/>
      <c r="H54" s="306"/>
    </row>
    <row r="55" spans="1:8" ht="16.5" thickBot="1" x14ac:dyDescent="0.3">
      <c r="A55" s="365" t="s">
        <v>381</v>
      </c>
      <c r="B55" s="366" t="s">
        <v>382</v>
      </c>
      <c r="C55" s="338">
        <v>22.700130000000001</v>
      </c>
      <c r="D55" s="339">
        <v>30.706014</v>
      </c>
      <c r="E55" s="338">
        <v>29.386007000000003</v>
      </c>
      <c r="F55" s="340">
        <v>31.344764999999999</v>
      </c>
      <c r="G55" s="306"/>
      <c r="H55" s="306"/>
    </row>
    <row r="56" spans="1:8" ht="15" customHeight="1" x14ac:dyDescent="0.2">
      <c r="A56" s="341"/>
      <c r="B56"/>
      <c r="C56"/>
      <c r="D56"/>
      <c r="E56"/>
      <c r="F56"/>
      <c r="G56" s="306"/>
      <c r="H56" s="306"/>
    </row>
    <row r="57" spans="1:8" ht="15" customHeight="1" x14ac:dyDescent="0.2">
      <c r="A57" s="342"/>
      <c r="B57" s="306"/>
      <c r="C57" s="306"/>
      <c r="D57" s="306"/>
      <c r="E57" s="306"/>
      <c r="F57" s="306"/>
      <c r="G57" s="306"/>
      <c r="H57" s="306"/>
    </row>
    <row r="58" spans="1:8" ht="25.5" x14ac:dyDescent="0.35">
      <c r="A58" s="311" t="s">
        <v>628</v>
      </c>
      <c r="C58"/>
      <c r="D58"/>
      <c r="E58"/>
      <c r="F58"/>
      <c r="G58" s="367"/>
    </row>
    <row r="59" spans="1:8" ht="16.5" thickBot="1" x14ac:dyDescent="0.25">
      <c r="A59" s="265" t="s">
        <v>570</v>
      </c>
      <c r="G59" s="306"/>
      <c r="H59" s="306"/>
    </row>
    <row r="60" spans="1:8" ht="18.75" x14ac:dyDescent="0.2">
      <c r="A60" s="312"/>
      <c r="B60" s="313"/>
      <c r="C60" s="314" t="s">
        <v>0</v>
      </c>
      <c r="D60" s="315"/>
      <c r="E60" s="315"/>
      <c r="F60" s="316"/>
      <c r="G60" s="306"/>
      <c r="H60" s="306"/>
    </row>
    <row r="61" spans="1:8" ht="15.75" x14ac:dyDescent="0.2">
      <c r="A61" s="317" t="s">
        <v>3</v>
      </c>
      <c r="B61" s="368" t="s">
        <v>4</v>
      </c>
      <c r="C61" s="319" t="s">
        <v>396</v>
      </c>
      <c r="D61" s="319"/>
      <c r="E61" s="319" t="s">
        <v>549</v>
      </c>
      <c r="F61" s="320"/>
      <c r="G61" s="306"/>
      <c r="H61" s="306"/>
    </row>
    <row r="62" spans="1:8" ht="16.5" thickBot="1" x14ac:dyDescent="0.3">
      <c r="A62" s="321"/>
      <c r="B62" s="322"/>
      <c r="C62" s="323" t="s">
        <v>483</v>
      </c>
      <c r="D62" s="324" t="s">
        <v>632</v>
      </c>
      <c r="E62" s="323" t="s">
        <v>483</v>
      </c>
      <c r="F62" s="325" t="s">
        <v>632</v>
      </c>
      <c r="G62" s="306"/>
      <c r="H62" s="306"/>
    </row>
    <row r="63" spans="1:8" ht="15.75" x14ac:dyDescent="0.25">
      <c r="A63" s="18" t="s">
        <v>494</v>
      </c>
      <c r="B63" s="19"/>
      <c r="C63" s="326">
        <v>1339.7326719999999</v>
      </c>
      <c r="D63" s="327">
        <v>1374.7466589999999</v>
      </c>
      <c r="E63" s="347" t="s">
        <v>445</v>
      </c>
      <c r="F63" s="348" t="s">
        <v>445</v>
      </c>
      <c r="G63" s="306"/>
    </row>
    <row r="64" spans="1:8" ht="15.75" x14ac:dyDescent="0.25">
      <c r="A64" s="369" t="s">
        <v>385</v>
      </c>
      <c r="B64" s="332" t="s">
        <v>392</v>
      </c>
      <c r="C64" s="333">
        <v>211.46546900000001</v>
      </c>
      <c r="D64" s="334">
        <v>248.43877900000001</v>
      </c>
      <c r="E64" s="333">
        <v>21.741001000000001</v>
      </c>
      <c r="F64" s="335">
        <v>24.737822000000001</v>
      </c>
      <c r="G64" s="306"/>
    </row>
    <row r="65" spans="1:8" ht="15.75" x14ac:dyDescent="0.25">
      <c r="A65" s="369" t="s">
        <v>31</v>
      </c>
      <c r="B65" s="332" t="s">
        <v>32</v>
      </c>
      <c r="C65" s="333">
        <v>107.78963499999999</v>
      </c>
      <c r="D65" s="334">
        <v>113.24594</v>
      </c>
      <c r="E65" s="333">
        <v>56.001232999999999</v>
      </c>
      <c r="F65" s="335">
        <v>69.295788999999999</v>
      </c>
      <c r="G65" s="306"/>
      <c r="H65" s="306"/>
    </row>
    <row r="66" spans="1:8" ht="15.75" x14ac:dyDescent="0.25">
      <c r="A66" s="369" t="s">
        <v>19</v>
      </c>
      <c r="B66" s="332" t="s">
        <v>20</v>
      </c>
      <c r="C66" s="333">
        <v>112.78519899999999</v>
      </c>
      <c r="D66" s="334">
        <v>95.483750000000001</v>
      </c>
      <c r="E66" s="333">
        <v>41.375839999999997</v>
      </c>
      <c r="F66" s="335">
        <v>36.249136</v>
      </c>
      <c r="G66" s="306"/>
      <c r="H66" s="306"/>
    </row>
    <row r="67" spans="1:8" ht="15.75" x14ac:dyDescent="0.25">
      <c r="A67" s="369" t="s">
        <v>309</v>
      </c>
      <c r="B67" s="332" t="s">
        <v>310</v>
      </c>
      <c r="C67" s="333">
        <v>80.764434999999992</v>
      </c>
      <c r="D67" s="334">
        <v>87.15883500000001</v>
      </c>
      <c r="E67" s="333">
        <v>23.582387999999998</v>
      </c>
      <c r="F67" s="335">
        <v>24.588758000000002</v>
      </c>
      <c r="G67" s="306"/>
      <c r="H67" s="306"/>
    </row>
    <row r="68" spans="1:8" ht="15.75" x14ac:dyDescent="0.25">
      <c r="A68" s="369" t="s">
        <v>337</v>
      </c>
      <c r="B68" s="332" t="s">
        <v>338</v>
      </c>
      <c r="C68" s="333">
        <v>62.929977000000001</v>
      </c>
      <c r="D68" s="334">
        <v>68.942195000000012</v>
      </c>
      <c r="E68" s="333">
        <v>43.414546000000001</v>
      </c>
      <c r="F68" s="335">
        <v>64.543502000000004</v>
      </c>
      <c r="G68" s="306"/>
      <c r="H68" s="306"/>
    </row>
    <row r="69" spans="1:8" ht="15.75" x14ac:dyDescent="0.25">
      <c r="A69" s="369" t="s">
        <v>65</v>
      </c>
      <c r="B69" s="332" t="s">
        <v>66</v>
      </c>
      <c r="C69" s="333">
        <v>50.046151999999999</v>
      </c>
      <c r="D69" s="334">
        <v>37.517527999999999</v>
      </c>
      <c r="E69" s="333">
        <v>48.176188000000003</v>
      </c>
      <c r="F69" s="335">
        <v>47.12115</v>
      </c>
      <c r="G69" s="306"/>
      <c r="H69" s="306"/>
    </row>
    <row r="70" spans="1:8" ht="15.75" x14ac:dyDescent="0.25">
      <c r="A70" s="369" t="s">
        <v>143</v>
      </c>
      <c r="B70" s="332" t="s">
        <v>144</v>
      </c>
      <c r="C70" s="333">
        <v>32.247678000000001</v>
      </c>
      <c r="D70" s="334">
        <v>32.471383000000003</v>
      </c>
      <c r="E70" s="333">
        <v>25.069213000000001</v>
      </c>
      <c r="F70" s="335">
        <v>25.421510999999999</v>
      </c>
      <c r="G70" s="306"/>
      <c r="H70" s="306"/>
    </row>
    <row r="71" spans="1:8" ht="15.75" x14ac:dyDescent="0.25">
      <c r="A71" s="369" t="s">
        <v>319</v>
      </c>
      <c r="B71" s="332" t="s">
        <v>320</v>
      </c>
      <c r="C71" s="333">
        <v>28.293026999999999</v>
      </c>
      <c r="D71" s="334">
        <v>31.955840999999999</v>
      </c>
      <c r="E71" s="333">
        <v>14.070077</v>
      </c>
      <c r="F71" s="335">
        <v>15.715954</v>
      </c>
      <c r="G71" s="306"/>
      <c r="H71" s="306"/>
    </row>
    <row r="72" spans="1:8" ht="15.75" x14ac:dyDescent="0.25">
      <c r="A72" s="369" t="s">
        <v>59</v>
      </c>
      <c r="B72" s="332" t="s">
        <v>60</v>
      </c>
      <c r="C72" s="333">
        <v>23.912362000000002</v>
      </c>
      <c r="D72" s="334">
        <v>31.820906000000001</v>
      </c>
      <c r="E72" s="333">
        <v>33.573714000000002</v>
      </c>
      <c r="F72" s="335">
        <v>40.529451999999999</v>
      </c>
      <c r="G72" s="306"/>
      <c r="H72" s="306"/>
    </row>
    <row r="73" spans="1:8" ht="15.75" x14ac:dyDescent="0.25">
      <c r="A73" s="369" t="s">
        <v>345</v>
      </c>
      <c r="B73" s="332" t="s">
        <v>346</v>
      </c>
      <c r="C73" s="333">
        <v>35.918520999999998</v>
      </c>
      <c r="D73" s="334">
        <v>31.157033999999999</v>
      </c>
      <c r="E73" s="333">
        <v>24.629709999999999</v>
      </c>
      <c r="F73" s="335">
        <v>20.619468000000001</v>
      </c>
      <c r="G73" s="306"/>
      <c r="H73" s="306"/>
    </row>
    <row r="74" spans="1:8" ht="16.5" thickBot="1" x14ac:dyDescent="0.3">
      <c r="A74" s="370" t="s">
        <v>381</v>
      </c>
      <c r="B74" s="337" t="s">
        <v>382</v>
      </c>
      <c r="C74" s="338">
        <v>31.402901999999997</v>
      </c>
      <c r="D74" s="339">
        <v>29.936700000000002</v>
      </c>
      <c r="E74" s="338">
        <v>26.674739000000002</v>
      </c>
      <c r="F74" s="340">
        <v>26.365839999999999</v>
      </c>
      <c r="G74" s="306"/>
      <c r="H74" s="306"/>
    </row>
    <row r="75" spans="1:8" ht="14.25" customHeight="1" x14ac:dyDescent="0.2">
      <c r="A75" s="342"/>
      <c r="B75"/>
      <c r="C75"/>
      <c r="D75"/>
      <c r="E75"/>
      <c r="F75"/>
      <c r="G75" s="306"/>
      <c r="H75" s="306"/>
    </row>
    <row r="76" spans="1:8" ht="28.5" customHeight="1" x14ac:dyDescent="0.35">
      <c r="A76" s="343" t="s">
        <v>573</v>
      </c>
      <c r="B76" s="344"/>
      <c r="G76" s="306"/>
      <c r="H76" s="306"/>
    </row>
    <row r="77" spans="1:8" ht="16.5" thickBot="1" x14ac:dyDescent="0.25">
      <c r="A77" s="265" t="s">
        <v>570</v>
      </c>
      <c r="G77"/>
      <c r="H77" s="306"/>
    </row>
    <row r="78" spans="1:8" ht="15.75" x14ac:dyDescent="0.2">
      <c r="A78" s="312"/>
      <c r="B78" s="313"/>
      <c r="C78" s="315" t="s">
        <v>0</v>
      </c>
      <c r="D78" s="315"/>
      <c r="E78" s="315"/>
      <c r="F78" s="316"/>
      <c r="G78"/>
    </row>
    <row r="79" spans="1:8" ht="15.75" x14ac:dyDescent="0.25">
      <c r="A79" s="317" t="s">
        <v>3</v>
      </c>
      <c r="B79" s="318" t="s">
        <v>4</v>
      </c>
      <c r="C79" s="319" t="s">
        <v>396</v>
      </c>
      <c r="D79" s="319"/>
      <c r="E79" s="319" t="s">
        <v>549</v>
      </c>
      <c r="F79" s="320"/>
      <c r="G79"/>
      <c r="H79" s="306"/>
    </row>
    <row r="80" spans="1:8" ht="16.5" thickBot="1" x14ac:dyDescent="0.3">
      <c r="A80" s="321"/>
      <c r="B80" s="322"/>
      <c r="C80" s="323" t="s">
        <v>483</v>
      </c>
      <c r="D80" s="324" t="s">
        <v>632</v>
      </c>
      <c r="E80" s="323" t="s">
        <v>483</v>
      </c>
      <c r="F80" s="325" t="s">
        <v>632</v>
      </c>
      <c r="G80" s="306"/>
    </row>
    <row r="81" spans="1:9" ht="15.75" x14ac:dyDescent="0.25">
      <c r="A81" s="18" t="s">
        <v>494</v>
      </c>
      <c r="B81" s="19"/>
      <c r="C81" s="345">
        <v>1414.9776879999995</v>
      </c>
      <c r="D81" s="346">
        <v>1333.9584689999988</v>
      </c>
      <c r="E81" s="347" t="s">
        <v>445</v>
      </c>
      <c r="F81" s="348" t="s">
        <v>445</v>
      </c>
      <c r="G81" s="306"/>
    </row>
    <row r="82" spans="1:9" ht="15.75" x14ac:dyDescent="0.25">
      <c r="A82" s="349" t="s">
        <v>19</v>
      </c>
      <c r="B82" s="350" t="s">
        <v>20</v>
      </c>
      <c r="C82" s="351">
        <v>275.17979499999996</v>
      </c>
      <c r="D82" s="352">
        <v>278.72538500000002</v>
      </c>
      <c r="E82" s="351">
        <v>76.349281000000005</v>
      </c>
      <c r="F82" s="353">
        <v>78.333753999999999</v>
      </c>
      <c r="G82" s="306"/>
    </row>
    <row r="83" spans="1:9" ht="15.75" x14ac:dyDescent="0.25">
      <c r="A83" s="349" t="s">
        <v>385</v>
      </c>
      <c r="B83" s="350" t="s">
        <v>392</v>
      </c>
      <c r="C83" s="351">
        <v>343.13806399999999</v>
      </c>
      <c r="D83" s="352">
        <v>220.83815900000002</v>
      </c>
      <c r="E83" s="351">
        <v>14.140646</v>
      </c>
      <c r="F83" s="353">
        <v>8.8915839999999999</v>
      </c>
      <c r="G83" s="306"/>
      <c r="H83" s="306"/>
    </row>
    <row r="84" spans="1:9" ht="15.75" x14ac:dyDescent="0.25">
      <c r="A84" s="349" t="s">
        <v>23</v>
      </c>
      <c r="B84" s="350" t="s">
        <v>24</v>
      </c>
      <c r="C84" s="351">
        <v>94.723214999999996</v>
      </c>
      <c r="D84" s="352">
        <v>86.089241999999999</v>
      </c>
      <c r="E84" s="351">
        <v>62.073106000000003</v>
      </c>
      <c r="F84" s="353">
        <v>55.246857000000006</v>
      </c>
      <c r="G84" s="306"/>
      <c r="H84" s="306"/>
    </row>
    <row r="85" spans="1:9" ht="15.75" x14ac:dyDescent="0.25">
      <c r="A85" s="349" t="s">
        <v>47</v>
      </c>
      <c r="B85" s="350" t="s">
        <v>48</v>
      </c>
      <c r="C85" s="351">
        <v>55.383838000000004</v>
      </c>
      <c r="D85" s="352">
        <v>73.917102999999997</v>
      </c>
      <c r="E85" s="351">
        <v>4.0856680000000001</v>
      </c>
      <c r="F85" s="353">
        <v>5.0025180000000002</v>
      </c>
      <c r="G85" s="306"/>
      <c r="H85" s="306"/>
    </row>
    <row r="86" spans="1:9" ht="15.75" x14ac:dyDescent="0.25">
      <c r="A86" s="349" t="s">
        <v>319</v>
      </c>
      <c r="B86" s="350" t="s">
        <v>320</v>
      </c>
      <c r="C86" s="351">
        <v>57.821553000000002</v>
      </c>
      <c r="D86" s="352">
        <v>64.634119999999996</v>
      </c>
      <c r="E86" s="351">
        <v>13.156696</v>
      </c>
      <c r="F86" s="353">
        <v>15.029547000000001</v>
      </c>
      <c r="G86" s="306"/>
      <c r="H86" s="306"/>
    </row>
    <row r="87" spans="1:9" ht="15.75" x14ac:dyDescent="0.25">
      <c r="A87" s="349" t="s">
        <v>309</v>
      </c>
      <c r="B87" s="350" t="s">
        <v>310</v>
      </c>
      <c r="C87" s="351">
        <v>46.980485000000002</v>
      </c>
      <c r="D87" s="352">
        <v>50.236285000000002</v>
      </c>
      <c r="E87" s="351">
        <v>8.5050159999999995</v>
      </c>
      <c r="F87" s="353">
        <v>10.351761</v>
      </c>
      <c r="G87" s="306"/>
      <c r="H87" s="306"/>
    </row>
    <row r="88" spans="1:9" ht="15.75" x14ac:dyDescent="0.25">
      <c r="A88" s="349" t="s">
        <v>63</v>
      </c>
      <c r="B88" s="350" t="s">
        <v>64</v>
      </c>
      <c r="C88" s="351">
        <v>52.019777999999995</v>
      </c>
      <c r="D88" s="352">
        <v>50.000436000000001</v>
      </c>
      <c r="E88" s="351">
        <v>16.743675</v>
      </c>
      <c r="F88" s="353">
        <v>16.683771</v>
      </c>
      <c r="G88" s="306"/>
      <c r="H88" s="306"/>
    </row>
    <row r="89" spans="1:9" ht="15.75" x14ac:dyDescent="0.25">
      <c r="A89" s="349" t="s">
        <v>283</v>
      </c>
      <c r="B89" s="350" t="s">
        <v>284</v>
      </c>
      <c r="C89" s="351">
        <v>31.500717999999999</v>
      </c>
      <c r="D89" s="352">
        <v>34.336451000000004</v>
      </c>
      <c r="E89" s="351">
        <v>11.567692999999998</v>
      </c>
      <c r="F89" s="353">
        <v>12.710297000000001</v>
      </c>
      <c r="G89" s="306"/>
      <c r="H89" s="306"/>
      <c r="I89" s="264"/>
    </row>
    <row r="90" spans="1:9" ht="15.75" x14ac:dyDescent="0.25">
      <c r="A90" s="349" t="s">
        <v>27</v>
      </c>
      <c r="B90" s="350" t="s">
        <v>28</v>
      </c>
      <c r="C90" s="351">
        <v>32.585758999999996</v>
      </c>
      <c r="D90" s="352">
        <v>28.762635</v>
      </c>
      <c r="E90" s="351">
        <v>10.518516</v>
      </c>
      <c r="F90" s="353">
        <v>8.461746999999999</v>
      </c>
      <c r="G90" s="306"/>
      <c r="H90" s="306"/>
    </row>
    <row r="91" spans="1:9" ht="15.75" x14ac:dyDescent="0.25">
      <c r="A91" s="349" t="s">
        <v>343</v>
      </c>
      <c r="B91" s="350" t="s">
        <v>344</v>
      </c>
      <c r="C91" s="351">
        <v>23.870776999999997</v>
      </c>
      <c r="D91" s="352">
        <v>23.662361000000001</v>
      </c>
      <c r="E91" s="351">
        <v>13.113198000000001</v>
      </c>
      <c r="F91" s="353">
        <v>12.991752</v>
      </c>
      <c r="G91" s="306"/>
      <c r="H91" s="306"/>
    </row>
    <row r="92" spans="1:9" ht="16.5" thickBot="1" x14ac:dyDescent="0.3">
      <c r="A92" s="354" t="s">
        <v>349</v>
      </c>
      <c r="B92" s="355" t="s">
        <v>350</v>
      </c>
      <c r="C92" s="356">
        <v>18.424315</v>
      </c>
      <c r="D92" s="357">
        <v>19.971705</v>
      </c>
      <c r="E92" s="356">
        <v>5.7362290000000007</v>
      </c>
      <c r="F92" s="358">
        <v>6.0896879999999998</v>
      </c>
      <c r="G92" s="306"/>
      <c r="H92" s="306"/>
    </row>
    <row r="93" spans="1:9" ht="15.75" x14ac:dyDescent="0.25">
      <c r="A93" s="260"/>
      <c r="G93" s="306"/>
      <c r="H93" s="306"/>
    </row>
    <row r="94" spans="1:9" ht="15.75" x14ac:dyDescent="0.25">
      <c r="A94" s="260"/>
      <c r="G94" s="306"/>
      <c r="H94" s="306"/>
    </row>
    <row r="95" spans="1:9" ht="25.5" x14ac:dyDescent="0.35">
      <c r="A95" s="311" t="s">
        <v>574</v>
      </c>
      <c r="C95"/>
      <c r="D95"/>
      <c r="E95"/>
      <c r="F95"/>
      <c r="G95" s="306"/>
      <c r="H95" s="306"/>
    </row>
    <row r="96" spans="1:9" ht="16.5" thickBot="1" x14ac:dyDescent="0.25">
      <c r="A96" s="265" t="s">
        <v>570</v>
      </c>
      <c r="G96" s="306"/>
      <c r="H96" s="306"/>
    </row>
    <row r="97" spans="1:8" ht="18.75" x14ac:dyDescent="0.2">
      <c r="A97" s="312"/>
      <c r="B97" s="313"/>
      <c r="C97" s="314" t="s">
        <v>0</v>
      </c>
      <c r="D97" s="315"/>
      <c r="E97" s="315"/>
      <c r="F97" s="316"/>
      <c r="G97" s="306"/>
      <c r="H97" s="306"/>
    </row>
    <row r="98" spans="1:8" ht="15.75" x14ac:dyDescent="0.2">
      <c r="A98" s="317" t="s">
        <v>3</v>
      </c>
      <c r="B98" s="368" t="s">
        <v>4</v>
      </c>
      <c r="C98" s="319" t="s">
        <v>396</v>
      </c>
      <c r="D98" s="319"/>
      <c r="E98" s="319" t="s">
        <v>549</v>
      </c>
      <c r="F98" s="320"/>
      <c r="G98" s="306"/>
    </row>
    <row r="99" spans="1:8" ht="16.5" thickBot="1" x14ac:dyDescent="0.3">
      <c r="A99" s="321"/>
      <c r="B99" s="322"/>
      <c r="C99" s="323" t="s">
        <v>483</v>
      </c>
      <c r="D99" s="324" t="s">
        <v>632</v>
      </c>
      <c r="E99" s="323" t="s">
        <v>483</v>
      </c>
      <c r="F99" s="325" t="s">
        <v>632</v>
      </c>
      <c r="G99" s="306"/>
    </row>
    <row r="100" spans="1:8" ht="15.75" x14ac:dyDescent="0.25">
      <c r="A100" s="359" t="s">
        <v>494</v>
      </c>
      <c r="B100" s="360"/>
      <c r="C100" s="326">
        <v>1498.507924</v>
      </c>
      <c r="D100" s="327">
        <v>1248.7470890000004</v>
      </c>
      <c r="E100" s="347" t="s">
        <v>445</v>
      </c>
      <c r="F100" s="348" t="s">
        <v>445</v>
      </c>
      <c r="G100" s="306"/>
    </row>
    <row r="101" spans="1:8" ht="15.75" x14ac:dyDescent="0.25">
      <c r="A101" s="363" t="s">
        <v>31</v>
      </c>
      <c r="B101" s="364" t="s">
        <v>32</v>
      </c>
      <c r="C101" s="333">
        <v>137.18150299999999</v>
      </c>
      <c r="D101" s="334">
        <v>149.30989400000001</v>
      </c>
      <c r="E101" s="333">
        <v>58.618472000000004</v>
      </c>
      <c r="F101" s="335">
        <v>66.069824999999994</v>
      </c>
      <c r="G101" s="306"/>
    </row>
    <row r="102" spans="1:8" ht="15.75" x14ac:dyDescent="0.25">
      <c r="A102" s="363" t="s">
        <v>319</v>
      </c>
      <c r="B102" s="364" t="s">
        <v>320</v>
      </c>
      <c r="C102" s="333">
        <v>72.208468999999994</v>
      </c>
      <c r="D102" s="334">
        <v>106.37576700000001</v>
      </c>
      <c r="E102" s="333">
        <v>23.515941999999999</v>
      </c>
      <c r="F102" s="335">
        <v>35.580306</v>
      </c>
      <c r="G102" s="306"/>
      <c r="H102" s="306"/>
    </row>
    <row r="103" spans="1:8" ht="15.75" x14ac:dyDescent="0.25">
      <c r="A103" s="363" t="s">
        <v>365</v>
      </c>
      <c r="B103" s="364" t="s">
        <v>366</v>
      </c>
      <c r="C103" s="333">
        <v>76.566879999999998</v>
      </c>
      <c r="D103" s="334">
        <v>89.986114000000001</v>
      </c>
      <c r="E103" s="333">
        <v>14.066181</v>
      </c>
      <c r="F103" s="335">
        <v>15.241003000000001</v>
      </c>
      <c r="G103" s="306"/>
      <c r="H103" s="306"/>
    </row>
    <row r="104" spans="1:8" ht="15.75" x14ac:dyDescent="0.25">
      <c r="A104" s="363" t="s">
        <v>349</v>
      </c>
      <c r="B104" s="364" t="s">
        <v>350</v>
      </c>
      <c r="C104" s="333">
        <v>75.777369000000007</v>
      </c>
      <c r="D104" s="334">
        <v>79.780751999999993</v>
      </c>
      <c r="E104" s="333">
        <v>12.579257</v>
      </c>
      <c r="F104" s="335">
        <v>13.714933</v>
      </c>
      <c r="G104" s="306"/>
      <c r="H104" s="306"/>
    </row>
    <row r="105" spans="1:8" ht="15.75" x14ac:dyDescent="0.25">
      <c r="A105" s="363" t="s">
        <v>45</v>
      </c>
      <c r="B105" s="364" t="s">
        <v>46</v>
      </c>
      <c r="C105" s="333">
        <v>60.305407000000002</v>
      </c>
      <c r="D105" s="334">
        <v>61.418633999999997</v>
      </c>
      <c r="E105" s="333">
        <v>11.781934999999999</v>
      </c>
      <c r="F105" s="335">
        <v>10.969138999999998</v>
      </c>
      <c r="G105" s="306"/>
      <c r="H105" s="306"/>
    </row>
    <row r="106" spans="1:8" ht="15.75" x14ac:dyDescent="0.25">
      <c r="A106" s="363" t="s">
        <v>47</v>
      </c>
      <c r="B106" s="364" t="s">
        <v>48</v>
      </c>
      <c r="C106" s="333">
        <v>51.306761999999999</v>
      </c>
      <c r="D106" s="334">
        <v>52.600199000000003</v>
      </c>
      <c r="E106" s="333">
        <v>4.5561290000000003</v>
      </c>
      <c r="F106" s="335">
        <v>4.3998429999999997</v>
      </c>
      <c r="G106" s="306"/>
      <c r="H106" s="306"/>
    </row>
    <row r="107" spans="1:8" ht="15.75" x14ac:dyDescent="0.25">
      <c r="A107" s="363" t="s">
        <v>309</v>
      </c>
      <c r="B107" s="364" t="s">
        <v>310</v>
      </c>
      <c r="C107" s="333">
        <v>45.450755000000001</v>
      </c>
      <c r="D107" s="334">
        <v>47.719397999999998</v>
      </c>
      <c r="E107" s="333">
        <v>7.7878569999999998</v>
      </c>
      <c r="F107" s="335">
        <v>9.2817319999999999</v>
      </c>
      <c r="G107" s="306"/>
      <c r="H107" s="306"/>
    </row>
    <row r="108" spans="1:8" ht="15.75" x14ac:dyDescent="0.25">
      <c r="A108" s="363" t="s">
        <v>143</v>
      </c>
      <c r="B108" s="364" t="s">
        <v>144</v>
      </c>
      <c r="C108" s="333">
        <v>41.194540000000003</v>
      </c>
      <c r="D108" s="334">
        <v>43.193930999999999</v>
      </c>
      <c r="E108" s="333">
        <v>28.772853999999999</v>
      </c>
      <c r="F108" s="335">
        <v>27.285674999999998</v>
      </c>
      <c r="G108"/>
      <c r="H108" s="306"/>
    </row>
    <row r="109" spans="1:8" ht="15.75" x14ac:dyDescent="0.25">
      <c r="A109" s="363" t="s">
        <v>283</v>
      </c>
      <c r="B109" s="364" t="s">
        <v>284</v>
      </c>
      <c r="C109" s="333">
        <v>38.188679999999998</v>
      </c>
      <c r="D109" s="334">
        <v>40.844836999999998</v>
      </c>
      <c r="E109" s="333">
        <v>12.929868000000001</v>
      </c>
      <c r="F109" s="335">
        <v>14.239635</v>
      </c>
      <c r="G109"/>
      <c r="H109" s="306"/>
    </row>
    <row r="110" spans="1:8" ht="15.75" x14ac:dyDescent="0.25">
      <c r="A110" s="363" t="s">
        <v>111</v>
      </c>
      <c r="B110" s="364" t="s">
        <v>112</v>
      </c>
      <c r="C110" s="501">
        <v>37.641559000000001</v>
      </c>
      <c r="D110" s="334">
        <v>40.588786999999996</v>
      </c>
      <c r="E110" s="501">
        <v>23.226564999999997</v>
      </c>
      <c r="F110" s="335">
        <v>24.258008999999998</v>
      </c>
      <c r="G110"/>
      <c r="H110" s="306"/>
    </row>
    <row r="111" spans="1:8" ht="16.5" thickBot="1" x14ac:dyDescent="0.3">
      <c r="A111" s="365" t="s">
        <v>153</v>
      </c>
      <c r="B111" s="366" t="s">
        <v>154</v>
      </c>
      <c r="C111" s="338">
        <v>34.153514000000001</v>
      </c>
      <c r="D111" s="339">
        <v>38.002119</v>
      </c>
      <c r="E111" s="338">
        <v>3.155932</v>
      </c>
      <c r="F111" s="340">
        <v>3.2833890000000001</v>
      </c>
      <c r="G111"/>
      <c r="H111" s="306"/>
    </row>
    <row r="112" spans="1:8" ht="15.75" x14ac:dyDescent="0.25">
      <c r="A112" s="260"/>
      <c r="B112" s="371"/>
      <c r="C112" s="372"/>
      <c r="D112" s="372"/>
      <c r="E112" s="372"/>
      <c r="F112" s="372"/>
      <c r="G112"/>
      <c r="H112" s="306"/>
    </row>
    <row r="113" spans="1:8" x14ac:dyDescent="0.2">
      <c r="A113"/>
      <c r="B113"/>
      <c r="C113"/>
      <c r="D113"/>
      <c r="E113"/>
      <c r="F113"/>
      <c r="G113"/>
      <c r="H113" s="306"/>
    </row>
    <row r="114" spans="1:8" x14ac:dyDescent="0.2">
      <c r="B114"/>
      <c r="C114"/>
      <c r="D114"/>
      <c r="E114"/>
      <c r="F114"/>
      <c r="G114"/>
      <c r="H114" s="306"/>
    </row>
    <row r="115" spans="1:8" x14ac:dyDescent="0.2">
      <c r="A115" s="342"/>
      <c r="B115"/>
      <c r="C115"/>
      <c r="D115"/>
      <c r="E115"/>
      <c r="F115"/>
      <c r="G115"/>
      <c r="H115" s="306"/>
    </row>
    <row r="116" spans="1:8" ht="17.25" customHeight="1" x14ac:dyDescent="0.2">
      <c r="A116" s="342"/>
      <c r="B116"/>
      <c r="C116"/>
      <c r="D116"/>
      <c r="E116"/>
      <c r="F116"/>
      <c r="G116"/>
      <c r="H116" s="306"/>
    </row>
    <row r="117" spans="1:8" ht="25.5" x14ac:dyDescent="0.35">
      <c r="A117" s="311" t="s">
        <v>575</v>
      </c>
      <c r="B117" s="344"/>
      <c r="G117"/>
      <c r="H117" s="306"/>
    </row>
    <row r="118" spans="1:8" ht="16.5" thickBot="1" x14ac:dyDescent="0.25">
      <c r="A118" s="265" t="s">
        <v>570</v>
      </c>
      <c r="G118"/>
      <c r="H118" s="306"/>
    </row>
    <row r="119" spans="1:8" ht="15.75" x14ac:dyDescent="0.2">
      <c r="A119" s="312"/>
      <c r="B119" s="313"/>
      <c r="C119" s="315" t="s">
        <v>0</v>
      </c>
      <c r="D119" s="315"/>
      <c r="E119" s="315"/>
      <c r="F119" s="316"/>
      <c r="G119"/>
    </row>
    <row r="120" spans="1:8" ht="15.75" x14ac:dyDescent="0.25">
      <c r="A120" s="317" t="s">
        <v>3</v>
      </c>
      <c r="B120" s="318" t="s">
        <v>4</v>
      </c>
      <c r="C120" s="319" t="s">
        <v>396</v>
      </c>
      <c r="D120" s="319"/>
      <c r="E120" s="319" t="s">
        <v>549</v>
      </c>
      <c r="F120" s="320"/>
      <c r="G120"/>
      <c r="H120" s="306"/>
    </row>
    <row r="121" spans="1:8" ht="16.5" thickBot="1" x14ac:dyDescent="0.3">
      <c r="A121" s="321"/>
      <c r="B121" s="322"/>
      <c r="C121" s="323" t="s">
        <v>483</v>
      </c>
      <c r="D121" s="324" t="s">
        <v>632</v>
      </c>
      <c r="E121" s="323" t="s">
        <v>483</v>
      </c>
      <c r="F121" s="325" t="s">
        <v>632</v>
      </c>
      <c r="G121"/>
    </row>
    <row r="122" spans="1:8" ht="15.75" x14ac:dyDescent="0.25">
      <c r="A122" s="18" t="s">
        <v>494</v>
      </c>
      <c r="B122" s="19"/>
      <c r="C122" s="345">
        <v>747.3182599999999</v>
      </c>
      <c r="D122" s="346">
        <v>703.44937200000004</v>
      </c>
      <c r="E122" s="373" t="s">
        <v>445</v>
      </c>
      <c r="F122" s="374" t="s">
        <v>445</v>
      </c>
      <c r="G122"/>
    </row>
    <row r="123" spans="1:8" ht="15.75" x14ac:dyDescent="0.25">
      <c r="A123" s="349" t="s">
        <v>31</v>
      </c>
      <c r="B123" s="350" t="s">
        <v>32</v>
      </c>
      <c r="C123" s="351">
        <v>65.272734</v>
      </c>
      <c r="D123" s="352">
        <v>82.626217000000011</v>
      </c>
      <c r="E123" s="351">
        <v>39.501588000000005</v>
      </c>
      <c r="F123" s="353">
        <v>47.505472999999995</v>
      </c>
      <c r="G123"/>
      <c r="H123" s="306"/>
    </row>
    <row r="124" spans="1:8" ht="15.75" x14ac:dyDescent="0.25">
      <c r="A124" s="349" t="s">
        <v>23</v>
      </c>
      <c r="B124" s="350" t="s">
        <v>24</v>
      </c>
      <c r="C124" s="351">
        <v>72.26462699999999</v>
      </c>
      <c r="D124" s="352">
        <v>64.140919999999994</v>
      </c>
      <c r="E124" s="351">
        <v>38.309006000000004</v>
      </c>
      <c r="F124" s="353">
        <v>31.419944999999998</v>
      </c>
      <c r="G124"/>
      <c r="H124" s="306"/>
    </row>
    <row r="125" spans="1:8" ht="15.75" x14ac:dyDescent="0.25">
      <c r="A125" s="349" t="s">
        <v>265</v>
      </c>
      <c r="B125" s="350" t="s">
        <v>266</v>
      </c>
      <c r="C125" s="351">
        <v>81.722814</v>
      </c>
      <c r="D125" s="352">
        <v>57.568252000000001</v>
      </c>
      <c r="E125" s="351">
        <v>113.497923</v>
      </c>
      <c r="F125" s="353">
        <v>75.090655999999996</v>
      </c>
      <c r="G125"/>
      <c r="H125" s="306"/>
    </row>
    <row r="126" spans="1:8" ht="15.75" x14ac:dyDescent="0.25">
      <c r="A126" s="349" t="s">
        <v>63</v>
      </c>
      <c r="B126" s="350" t="s">
        <v>64</v>
      </c>
      <c r="C126" s="351">
        <v>38.176259999999999</v>
      </c>
      <c r="D126" s="352">
        <v>39.668543</v>
      </c>
      <c r="E126" s="351">
        <v>14.302543</v>
      </c>
      <c r="F126" s="353">
        <v>14.625806000000001</v>
      </c>
      <c r="G126"/>
      <c r="H126" s="306"/>
    </row>
    <row r="127" spans="1:8" ht="15.75" x14ac:dyDescent="0.25">
      <c r="A127" s="349" t="s">
        <v>385</v>
      </c>
      <c r="B127" s="350" t="s">
        <v>392</v>
      </c>
      <c r="C127" s="351">
        <v>39.355978999999998</v>
      </c>
      <c r="D127" s="352">
        <v>38.2836</v>
      </c>
      <c r="E127" s="351">
        <v>3.7395269999999998</v>
      </c>
      <c r="F127" s="353">
        <v>3.5861370000000004</v>
      </c>
      <c r="G127"/>
      <c r="H127" s="306"/>
    </row>
    <row r="128" spans="1:8" ht="15.75" x14ac:dyDescent="0.25">
      <c r="A128" s="349" t="s">
        <v>319</v>
      </c>
      <c r="B128" s="350" t="s">
        <v>320</v>
      </c>
      <c r="C128" s="351">
        <v>30.707301000000001</v>
      </c>
      <c r="D128" s="352">
        <v>35.026324000000002</v>
      </c>
      <c r="E128" s="351">
        <v>18.640266</v>
      </c>
      <c r="F128" s="353">
        <v>23.699325000000002</v>
      </c>
      <c r="G128"/>
      <c r="H128" s="306"/>
    </row>
    <row r="129" spans="1:9" ht="15.75" x14ac:dyDescent="0.25">
      <c r="A129" s="349" t="s">
        <v>309</v>
      </c>
      <c r="B129" s="350" t="s">
        <v>310</v>
      </c>
      <c r="C129" s="351">
        <v>45.927908000000002</v>
      </c>
      <c r="D129" s="352">
        <v>34.721944999999998</v>
      </c>
      <c r="E129" s="351">
        <v>13.996731</v>
      </c>
      <c r="F129" s="353">
        <v>12.355255</v>
      </c>
      <c r="G129"/>
      <c r="H129" s="306"/>
    </row>
    <row r="130" spans="1:9" ht="15.75" x14ac:dyDescent="0.25">
      <c r="A130" s="349" t="s">
        <v>349</v>
      </c>
      <c r="B130" s="350" t="s">
        <v>350</v>
      </c>
      <c r="C130" s="351">
        <v>32.469763999999998</v>
      </c>
      <c r="D130" s="352">
        <v>27.721133000000002</v>
      </c>
      <c r="E130" s="351">
        <v>11.982142</v>
      </c>
      <c r="F130" s="353">
        <v>9.6343150000000009</v>
      </c>
      <c r="G130"/>
      <c r="H130" s="306"/>
    </row>
    <row r="131" spans="1:9" ht="15.75" x14ac:dyDescent="0.25">
      <c r="A131" s="349" t="s">
        <v>353</v>
      </c>
      <c r="B131" s="350" t="s">
        <v>354</v>
      </c>
      <c r="C131" s="351">
        <v>25.639071000000001</v>
      </c>
      <c r="D131" s="352">
        <v>24.768673</v>
      </c>
      <c r="E131" s="351">
        <v>76.674084000000008</v>
      </c>
      <c r="F131" s="353">
        <v>71.687705000000008</v>
      </c>
      <c r="G131"/>
      <c r="H131" s="306"/>
    </row>
    <row r="132" spans="1:9" ht="15.75" x14ac:dyDescent="0.25">
      <c r="A132" s="349" t="s">
        <v>283</v>
      </c>
      <c r="B132" s="350" t="s">
        <v>284</v>
      </c>
      <c r="C132" s="351">
        <v>23.814857</v>
      </c>
      <c r="D132" s="352">
        <v>22.524789999999999</v>
      </c>
      <c r="E132" s="351">
        <v>10.787801999999999</v>
      </c>
      <c r="F132" s="353">
        <v>10.700734000000001</v>
      </c>
      <c r="G132"/>
      <c r="H132" s="306"/>
    </row>
    <row r="133" spans="1:9" ht="16.5" thickBot="1" x14ac:dyDescent="0.3">
      <c r="A133" s="354" t="s">
        <v>151</v>
      </c>
      <c r="B133" s="355" t="s">
        <v>152</v>
      </c>
      <c r="C133" s="356">
        <v>42.008644999999994</v>
      </c>
      <c r="D133" s="357">
        <v>18.272313999999998</v>
      </c>
      <c r="E133" s="356">
        <v>7.0988050000000005</v>
      </c>
      <c r="F133" s="358">
        <v>3.7177629999999997</v>
      </c>
      <c r="G133"/>
      <c r="H133" s="306"/>
    </row>
    <row r="134" spans="1:9" x14ac:dyDescent="0.2">
      <c r="A134" s="341"/>
      <c r="G134"/>
      <c r="H134" s="306"/>
    </row>
    <row r="135" spans="1:9" x14ac:dyDescent="0.2">
      <c r="A135" s="342"/>
      <c r="G135"/>
      <c r="H135" s="306"/>
    </row>
    <row r="136" spans="1:9" ht="25.5" x14ac:dyDescent="0.35">
      <c r="A136" s="311" t="s">
        <v>629</v>
      </c>
      <c r="C136"/>
      <c r="D136"/>
      <c r="E136"/>
      <c r="F136"/>
      <c r="G136"/>
      <c r="H136" s="306"/>
    </row>
    <row r="137" spans="1:9" ht="16.5" thickBot="1" x14ac:dyDescent="0.25">
      <c r="A137" s="265" t="s">
        <v>570</v>
      </c>
      <c r="G137"/>
      <c r="H137" s="306"/>
    </row>
    <row r="138" spans="1:9" ht="18.75" x14ac:dyDescent="0.2">
      <c r="A138" s="312"/>
      <c r="B138" s="313"/>
      <c r="C138" s="314" t="s">
        <v>0</v>
      </c>
      <c r="D138" s="315"/>
      <c r="E138" s="315"/>
      <c r="F138" s="316"/>
      <c r="G138"/>
    </row>
    <row r="139" spans="1:9" ht="15.75" x14ac:dyDescent="0.2">
      <c r="A139" s="317" t="s">
        <v>3</v>
      </c>
      <c r="B139" s="368" t="s">
        <v>4</v>
      </c>
      <c r="C139" s="319" t="s">
        <v>396</v>
      </c>
      <c r="D139" s="319"/>
      <c r="E139" s="319" t="s">
        <v>549</v>
      </c>
      <c r="F139" s="320"/>
      <c r="G139"/>
    </row>
    <row r="140" spans="1:9" ht="16.5" thickBot="1" x14ac:dyDescent="0.3">
      <c r="A140" s="321"/>
      <c r="B140" s="322"/>
      <c r="C140" s="323" t="s">
        <v>483</v>
      </c>
      <c r="D140" s="324" t="s">
        <v>632</v>
      </c>
      <c r="E140" s="323" t="s">
        <v>483</v>
      </c>
      <c r="F140" s="325" t="s">
        <v>632</v>
      </c>
      <c r="G140"/>
      <c r="H140" s="306"/>
    </row>
    <row r="141" spans="1:9" ht="20.25" x14ac:dyDescent="0.3">
      <c r="A141" s="18" t="s">
        <v>494</v>
      </c>
      <c r="B141" s="19"/>
      <c r="C141" s="326">
        <v>589.29780299999982</v>
      </c>
      <c r="D141" s="327">
        <v>628.02320800000007</v>
      </c>
      <c r="E141" s="347" t="s">
        <v>445</v>
      </c>
      <c r="F141" s="348" t="s">
        <v>445</v>
      </c>
      <c r="G141"/>
      <c r="H141" s="276"/>
      <c r="I141" s="280"/>
    </row>
    <row r="142" spans="1:9" ht="15.75" x14ac:dyDescent="0.25">
      <c r="A142" s="369" t="s">
        <v>385</v>
      </c>
      <c r="B142" s="332" t="s">
        <v>392</v>
      </c>
      <c r="C142" s="333">
        <v>65.54622599999999</v>
      </c>
      <c r="D142" s="334">
        <v>71.943337</v>
      </c>
      <c r="E142" s="333">
        <v>5.7310210000000001</v>
      </c>
      <c r="F142" s="335">
        <v>5.8819080000000001</v>
      </c>
      <c r="G142"/>
    </row>
    <row r="143" spans="1:9" ht="15.75" x14ac:dyDescent="0.25">
      <c r="A143" s="369" t="s">
        <v>31</v>
      </c>
      <c r="B143" s="332" t="s">
        <v>32</v>
      </c>
      <c r="C143" s="333">
        <v>28.269882000000003</v>
      </c>
      <c r="D143" s="334">
        <v>41.741115000000001</v>
      </c>
      <c r="E143" s="333">
        <v>16.738486000000002</v>
      </c>
      <c r="F143" s="335">
        <v>23.900560000000002</v>
      </c>
      <c r="G143"/>
    </row>
    <row r="144" spans="1:9" ht="15.75" x14ac:dyDescent="0.25">
      <c r="A144" s="369" t="s">
        <v>319</v>
      </c>
      <c r="B144" s="332" t="s">
        <v>320</v>
      </c>
      <c r="C144" s="500">
        <v>35.246849000000005</v>
      </c>
      <c r="D144" s="334">
        <v>38.674302000000004</v>
      </c>
      <c r="E144" s="500">
        <v>17.800760999999998</v>
      </c>
      <c r="F144" s="335">
        <v>21.888722000000001</v>
      </c>
      <c r="G144"/>
    </row>
    <row r="145" spans="1:7" ht="15.75" x14ac:dyDescent="0.25">
      <c r="A145" s="369" t="s">
        <v>63</v>
      </c>
      <c r="B145" s="332" t="s">
        <v>64</v>
      </c>
      <c r="C145" s="500">
        <v>27.908677999999998</v>
      </c>
      <c r="D145" s="334">
        <v>31.544374000000001</v>
      </c>
      <c r="E145" s="500">
        <v>11.795725000000001</v>
      </c>
      <c r="F145" s="335">
        <v>12.285011000000001</v>
      </c>
      <c r="G145"/>
    </row>
    <row r="146" spans="1:7" ht="15.75" x14ac:dyDescent="0.25">
      <c r="A146" s="369" t="s">
        <v>23</v>
      </c>
      <c r="B146" s="332" t="s">
        <v>24</v>
      </c>
      <c r="C146" s="500">
        <v>30.818325000000002</v>
      </c>
      <c r="D146" s="334">
        <v>31.456859999999999</v>
      </c>
      <c r="E146" s="500">
        <v>17.938845000000001</v>
      </c>
      <c r="F146" s="335">
        <v>15.570103</v>
      </c>
      <c r="G146"/>
    </row>
    <row r="147" spans="1:7" ht="15.75" x14ac:dyDescent="0.25">
      <c r="A147" s="369" t="s">
        <v>309</v>
      </c>
      <c r="B147" s="332" t="s">
        <v>310</v>
      </c>
      <c r="C147" s="333">
        <v>34.632390000000001</v>
      </c>
      <c r="D147" s="334">
        <v>29.260158999999998</v>
      </c>
      <c r="E147" s="333">
        <v>10.529624999999999</v>
      </c>
      <c r="F147" s="335">
        <v>8.9945149999999998</v>
      </c>
      <c r="G147"/>
    </row>
    <row r="148" spans="1:7" ht="15.75" x14ac:dyDescent="0.25">
      <c r="A148" s="369" t="s">
        <v>349</v>
      </c>
      <c r="B148" s="332" t="s">
        <v>350</v>
      </c>
      <c r="C148" s="333">
        <v>29.072675999999998</v>
      </c>
      <c r="D148" s="334">
        <v>28.139962999999998</v>
      </c>
      <c r="E148" s="333">
        <v>8.8620699999999992</v>
      </c>
      <c r="F148" s="335">
        <v>8.5156349999999996</v>
      </c>
      <c r="G148"/>
    </row>
    <row r="149" spans="1:7" ht="15.75" x14ac:dyDescent="0.25">
      <c r="A149" s="369" t="s">
        <v>353</v>
      </c>
      <c r="B149" s="332" t="s">
        <v>354</v>
      </c>
      <c r="C149" s="333">
        <v>19.615794000000001</v>
      </c>
      <c r="D149" s="334">
        <v>21.868212</v>
      </c>
      <c r="E149" s="333">
        <v>51.024868000000005</v>
      </c>
      <c r="F149" s="335">
        <v>64.403447999999997</v>
      </c>
      <c r="G149"/>
    </row>
    <row r="150" spans="1:7" ht="15.75" x14ac:dyDescent="0.25">
      <c r="A150" s="369" t="s">
        <v>386</v>
      </c>
      <c r="B150" s="332" t="s">
        <v>387</v>
      </c>
      <c r="C150" s="333">
        <v>14.996137000000001</v>
      </c>
      <c r="D150" s="334">
        <v>17.993452000000001</v>
      </c>
      <c r="E150" s="333">
        <v>2.0667179999999998</v>
      </c>
      <c r="F150" s="335">
        <v>2.1673180000000003</v>
      </c>
      <c r="G150"/>
    </row>
    <row r="151" spans="1:7" ht="15.75" x14ac:dyDescent="0.25">
      <c r="A151" s="369" t="s">
        <v>283</v>
      </c>
      <c r="B151" s="332" t="s">
        <v>284</v>
      </c>
      <c r="C151" s="333">
        <v>17.993963999999998</v>
      </c>
      <c r="D151" s="334">
        <v>17.681431</v>
      </c>
      <c r="E151" s="333">
        <v>10.581379999999999</v>
      </c>
      <c r="F151" s="335">
        <v>10.361158999999999</v>
      </c>
      <c r="G151"/>
    </row>
    <row r="152" spans="1:7" ht="16.5" thickBot="1" x14ac:dyDescent="0.3">
      <c r="A152" s="370" t="s">
        <v>339</v>
      </c>
      <c r="B152" s="337" t="s">
        <v>340</v>
      </c>
      <c r="C152" s="338">
        <v>17.466737000000002</v>
      </c>
      <c r="D152" s="339">
        <v>16.897311000000002</v>
      </c>
      <c r="E152" s="338">
        <v>5.0458860000000003</v>
      </c>
      <c r="F152" s="340">
        <v>5.2752920000000003</v>
      </c>
      <c r="G152"/>
    </row>
    <row r="153" spans="1:7" ht="15.75" x14ac:dyDescent="0.25">
      <c r="A153" s="260"/>
      <c r="B153"/>
      <c r="C153"/>
      <c r="D153"/>
      <c r="E153"/>
      <c r="F153"/>
      <c r="G153"/>
    </row>
    <row r="154" spans="1:7" x14ac:dyDescent="0.2"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  <row r="201" spans="1:7" x14ac:dyDescent="0.2">
      <c r="A201"/>
      <c r="B201"/>
      <c r="C201"/>
      <c r="D201"/>
      <c r="E201"/>
      <c r="F201"/>
      <c r="G201"/>
    </row>
    <row r="202" spans="1:7" x14ac:dyDescent="0.2">
      <c r="A202"/>
      <c r="B202"/>
      <c r="C202"/>
      <c r="D202"/>
      <c r="E202"/>
      <c r="F202"/>
      <c r="G202"/>
    </row>
    <row r="203" spans="1:7" x14ac:dyDescent="0.2">
      <c r="A203"/>
      <c r="B203"/>
      <c r="C203"/>
      <c r="D203"/>
      <c r="E203"/>
      <c r="F203"/>
      <c r="G203"/>
    </row>
    <row r="204" spans="1:7" x14ac:dyDescent="0.2">
      <c r="A204"/>
      <c r="B204"/>
      <c r="C204"/>
      <c r="D204"/>
      <c r="E204"/>
      <c r="F204"/>
      <c r="G204"/>
    </row>
    <row r="205" spans="1:7" x14ac:dyDescent="0.2">
      <c r="A205"/>
      <c r="B205"/>
      <c r="C205"/>
      <c r="D205"/>
      <c r="E205"/>
      <c r="F205"/>
      <c r="G205"/>
    </row>
    <row r="206" spans="1:7" x14ac:dyDescent="0.2">
      <c r="A206"/>
      <c r="B206"/>
      <c r="C206"/>
      <c r="D206"/>
      <c r="E206"/>
      <c r="F206"/>
      <c r="G206"/>
    </row>
    <row r="207" spans="1:7" x14ac:dyDescent="0.2">
      <c r="A207"/>
      <c r="B207"/>
      <c r="C207"/>
      <c r="D207"/>
      <c r="E207"/>
      <c r="F207"/>
      <c r="G207"/>
    </row>
    <row r="208" spans="1:7" x14ac:dyDescent="0.2">
      <c r="A208"/>
      <c r="B208"/>
      <c r="C208"/>
      <c r="D208"/>
      <c r="E208"/>
      <c r="F208"/>
      <c r="G208"/>
    </row>
    <row r="209" spans="1:7" x14ac:dyDescent="0.2">
      <c r="A209"/>
      <c r="B209"/>
      <c r="C209"/>
      <c r="D209"/>
      <c r="E209"/>
      <c r="F209"/>
      <c r="G209"/>
    </row>
    <row r="210" spans="1:7" x14ac:dyDescent="0.2">
      <c r="A210"/>
      <c r="B210"/>
      <c r="C210"/>
      <c r="D210"/>
      <c r="E210"/>
      <c r="F210"/>
      <c r="G210"/>
    </row>
    <row r="211" spans="1:7" x14ac:dyDescent="0.2">
      <c r="A211"/>
      <c r="B211"/>
      <c r="C211"/>
      <c r="D211"/>
      <c r="E211"/>
      <c r="F211"/>
      <c r="G211"/>
    </row>
    <row r="212" spans="1:7" x14ac:dyDescent="0.2">
      <c r="A212"/>
      <c r="B212"/>
      <c r="C212"/>
      <c r="D212"/>
      <c r="E212"/>
      <c r="F212"/>
      <c r="G212"/>
    </row>
    <row r="213" spans="1:7" x14ac:dyDescent="0.2">
      <c r="A213"/>
      <c r="B213"/>
      <c r="C213"/>
      <c r="D213"/>
      <c r="E213"/>
      <c r="F213"/>
      <c r="G213"/>
    </row>
    <row r="214" spans="1:7" x14ac:dyDescent="0.2">
      <c r="A214"/>
      <c r="B214"/>
      <c r="C214"/>
      <c r="D214"/>
      <c r="E214"/>
      <c r="F214"/>
      <c r="G214"/>
    </row>
    <row r="215" spans="1:7" x14ac:dyDescent="0.2">
      <c r="A215"/>
      <c r="B215"/>
      <c r="C215"/>
      <c r="D215"/>
      <c r="E215"/>
      <c r="F215"/>
      <c r="G215"/>
    </row>
    <row r="216" spans="1:7" x14ac:dyDescent="0.2">
      <c r="A216"/>
      <c r="B216"/>
      <c r="C216"/>
      <c r="D216"/>
      <c r="E216"/>
      <c r="F216"/>
      <c r="G216"/>
    </row>
    <row r="217" spans="1:7" x14ac:dyDescent="0.2">
      <c r="A217"/>
      <c r="B217"/>
      <c r="C217"/>
      <c r="D217"/>
      <c r="E217"/>
      <c r="F217"/>
      <c r="G217"/>
    </row>
    <row r="218" spans="1:7" x14ac:dyDescent="0.2">
      <c r="A218"/>
      <c r="B218"/>
      <c r="C218"/>
      <c r="D218"/>
      <c r="E218"/>
      <c r="F218"/>
      <c r="G218"/>
    </row>
    <row r="219" spans="1:7" x14ac:dyDescent="0.2">
      <c r="A219"/>
      <c r="B219"/>
      <c r="C219"/>
      <c r="D219"/>
      <c r="E219"/>
      <c r="F219"/>
      <c r="G219"/>
    </row>
    <row r="220" spans="1:7" x14ac:dyDescent="0.2">
      <c r="A220"/>
      <c r="B220"/>
      <c r="C220"/>
      <c r="D220"/>
      <c r="E220"/>
      <c r="F220"/>
      <c r="G220"/>
    </row>
    <row r="221" spans="1:7" x14ac:dyDescent="0.2">
      <c r="A221"/>
      <c r="B221"/>
      <c r="C221"/>
      <c r="D221"/>
      <c r="E221"/>
      <c r="F221"/>
      <c r="G221"/>
    </row>
    <row r="222" spans="1:7" x14ac:dyDescent="0.2">
      <c r="A222"/>
      <c r="B222"/>
      <c r="C222"/>
      <c r="D222"/>
      <c r="E222"/>
      <c r="F222"/>
      <c r="G222"/>
    </row>
    <row r="223" spans="1:7" x14ac:dyDescent="0.2">
      <c r="A223"/>
      <c r="B223"/>
      <c r="C223"/>
      <c r="D223"/>
      <c r="E223"/>
      <c r="F223"/>
      <c r="G223"/>
    </row>
    <row r="224" spans="1:7" x14ac:dyDescent="0.2">
      <c r="A224"/>
      <c r="B224"/>
      <c r="C224"/>
      <c r="D224"/>
      <c r="E224"/>
      <c r="F224"/>
      <c r="G224"/>
    </row>
    <row r="225" spans="1:7" x14ac:dyDescent="0.2">
      <c r="A225"/>
      <c r="B225"/>
      <c r="C225"/>
      <c r="D225"/>
      <c r="E225"/>
      <c r="F225"/>
      <c r="G225"/>
    </row>
    <row r="226" spans="1:7" x14ac:dyDescent="0.2">
      <c r="A226"/>
      <c r="B226"/>
      <c r="C226"/>
      <c r="D226"/>
      <c r="E226"/>
      <c r="F226"/>
      <c r="G226"/>
    </row>
    <row r="227" spans="1:7" x14ac:dyDescent="0.2">
      <c r="A227"/>
      <c r="B227"/>
      <c r="C227"/>
      <c r="D227"/>
      <c r="E227"/>
      <c r="F227"/>
      <c r="G227"/>
    </row>
    <row r="228" spans="1:7" x14ac:dyDescent="0.2">
      <c r="A228"/>
      <c r="B228"/>
      <c r="C228"/>
      <c r="D228"/>
      <c r="E228"/>
      <c r="F228"/>
      <c r="G228"/>
    </row>
    <row r="229" spans="1:7" x14ac:dyDescent="0.2">
      <c r="A229"/>
      <c r="B229"/>
      <c r="C229"/>
      <c r="D229"/>
      <c r="E229"/>
      <c r="F229"/>
      <c r="G229"/>
    </row>
    <row r="230" spans="1:7" x14ac:dyDescent="0.2">
      <c r="A230"/>
      <c r="B230"/>
      <c r="C230"/>
      <c r="D230"/>
      <c r="E230"/>
      <c r="F230"/>
      <c r="G230"/>
    </row>
    <row r="231" spans="1:7" x14ac:dyDescent="0.2">
      <c r="A231"/>
      <c r="B231"/>
      <c r="C231"/>
      <c r="D231"/>
      <c r="E231"/>
      <c r="F231"/>
      <c r="G231"/>
    </row>
    <row r="232" spans="1:7" x14ac:dyDescent="0.2">
      <c r="A232"/>
      <c r="B232"/>
      <c r="C232"/>
      <c r="D232"/>
      <c r="E232"/>
      <c r="F232"/>
      <c r="G232"/>
    </row>
    <row r="233" spans="1:7" x14ac:dyDescent="0.2">
      <c r="A233"/>
      <c r="B233"/>
      <c r="C233"/>
      <c r="D233"/>
      <c r="E233"/>
      <c r="F233"/>
      <c r="G233"/>
    </row>
    <row r="234" spans="1:7" x14ac:dyDescent="0.2">
      <c r="A234"/>
      <c r="B234"/>
      <c r="C234"/>
      <c r="D234"/>
      <c r="E234"/>
      <c r="F234"/>
      <c r="G234"/>
    </row>
    <row r="235" spans="1:7" x14ac:dyDescent="0.2">
      <c r="A235"/>
      <c r="B235"/>
      <c r="C235"/>
      <c r="D235"/>
      <c r="E235"/>
      <c r="F235"/>
      <c r="G235"/>
    </row>
    <row r="236" spans="1:7" x14ac:dyDescent="0.2">
      <c r="A236"/>
      <c r="B236"/>
      <c r="C236"/>
      <c r="D236"/>
      <c r="E236"/>
      <c r="F236"/>
      <c r="G236"/>
    </row>
    <row r="237" spans="1:7" x14ac:dyDescent="0.2">
      <c r="A237"/>
      <c r="B237"/>
      <c r="C237"/>
      <c r="D237"/>
      <c r="E237"/>
      <c r="F237"/>
      <c r="G237"/>
    </row>
    <row r="238" spans="1:7" x14ac:dyDescent="0.2">
      <c r="A238"/>
      <c r="B238"/>
      <c r="C238"/>
      <c r="D238"/>
      <c r="E238"/>
      <c r="F238"/>
      <c r="G238"/>
    </row>
    <row r="239" spans="1:7" x14ac:dyDescent="0.2">
      <c r="A239"/>
      <c r="B239"/>
      <c r="C239"/>
      <c r="D239"/>
      <c r="E239"/>
      <c r="F239"/>
      <c r="G239"/>
    </row>
    <row r="240" spans="1:7" x14ac:dyDescent="0.2">
      <c r="A240"/>
      <c r="B240"/>
      <c r="C240"/>
      <c r="D240"/>
      <c r="E240"/>
      <c r="F240"/>
      <c r="G240"/>
    </row>
    <row r="241" spans="1:7" x14ac:dyDescent="0.2">
      <c r="A241"/>
      <c r="B241"/>
      <c r="C241"/>
      <c r="D241"/>
      <c r="E241"/>
      <c r="F241"/>
      <c r="G241"/>
    </row>
    <row r="242" spans="1:7" x14ac:dyDescent="0.2">
      <c r="A242"/>
      <c r="B242"/>
      <c r="C242"/>
      <c r="D242"/>
      <c r="E242"/>
      <c r="F242"/>
      <c r="G242"/>
    </row>
    <row r="243" spans="1:7" x14ac:dyDescent="0.2">
      <c r="A243"/>
      <c r="B243"/>
      <c r="C243"/>
      <c r="D243"/>
      <c r="E243"/>
      <c r="F243"/>
      <c r="G243"/>
    </row>
    <row r="244" spans="1:7" x14ac:dyDescent="0.2">
      <c r="A244"/>
      <c r="B244"/>
      <c r="C244"/>
      <c r="D244"/>
      <c r="E244"/>
      <c r="F244"/>
      <c r="G244"/>
    </row>
    <row r="245" spans="1:7" x14ac:dyDescent="0.2">
      <c r="A245"/>
      <c r="B245"/>
      <c r="C245"/>
      <c r="D245"/>
      <c r="E245"/>
      <c r="F245"/>
      <c r="G245"/>
    </row>
    <row r="246" spans="1:7" x14ac:dyDescent="0.2">
      <c r="A246"/>
      <c r="B246"/>
      <c r="C246"/>
      <c r="D246"/>
      <c r="E246"/>
      <c r="F246"/>
      <c r="G246"/>
    </row>
    <row r="247" spans="1:7" x14ac:dyDescent="0.2">
      <c r="A247"/>
      <c r="B247"/>
      <c r="C247"/>
      <c r="D247"/>
      <c r="E247"/>
      <c r="F247"/>
      <c r="G247"/>
    </row>
    <row r="248" spans="1:7" x14ac:dyDescent="0.2">
      <c r="A248"/>
      <c r="B248"/>
      <c r="C248"/>
      <c r="D248"/>
      <c r="E248"/>
      <c r="F248"/>
      <c r="G248"/>
    </row>
    <row r="249" spans="1:7" x14ac:dyDescent="0.2">
      <c r="A249"/>
      <c r="B249"/>
      <c r="C249"/>
      <c r="D249"/>
      <c r="E249"/>
      <c r="F249"/>
      <c r="G249"/>
    </row>
    <row r="250" spans="1:7" x14ac:dyDescent="0.2">
      <c r="A250"/>
      <c r="B250"/>
      <c r="C250"/>
      <c r="D250"/>
      <c r="E250"/>
      <c r="F250"/>
      <c r="G250"/>
    </row>
    <row r="251" spans="1:7" x14ac:dyDescent="0.2">
      <c r="A251"/>
      <c r="B251"/>
      <c r="C251"/>
      <c r="D251"/>
      <c r="E251"/>
      <c r="F251"/>
      <c r="G251"/>
    </row>
    <row r="252" spans="1:7" x14ac:dyDescent="0.2">
      <c r="A252"/>
      <c r="B252"/>
      <c r="C252"/>
      <c r="D252"/>
      <c r="E252"/>
      <c r="F252"/>
      <c r="G252"/>
    </row>
    <row r="253" spans="1:7" x14ac:dyDescent="0.2">
      <c r="A253"/>
      <c r="B253"/>
      <c r="C253"/>
      <c r="D253"/>
      <c r="E253"/>
      <c r="F253"/>
      <c r="G253"/>
    </row>
    <row r="254" spans="1:7" x14ac:dyDescent="0.2">
      <c r="A254"/>
      <c r="B254"/>
      <c r="C254"/>
      <c r="D254"/>
      <c r="E254"/>
      <c r="F254"/>
      <c r="G254"/>
    </row>
    <row r="255" spans="1:7" x14ac:dyDescent="0.2">
      <c r="A255"/>
      <c r="B255"/>
      <c r="C255"/>
      <c r="D255"/>
      <c r="E255"/>
      <c r="F255"/>
      <c r="G255"/>
    </row>
    <row r="256" spans="1:7" x14ac:dyDescent="0.2">
      <c r="A256"/>
      <c r="B256"/>
      <c r="C256"/>
      <c r="D256"/>
      <c r="E256"/>
      <c r="F256"/>
      <c r="G256"/>
    </row>
    <row r="257" spans="1:7" x14ac:dyDescent="0.2">
      <c r="A257"/>
      <c r="B257"/>
      <c r="C257"/>
      <c r="D257"/>
      <c r="E257"/>
      <c r="F257"/>
      <c r="G257"/>
    </row>
    <row r="258" spans="1:7" x14ac:dyDescent="0.2">
      <c r="A258"/>
      <c r="B258"/>
      <c r="C258"/>
      <c r="D258"/>
      <c r="E258"/>
      <c r="F258"/>
      <c r="G258"/>
    </row>
    <row r="259" spans="1:7" x14ac:dyDescent="0.2">
      <c r="A259"/>
      <c r="B259"/>
      <c r="C259"/>
      <c r="D259"/>
      <c r="E259"/>
      <c r="F259"/>
      <c r="G259"/>
    </row>
    <row r="260" spans="1:7" x14ac:dyDescent="0.2">
      <c r="A260"/>
      <c r="B260"/>
      <c r="C260"/>
      <c r="D260"/>
      <c r="E260"/>
      <c r="F260"/>
      <c r="G260"/>
    </row>
    <row r="261" spans="1:7" x14ac:dyDescent="0.2">
      <c r="A261"/>
      <c r="B261"/>
      <c r="C261"/>
      <c r="D261"/>
      <c r="E261"/>
      <c r="F261"/>
      <c r="G261"/>
    </row>
    <row r="262" spans="1:7" x14ac:dyDescent="0.2">
      <c r="A262"/>
      <c r="B262"/>
      <c r="C262"/>
      <c r="D262"/>
      <c r="E262"/>
      <c r="F262"/>
      <c r="G262"/>
    </row>
    <row r="263" spans="1:7" x14ac:dyDescent="0.2">
      <c r="A263"/>
      <c r="B263"/>
      <c r="C263"/>
      <c r="D263"/>
      <c r="E263"/>
      <c r="F263"/>
      <c r="G263"/>
    </row>
    <row r="264" spans="1:7" x14ac:dyDescent="0.2">
      <c r="A264"/>
      <c r="B264"/>
      <c r="C264"/>
      <c r="D264"/>
      <c r="E264"/>
      <c r="F264"/>
      <c r="G264"/>
    </row>
    <row r="265" spans="1:7" x14ac:dyDescent="0.2">
      <c r="A265"/>
      <c r="B265"/>
      <c r="C265"/>
      <c r="D265"/>
      <c r="E265"/>
      <c r="F265"/>
      <c r="G265"/>
    </row>
    <row r="266" spans="1:7" x14ac:dyDescent="0.2">
      <c r="A266"/>
      <c r="B266"/>
      <c r="C266"/>
      <c r="D266"/>
      <c r="E266"/>
      <c r="F266"/>
      <c r="G266"/>
    </row>
    <row r="267" spans="1:7" x14ac:dyDescent="0.2">
      <c r="A267"/>
      <c r="B267"/>
      <c r="C267"/>
      <c r="D267"/>
      <c r="E267"/>
      <c r="F267"/>
      <c r="G267"/>
    </row>
    <row r="268" spans="1:7" x14ac:dyDescent="0.2">
      <c r="A268"/>
      <c r="B268"/>
      <c r="C268"/>
      <c r="D268"/>
      <c r="E268"/>
      <c r="F268"/>
      <c r="G268"/>
    </row>
    <row r="269" spans="1:7" x14ac:dyDescent="0.2">
      <c r="A269"/>
      <c r="B269"/>
      <c r="C269"/>
      <c r="D269"/>
      <c r="E269"/>
      <c r="F269"/>
      <c r="G269"/>
    </row>
    <row r="270" spans="1:7" x14ac:dyDescent="0.2">
      <c r="A270"/>
      <c r="B270"/>
      <c r="C270"/>
      <c r="D270"/>
      <c r="E270"/>
      <c r="F270"/>
      <c r="G270"/>
    </row>
    <row r="271" spans="1:7" x14ac:dyDescent="0.2">
      <c r="A271"/>
      <c r="B271"/>
      <c r="C271"/>
      <c r="D271"/>
      <c r="E271"/>
      <c r="F271"/>
      <c r="G271"/>
    </row>
    <row r="272" spans="1:7" x14ac:dyDescent="0.2">
      <c r="A272"/>
      <c r="B272"/>
      <c r="C272"/>
      <c r="D272"/>
      <c r="E272"/>
      <c r="F272"/>
      <c r="G272"/>
    </row>
    <row r="273" spans="1:7" x14ac:dyDescent="0.2">
      <c r="A273"/>
      <c r="B273"/>
      <c r="C273"/>
      <c r="D273"/>
      <c r="E273"/>
      <c r="F273"/>
      <c r="G273"/>
    </row>
    <row r="274" spans="1:7" x14ac:dyDescent="0.2">
      <c r="A274"/>
      <c r="B274"/>
      <c r="C274"/>
      <c r="D274"/>
      <c r="E274"/>
      <c r="F274"/>
      <c r="G274"/>
    </row>
    <row r="275" spans="1:7" x14ac:dyDescent="0.2">
      <c r="A275"/>
      <c r="B275"/>
      <c r="C275"/>
      <c r="D275"/>
      <c r="E275"/>
      <c r="F275"/>
      <c r="G275"/>
    </row>
    <row r="276" spans="1:7" x14ac:dyDescent="0.2">
      <c r="A276"/>
      <c r="B276"/>
      <c r="C276"/>
      <c r="D276"/>
      <c r="E276"/>
      <c r="F276"/>
      <c r="G276"/>
    </row>
    <row r="277" spans="1:7" x14ac:dyDescent="0.2">
      <c r="A277"/>
      <c r="B277"/>
      <c r="C277"/>
      <c r="D277"/>
      <c r="E277"/>
      <c r="F277"/>
      <c r="G277"/>
    </row>
    <row r="278" spans="1:7" x14ac:dyDescent="0.2">
      <c r="A278"/>
      <c r="B278"/>
      <c r="C278"/>
      <c r="D278"/>
      <c r="E278"/>
      <c r="F278"/>
      <c r="G278"/>
    </row>
    <row r="279" spans="1:7" x14ac:dyDescent="0.2">
      <c r="A279"/>
      <c r="B279"/>
      <c r="C279"/>
      <c r="D279"/>
      <c r="E279"/>
      <c r="F279"/>
      <c r="G279"/>
    </row>
    <row r="280" spans="1:7" x14ac:dyDescent="0.2">
      <c r="A280"/>
      <c r="B280"/>
      <c r="C280"/>
      <c r="D280"/>
      <c r="E280"/>
      <c r="F280"/>
      <c r="G280"/>
    </row>
    <row r="281" spans="1:7" x14ac:dyDescent="0.2">
      <c r="A281"/>
      <c r="B281"/>
      <c r="C281"/>
      <c r="D281"/>
      <c r="E281"/>
      <c r="F281"/>
      <c r="G281"/>
    </row>
    <row r="282" spans="1:7" x14ac:dyDescent="0.2">
      <c r="A282"/>
      <c r="B282"/>
      <c r="C282"/>
      <c r="D282"/>
      <c r="E282"/>
      <c r="F282"/>
      <c r="G282"/>
    </row>
    <row r="283" spans="1:7" x14ac:dyDescent="0.2">
      <c r="A283"/>
      <c r="B283"/>
      <c r="C283"/>
      <c r="D283"/>
      <c r="E283"/>
      <c r="F283"/>
      <c r="G283"/>
    </row>
    <row r="284" spans="1:7" x14ac:dyDescent="0.2">
      <c r="A284"/>
      <c r="B284"/>
      <c r="C284"/>
      <c r="D284"/>
      <c r="E284"/>
      <c r="F284"/>
      <c r="G284"/>
    </row>
    <row r="285" spans="1:7" x14ac:dyDescent="0.2">
      <c r="A285"/>
      <c r="B285"/>
      <c r="C285"/>
      <c r="D285"/>
      <c r="E285"/>
      <c r="F285"/>
      <c r="G285"/>
    </row>
    <row r="286" spans="1:7" x14ac:dyDescent="0.2">
      <c r="A286"/>
      <c r="B286"/>
      <c r="C286"/>
      <c r="D286"/>
      <c r="E286"/>
      <c r="F286"/>
      <c r="G286"/>
    </row>
    <row r="287" spans="1:7" x14ac:dyDescent="0.2">
      <c r="A287"/>
      <c r="B287"/>
      <c r="C287"/>
      <c r="D287"/>
      <c r="E287"/>
      <c r="F287"/>
      <c r="G287"/>
    </row>
    <row r="288" spans="1:7" x14ac:dyDescent="0.2">
      <c r="A288"/>
      <c r="B288"/>
      <c r="C288"/>
      <c r="D288"/>
      <c r="E288"/>
      <c r="F288"/>
      <c r="G288"/>
    </row>
    <row r="289" spans="1:7" x14ac:dyDescent="0.2">
      <c r="A289"/>
      <c r="B289"/>
      <c r="C289"/>
      <c r="D289"/>
      <c r="E289"/>
      <c r="F289"/>
      <c r="G289"/>
    </row>
    <row r="290" spans="1:7" x14ac:dyDescent="0.2">
      <c r="A290"/>
      <c r="B290"/>
      <c r="C290"/>
      <c r="D290"/>
      <c r="E290"/>
      <c r="F290"/>
      <c r="G290"/>
    </row>
    <row r="291" spans="1:7" x14ac:dyDescent="0.2">
      <c r="A291"/>
      <c r="B291"/>
      <c r="C291"/>
      <c r="D291"/>
      <c r="E291"/>
      <c r="F291"/>
      <c r="G291"/>
    </row>
    <row r="292" spans="1:7" x14ac:dyDescent="0.2">
      <c r="A292"/>
      <c r="B292"/>
      <c r="C292"/>
      <c r="D292"/>
      <c r="E292"/>
      <c r="F292"/>
      <c r="G292"/>
    </row>
    <row r="293" spans="1:7" x14ac:dyDescent="0.2">
      <c r="A293"/>
      <c r="B293"/>
      <c r="C293"/>
      <c r="D293"/>
      <c r="E293"/>
      <c r="F293"/>
      <c r="G293"/>
    </row>
    <row r="294" spans="1:7" x14ac:dyDescent="0.2">
      <c r="A294"/>
      <c r="B294"/>
      <c r="C294"/>
      <c r="D294"/>
      <c r="E294"/>
      <c r="F294"/>
      <c r="G294"/>
    </row>
    <row r="295" spans="1:7" x14ac:dyDescent="0.2">
      <c r="A295"/>
      <c r="B295"/>
      <c r="C295"/>
      <c r="D295"/>
      <c r="E295"/>
      <c r="F295"/>
      <c r="G295"/>
    </row>
    <row r="296" spans="1:7" x14ac:dyDescent="0.2">
      <c r="A296"/>
      <c r="B296"/>
      <c r="C296"/>
      <c r="D296"/>
      <c r="E296"/>
      <c r="F296"/>
      <c r="G296"/>
    </row>
    <row r="297" spans="1:7" x14ac:dyDescent="0.2">
      <c r="A297"/>
      <c r="B297"/>
      <c r="C297"/>
      <c r="D297"/>
      <c r="E297"/>
      <c r="F297"/>
      <c r="G297"/>
    </row>
    <row r="298" spans="1:7" x14ac:dyDescent="0.2">
      <c r="A298"/>
      <c r="B298"/>
      <c r="C298"/>
      <c r="D298"/>
      <c r="E298"/>
      <c r="F298"/>
      <c r="G298"/>
    </row>
    <row r="299" spans="1:7" x14ac:dyDescent="0.2">
      <c r="A299"/>
      <c r="B299"/>
      <c r="C299"/>
      <c r="D299"/>
      <c r="E299"/>
      <c r="F299"/>
      <c r="G299"/>
    </row>
    <row r="300" spans="1:7" x14ac:dyDescent="0.2">
      <c r="A300"/>
      <c r="B300"/>
      <c r="C300"/>
      <c r="D300"/>
      <c r="E300"/>
      <c r="F300"/>
      <c r="G300"/>
    </row>
    <row r="301" spans="1:7" x14ac:dyDescent="0.2">
      <c r="A301"/>
      <c r="B301"/>
      <c r="C301"/>
      <c r="D301"/>
      <c r="E301"/>
      <c r="F301"/>
      <c r="G301"/>
    </row>
    <row r="302" spans="1:7" x14ac:dyDescent="0.2">
      <c r="A302"/>
      <c r="B302"/>
      <c r="C302"/>
      <c r="D302"/>
      <c r="E302"/>
      <c r="F302"/>
      <c r="G302"/>
    </row>
    <row r="303" spans="1:7" x14ac:dyDescent="0.2">
      <c r="A303"/>
      <c r="B303"/>
      <c r="C303"/>
      <c r="D303"/>
      <c r="E303"/>
      <c r="F303"/>
      <c r="G303"/>
    </row>
    <row r="304" spans="1:7" x14ac:dyDescent="0.2">
      <c r="A304"/>
      <c r="B304"/>
      <c r="C304"/>
      <c r="D304"/>
      <c r="E304"/>
      <c r="F304"/>
      <c r="G304"/>
    </row>
    <row r="305" spans="1:7" x14ac:dyDescent="0.2">
      <c r="A305"/>
      <c r="B305"/>
      <c r="C305"/>
      <c r="D305"/>
      <c r="E305"/>
      <c r="F305"/>
      <c r="G305"/>
    </row>
    <row r="306" spans="1:7" x14ac:dyDescent="0.2">
      <c r="A306"/>
      <c r="B306"/>
      <c r="C306"/>
      <c r="D306"/>
      <c r="E306"/>
      <c r="F306"/>
      <c r="G306"/>
    </row>
    <row r="307" spans="1:7" x14ac:dyDescent="0.2">
      <c r="A307"/>
      <c r="B307"/>
      <c r="C307"/>
      <c r="D307"/>
      <c r="E307"/>
      <c r="F307"/>
      <c r="G307"/>
    </row>
    <row r="308" spans="1:7" x14ac:dyDescent="0.2">
      <c r="A308"/>
      <c r="B308"/>
      <c r="C308"/>
      <c r="D308"/>
      <c r="E308"/>
      <c r="F308"/>
      <c r="G308"/>
    </row>
    <row r="309" spans="1:7" x14ac:dyDescent="0.2">
      <c r="A309"/>
      <c r="B309"/>
      <c r="C309"/>
      <c r="D309"/>
      <c r="E309"/>
      <c r="F309"/>
      <c r="G309"/>
    </row>
    <row r="310" spans="1:7" x14ac:dyDescent="0.2">
      <c r="A310"/>
      <c r="B310"/>
      <c r="C310"/>
      <c r="D310"/>
      <c r="E310"/>
      <c r="F310"/>
      <c r="G310"/>
    </row>
    <row r="311" spans="1:7" x14ac:dyDescent="0.2">
      <c r="A311"/>
      <c r="B311"/>
      <c r="C311"/>
      <c r="D311"/>
      <c r="E311"/>
      <c r="F311"/>
      <c r="G311"/>
    </row>
    <row r="312" spans="1:7" x14ac:dyDescent="0.2">
      <c r="A312"/>
      <c r="B312"/>
      <c r="C312"/>
      <c r="D312"/>
      <c r="E312"/>
      <c r="F312"/>
      <c r="G312"/>
    </row>
    <row r="313" spans="1:7" x14ac:dyDescent="0.2">
      <c r="A313"/>
      <c r="B313"/>
      <c r="C313"/>
      <c r="D313"/>
      <c r="E313"/>
      <c r="F313"/>
      <c r="G313"/>
    </row>
    <row r="314" spans="1:7" x14ac:dyDescent="0.2">
      <c r="A314"/>
      <c r="B314"/>
      <c r="C314"/>
      <c r="D314"/>
      <c r="E314"/>
      <c r="F314"/>
      <c r="G314"/>
    </row>
    <row r="315" spans="1:7" x14ac:dyDescent="0.2">
      <c r="A315"/>
      <c r="B315"/>
      <c r="C315"/>
      <c r="D315"/>
      <c r="E315"/>
      <c r="F315"/>
      <c r="G315"/>
    </row>
    <row r="316" spans="1:7" x14ac:dyDescent="0.2">
      <c r="A316"/>
      <c r="B316"/>
      <c r="C316"/>
      <c r="D316"/>
      <c r="E316"/>
      <c r="F316"/>
      <c r="G316"/>
    </row>
    <row r="317" spans="1:7" x14ac:dyDescent="0.2">
      <c r="A317"/>
      <c r="B317"/>
      <c r="C317"/>
      <c r="D317"/>
      <c r="E317"/>
      <c r="F317"/>
      <c r="G317"/>
    </row>
    <row r="318" spans="1:7" x14ac:dyDescent="0.2">
      <c r="A318"/>
      <c r="B318"/>
      <c r="C318"/>
      <c r="D318"/>
      <c r="E318"/>
      <c r="F318"/>
      <c r="G318"/>
    </row>
    <row r="319" spans="1:7" x14ac:dyDescent="0.2">
      <c r="A319"/>
      <c r="B319"/>
      <c r="C319"/>
      <c r="D319"/>
      <c r="E319"/>
      <c r="F319"/>
      <c r="G319"/>
    </row>
    <row r="320" spans="1:7" x14ac:dyDescent="0.2">
      <c r="A320"/>
      <c r="B320"/>
      <c r="C320"/>
      <c r="D320"/>
      <c r="E320"/>
      <c r="F320"/>
      <c r="G320"/>
    </row>
    <row r="321" spans="1:7" x14ac:dyDescent="0.2">
      <c r="A321"/>
      <c r="B321"/>
      <c r="C321"/>
      <c r="D321"/>
      <c r="E321"/>
      <c r="F321"/>
      <c r="G321"/>
    </row>
    <row r="322" spans="1:7" x14ac:dyDescent="0.2">
      <c r="A322"/>
      <c r="B322"/>
      <c r="C322"/>
      <c r="D322"/>
      <c r="E322"/>
      <c r="F322"/>
      <c r="G322"/>
    </row>
    <row r="323" spans="1:7" x14ac:dyDescent="0.2">
      <c r="A323"/>
      <c r="B323"/>
      <c r="C323"/>
      <c r="D323"/>
      <c r="E323"/>
      <c r="F323"/>
    </row>
    <row r="324" spans="1:7" x14ac:dyDescent="0.2">
      <c r="A324"/>
      <c r="B324"/>
      <c r="C324"/>
      <c r="D324"/>
      <c r="E324"/>
      <c r="F324"/>
    </row>
    <row r="325" spans="1:7" x14ac:dyDescent="0.2">
      <c r="A325"/>
      <c r="B325"/>
      <c r="C325"/>
      <c r="D325"/>
      <c r="E325"/>
      <c r="F325"/>
    </row>
    <row r="326" spans="1:7" x14ac:dyDescent="0.2">
      <c r="A326"/>
      <c r="B326"/>
      <c r="C326"/>
      <c r="D326"/>
      <c r="E326"/>
      <c r="F326"/>
    </row>
    <row r="327" spans="1:7" x14ac:dyDescent="0.2">
      <c r="A327"/>
      <c r="B327"/>
      <c r="C327"/>
      <c r="D327"/>
      <c r="E327"/>
      <c r="F327"/>
    </row>
    <row r="328" spans="1:7" x14ac:dyDescent="0.2">
      <c r="A328"/>
      <c r="B328"/>
      <c r="C328"/>
      <c r="D328"/>
      <c r="E328"/>
      <c r="F328"/>
    </row>
    <row r="329" spans="1:7" x14ac:dyDescent="0.2">
      <c r="A329"/>
      <c r="B329"/>
      <c r="C329"/>
      <c r="D329"/>
      <c r="E329"/>
      <c r="F329"/>
    </row>
    <row r="330" spans="1:7" x14ac:dyDescent="0.2">
      <c r="A330"/>
      <c r="B330"/>
      <c r="C330"/>
      <c r="D330"/>
      <c r="E330"/>
      <c r="F330"/>
    </row>
    <row r="331" spans="1:7" x14ac:dyDescent="0.2">
      <c r="A331"/>
      <c r="B331"/>
      <c r="C331"/>
      <c r="D331"/>
      <c r="E331"/>
      <c r="F331"/>
    </row>
    <row r="332" spans="1:7" x14ac:dyDescent="0.2">
      <c r="A332"/>
      <c r="B332"/>
      <c r="C332"/>
      <c r="D332"/>
      <c r="E332"/>
      <c r="F332"/>
    </row>
    <row r="333" spans="1:7" x14ac:dyDescent="0.2">
      <c r="A333"/>
      <c r="B333"/>
      <c r="C333"/>
      <c r="D333"/>
      <c r="E333"/>
      <c r="F333"/>
    </row>
    <row r="334" spans="1:7" x14ac:dyDescent="0.2">
      <c r="A334"/>
      <c r="B334"/>
      <c r="C334"/>
      <c r="D334"/>
      <c r="E334"/>
      <c r="F334"/>
    </row>
    <row r="335" spans="1:7" x14ac:dyDescent="0.2">
      <c r="A335"/>
      <c r="B335"/>
      <c r="C335"/>
      <c r="D335"/>
      <c r="E335"/>
      <c r="F335"/>
    </row>
    <row r="336" spans="1:7" x14ac:dyDescent="0.2">
      <c r="A336"/>
      <c r="B336"/>
      <c r="C336"/>
      <c r="D336"/>
      <c r="E336"/>
      <c r="F336"/>
    </row>
    <row r="337" spans="1:6" x14ac:dyDescent="0.2">
      <c r="A337"/>
      <c r="B337"/>
      <c r="C337"/>
      <c r="D337"/>
      <c r="E337"/>
      <c r="F337"/>
    </row>
    <row r="338" spans="1:6" x14ac:dyDescent="0.2">
      <c r="A338"/>
      <c r="B338"/>
      <c r="C338"/>
      <c r="D338"/>
      <c r="E338"/>
      <c r="F338"/>
    </row>
    <row r="339" spans="1:6" x14ac:dyDescent="0.2">
      <c r="A339"/>
      <c r="B339"/>
      <c r="C339"/>
      <c r="D339"/>
      <c r="E339"/>
      <c r="F339"/>
    </row>
    <row r="340" spans="1:6" x14ac:dyDescent="0.2">
      <c r="A340"/>
      <c r="B340"/>
      <c r="C340"/>
      <c r="D340"/>
      <c r="E340"/>
      <c r="F340"/>
    </row>
    <row r="341" spans="1:6" x14ac:dyDescent="0.2">
      <c r="A341"/>
      <c r="B341"/>
      <c r="C341"/>
      <c r="D341"/>
      <c r="E341"/>
      <c r="F341"/>
    </row>
  </sheetData>
  <printOptions horizontalCentered="1"/>
  <pageMargins left="0.19685039370078741" right="0.19685039370078741" top="0.78740157480314965" bottom="0.47244094488188981" header="0.19685039370078741" footer="0.23622047244094491"/>
  <pageSetup paperSize="9" scale="80" orientation="portrait" r:id="rId1"/>
  <headerFooter alignWithMargins="0">
    <oddHeader>&amp;L&amp;"Times New Roman CE,Pogrubiona kursywa"&amp;12Departament Rynków Rolnych&amp;C&amp;"Cambria,Pogrubiony"&amp;14
Polski handel zagraniczny towarami rolno-spożywczymi w 2016r. 
- dane ostateczne!</oddHeader>
    <oddFooter>&amp;L&amp;"Times New Roman CE,Pogrubiona kursywa"&amp;12Źródło: Min. Finansów&amp;R&amp;"Times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10</vt:i4>
      </vt:variant>
    </vt:vector>
  </HeadingPairs>
  <TitlesOfParts>
    <vt:vector size="25" baseType="lpstr">
      <vt:lpstr>Arkusz1</vt:lpstr>
      <vt:lpstr>HZ og 2004 - 2016wst</vt:lpstr>
      <vt:lpstr>CN2 OG_2016ost</vt:lpstr>
      <vt:lpstr>CN4 OG_2016ost</vt:lpstr>
      <vt:lpstr>Niemcy_2016ost</vt:lpstr>
      <vt:lpstr>UE_28_2016ost</vt:lpstr>
      <vt:lpstr>Rosja_2016ost</vt:lpstr>
      <vt:lpstr>Produkty_EXP</vt:lpstr>
      <vt:lpstr>KRAJE_EXP</vt:lpstr>
      <vt:lpstr>Mce Ogołem</vt:lpstr>
      <vt:lpstr>Ugrup 2016wst</vt:lpstr>
      <vt:lpstr>Kraje wg Ugrup</vt:lpstr>
      <vt:lpstr>Kraje pozostałe</vt:lpstr>
      <vt:lpstr>cn4 Glowne EXP</vt:lpstr>
      <vt:lpstr>cn4 Glowne IMP</vt:lpstr>
      <vt:lpstr>'CN2 OG_2016ost'!Tytuły_wydruku</vt:lpstr>
      <vt:lpstr>'cn4 Glowne EXP'!Tytuły_wydruku</vt:lpstr>
      <vt:lpstr>'cn4 Glowne IMP'!Tytuły_wydruku</vt:lpstr>
      <vt:lpstr>'CN4 OG_2016ost'!Tytuły_wydruku</vt:lpstr>
      <vt:lpstr>'Kraje wg Ugrup'!Tytuły_wydruku</vt:lpstr>
      <vt:lpstr>'Mce Ogołem'!Tytuły_wydruku</vt:lpstr>
      <vt:lpstr>Niemcy_2016ost!Tytuły_wydruku</vt:lpstr>
      <vt:lpstr>Rosja_2016ost!Tytuły_wydruku</vt:lpstr>
      <vt:lpstr>UE_28_2016ost!Tytuły_wydruku</vt:lpstr>
      <vt:lpstr>'Ugrup 2016wst'!Tytuły_wydruku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2017-08-29T10:54:31Z</cp:lastPrinted>
  <dcterms:created xsi:type="dcterms:W3CDTF">2005-11-14T09:48:12Z</dcterms:created>
  <dcterms:modified xsi:type="dcterms:W3CDTF">2017-08-29T11:00:20Z</dcterms:modified>
</cp:coreProperties>
</file>