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 activeTab="1"/>
  </bookViews>
  <sheets>
    <sheet name="0. Str. tyt." sheetId="11" r:id="rId1"/>
    <sheet name="1. Audyt ex-ante" sheetId="8" r:id="rId2"/>
    <sheet name="2. Załączniki" sheetId="10" r:id="rId3"/>
  </sheets>
  <definedNames>
    <definedName name="_xlnm.Print_Area" localSheetId="0">'0. Str. tyt.'!$B$2:$L$45</definedName>
    <definedName name="_xlnm.Print_Area" localSheetId="1">'1. Audyt ex-ante'!$B$2:$AD$35</definedName>
    <definedName name="_xlnm.Print_Area" localSheetId="2">'2. Załączniki'!$B$2:$K$28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8" i="8" l="1"/>
  <c r="V25" i="8"/>
  <c r="V24" i="8"/>
  <c r="L28" i="8"/>
  <c r="L25" i="8"/>
  <c r="L24" i="8"/>
  <c r="T24" i="8" l="1"/>
  <c r="L34" i="8"/>
  <c r="L29" i="8"/>
  <c r="J24" i="8"/>
  <c r="Q18" i="8"/>
  <c r="Y30" i="8" l="1"/>
  <c r="N34" i="8" l="1"/>
  <c r="N18" i="8" l="1"/>
  <c r="D34" i="8" l="1"/>
  <c r="X34" i="8" s="1"/>
  <c r="Z18" i="8" l="1"/>
  <c r="Y18" i="8"/>
  <c r="X18" i="8"/>
  <c r="W18" i="8"/>
  <c r="U18" i="8"/>
  <c r="S18" i="8"/>
  <c r="AD18" i="8"/>
  <c r="AA18" i="8"/>
  <c r="J18" i="8"/>
  <c r="AB18" i="8"/>
  <c r="AC18" i="8"/>
  <c r="J25" i="8"/>
  <c r="X33" i="8" l="1"/>
  <c r="L31" i="8"/>
  <c r="J31" i="8"/>
  <c r="V31" i="8"/>
  <c r="T31" i="8"/>
  <c r="X25" i="8"/>
  <c r="X28" i="8"/>
  <c r="X29" i="8"/>
  <c r="X30" i="8"/>
  <c r="X24" i="8"/>
  <c r="V30" i="8"/>
  <c r="V29" i="8"/>
  <c r="L30" i="8"/>
  <c r="T30" i="8"/>
  <c r="T29" i="8"/>
  <c r="T28" i="8"/>
  <c r="T25" i="8"/>
  <c r="Y24" i="8"/>
  <c r="J30" i="8"/>
  <c r="J29" i="8"/>
  <c r="J28" i="8"/>
  <c r="H18" i="8"/>
  <c r="F18" i="8"/>
  <c r="Y29" i="8"/>
  <c r="Y28" i="8"/>
  <c r="Y26" i="8"/>
  <c r="Y25" i="8"/>
  <c r="J34" i="8" l="1"/>
  <c r="Y34" i="8"/>
  <c r="AA31" i="8"/>
  <c r="AA28" i="8"/>
  <c r="V34" i="8"/>
  <c r="AA24" i="8"/>
  <c r="T34" i="8"/>
  <c r="AC29" i="8"/>
  <c r="AC31" i="8"/>
  <c r="AC28" i="8"/>
  <c r="AC25" i="8"/>
  <c r="AC30" i="8"/>
  <c r="AC24" i="8"/>
  <c r="AA29" i="8"/>
  <c r="AA30" i="8"/>
  <c r="AA25" i="8"/>
  <c r="AA34" i="8" l="1"/>
  <c r="AC34" i="8"/>
</calcChain>
</file>

<file path=xl/sharedStrings.xml><?xml version="1.0" encoding="utf-8"?>
<sst xmlns="http://schemas.openxmlformats.org/spreadsheetml/2006/main" count="238" uniqueCount="112">
  <si>
    <t>LP</t>
  </si>
  <si>
    <t>Razem:</t>
  </si>
  <si>
    <t>GJ/rok</t>
  </si>
  <si>
    <t>MWh/rok</t>
  </si>
  <si>
    <t>I.1</t>
  </si>
  <si>
    <t>I.2</t>
  </si>
  <si>
    <t>I.3</t>
  </si>
  <si>
    <t>wpisz jednostkę</t>
  </si>
  <si>
    <t>uwzględnij w formułach</t>
  </si>
  <si>
    <t>uwzględnij w formulach</t>
  </si>
  <si>
    <t>Uwagi: W przypadku budynków mieszkalnych można uwzględnić do monitorowania wszelką energię elektryczną która jest rozliczana w czynszu ogólnym np.: obsługa napędów do bram garażowych, windy, itp..</t>
  </si>
  <si>
    <t>Uwagi/Komentarze:</t>
  </si>
  <si>
    <t>szt.</t>
  </si>
  <si>
    <t>Uwagi: dotyczyć może zarówno wbudowanego oświetlenia części wspólnych jak i np. oświetlenia zewnętrznego - jeśli dotyczy.</t>
  </si>
  <si>
    <t>osób</t>
  </si>
  <si>
    <t>Inwestor/Właściciel budynków:
(Nazwa, adres, kontakt)</t>
  </si>
  <si>
    <t>Wykonawca/Przedsiębiorstwo ESCO:
(Nazwa, adres, kontakt)</t>
  </si>
  <si>
    <t>Zapotrzebowanie na energię pierwotną przed modernizacją</t>
  </si>
  <si>
    <t>Zmniejszenie zapotrzebowanie na energię pierwotną.</t>
  </si>
  <si>
    <t>Zapotrzebowanie na energię pierwotną po modernizacji.</t>
  </si>
  <si>
    <t>paliwo/źródło ciepła</t>
  </si>
  <si>
    <t>II. Lista wykonanych opracowań audytowych/przeglądów energetycznych poszczegolnych budynków.</t>
  </si>
  <si>
    <t>energia elektryczna</t>
  </si>
  <si>
    <r>
      <t>Zapotrzebowanie na energię (końcową) przed modernizacją (obliczeniowo z uwzględnieniem niedogrzania)</t>
    </r>
    <r>
      <rPr>
        <b/>
        <vertAlign val="superscript"/>
        <sz val="10"/>
        <color theme="1"/>
        <rFont val="Calibri"/>
        <family val="2"/>
        <scheme val="minor"/>
      </rPr>
      <t>2)</t>
    </r>
  </si>
  <si>
    <r>
      <t>Zapotrzebowanie na energię (końcową) obliczeniowo po modernizacji</t>
    </r>
    <r>
      <rPr>
        <b/>
        <vertAlign val="superscript"/>
        <sz val="10"/>
        <color theme="1"/>
        <rFont val="Calibri"/>
        <family val="2"/>
        <scheme val="minor"/>
      </rPr>
      <t>2)</t>
    </r>
  </si>
  <si>
    <r>
      <t>Zestawienie bazowego zużycie energii przed i po modernizacji (na podstawie audytów energetycznych)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  <r>
      <rPr>
        <b/>
        <sz val="10"/>
        <color theme="1"/>
        <rFont val="Calibri"/>
        <family val="2"/>
        <scheme val="minor"/>
      </rPr>
      <t>:</t>
    </r>
  </si>
  <si>
    <r>
      <t xml:space="preserve">Rodzaj energii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</si>
  <si>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t>Opracował:
Data:
Podpis:</t>
  </si>
  <si>
    <r>
      <t>7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</si>
  <si>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t>TAK</t>
  </si>
  <si>
    <t>NIE</t>
  </si>
  <si>
    <t>% redukcji zapotrzebowania na Energię Końcową</t>
  </si>
  <si>
    <t>OZE cieplne</t>
  </si>
  <si>
    <t>Energia elektryczna:</t>
  </si>
  <si>
    <t>Energia cieplna:</t>
  </si>
  <si>
    <t>Inne:</t>
  </si>
  <si>
    <t>Uwaga: jeśli jest wiecej niż jedno źródło ciepła/paliwo na ogrzewanie - zdubluj wiersz i uwzględnij w formułach.</t>
  </si>
  <si>
    <t>Uwaga: jeśli jest wiecej niż jedno źródło ciepła/paliwo na c.w.u. - zdubluj wiersz i uwzględnij w formułach.</t>
  </si>
  <si>
    <t>Uwaga: Jeśli budynków jest więcej - dowolnie zmieniaj tabelę, dodawaj wiersze z uwzglednieniem formuł zliczających podsumowanie.</t>
  </si>
  <si>
    <t>Uwagi: spodziewane oszczędności energii z instalacji PV (a tym samym powstałe oszczędności finansowe) można uwzględnić na podstawie najbardziej prawdopodobnej symulacji pracy instalacji PV (określonej przez firmę ESCO) z uwzględnieniem rozliczenia części energii z dostawcą energii via licznik dwukierunkowy (Zgodnie z Umową) oraz zakładając ilość wyprodukowanej energii bezpośrednio wykorzystanej w budynku na oświetlenie i w systemach instalacyjnych. Zwracamy uwagę, że produkcja energii elektrycznej z instalacji PV zmniejsza zapotrzebowanie na EP i zmniejsza emisję CO2 - natomiast nie jest uwzględniona w bilansie zapotrzebowania na EK.</t>
  </si>
  <si>
    <t>Uwaga: sprawdz czy dana modernizacja/usprawnienie spełnia minimalne wymagania określone w Wytycznych technicznych dla programu priorytetowego.</t>
  </si>
  <si>
    <r>
      <t>Inne (np.. ciepło technologiczne - jeśli dotyczy)</t>
    </r>
    <r>
      <rPr>
        <vertAlign val="superscript"/>
        <sz val="10"/>
        <color rgb="FF0070C0"/>
        <rFont val="Calibri"/>
        <family val="2"/>
        <scheme val="minor"/>
      </rPr>
      <t>1)</t>
    </r>
    <r>
      <rPr>
        <sz val="10"/>
        <color rgb="FF0070C0"/>
        <rFont val="Calibri"/>
        <family val="2"/>
        <scheme val="minor"/>
      </rPr>
      <t>:</t>
    </r>
  </si>
  <si>
    <t>UwagI: Tutaj dla uproszczeń założono że w budynkach mieszkalnych (jeśli dotyczy części wspólnych) energia na chłodzenie pochodzi z sieci elektroenergetycznej. W innym przypadku przemodelować formuły. Natomiast w przypadku braku chłodzenia - można ukryć wiersz.</t>
  </si>
  <si>
    <t>Data ostatniej aktualizacji:
Nr wniosku o dofinansowanie:
Nr techniczny GWD wersji wniosku o dofinansowanie:</t>
  </si>
  <si>
    <t>w tym: spodziewana roczna produkcja energii elektrycznej z instalacji PV (jeśli dotyczy)</t>
  </si>
  <si>
    <r>
      <t xml:space="preserve">Stan po modernizacji/po realizacji usprawnień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</si>
  <si>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r>
      <t>Stan przed modernizacją/przed realizacją usprawnień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2)</t>
    </r>
  </si>
  <si>
    <t>Modernizacja/wymiana/montaż instalacji c.o.?
[TAK/NIE]</t>
  </si>
  <si>
    <t>Modernizacja/wymiana/montaż źródła ciepła?
[TAK/NIE]</t>
  </si>
  <si>
    <t>Modernizacja/wymiana/montaż instalacji c.w.u.?
[TAK/NIE]</t>
  </si>
  <si>
    <t>Wymiana stolarki okiennej?
[TAK/NIE]</t>
  </si>
  <si>
    <t>Docieplenie dachu/stropodachu:
[TAK/NIE]</t>
  </si>
  <si>
    <t>Docieplenie ścian zewnętrznych.
[TAK/NIE]</t>
  </si>
  <si>
    <t>Wymiana stolarki drzwiowej?
[TAK/NIE]</t>
  </si>
  <si>
    <t>Montaż kolektorów słonecznych - podaj moc kolektorów słonecznych.
[kW]</t>
  </si>
  <si>
    <t>Instalacja PV - podaj moc instalacji PV.
[kWp]</t>
  </si>
  <si>
    <t>Montaż pomp ciepła - podaj łączną moc dla każdego budynku.
[kW]</t>
  </si>
  <si>
    <t>System BMS - obowiązkowy.
[TAK/NIE]</t>
  </si>
  <si>
    <t>Krótki opis załącznika:</t>
  </si>
  <si>
    <t>Autor załącznika:</t>
  </si>
  <si>
    <t>Nazwa załącznika</t>
  </si>
  <si>
    <t>Tabela 2. Lista załaczników na podstawie których wypełniono Audyt ex-ante/ex-post w Tabeli 1, lista wydruków roboczych obliczeń, kart audytów poszczególnych budynków, innych opracowań - przygotowanych zgodnie z wiedzą, kompetencją i doświadczeniem przedsiębiorstwa ESCO (jeśli dotyczy):</t>
  </si>
  <si>
    <t>Tabela 1. Audyt ex-ante/ex-post* (*niepotrzebne skreślić)</t>
  </si>
  <si>
    <t>Data opracowania:</t>
  </si>
  <si>
    <t>Podpis:</t>
  </si>
  <si>
    <t>Autor opracowania:
(kontakt roboczy)</t>
  </si>
  <si>
    <t>Nazwa Inwestycji:</t>
  </si>
  <si>
    <r>
      <t xml:space="preserve">Załącznik nr …. Do Umowy/Wniosku o Dofinansowanie nr …................. na realizację Inwestycji: "…....................................................."
</t>
    </r>
    <r>
      <rPr>
        <b/>
        <sz val="11"/>
        <color theme="1"/>
        <rFont val="Calibri"/>
        <family val="2"/>
        <charset val="238"/>
        <scheme val="minor"/>
      </rPr>
      <t xml:space="preserve">Audyt ex-ante/ex-post* (*niepotrzebne skreślić) - podsumowanie danych Inwestycji na podstawie przeprowadzonych przeglądów energetycznych w budynkach przez firmę ESCO.
</t>
    </r>
    <r>
      <rPr>
        <i/>
        <sz val="11"/>
        <color theme="1"/>
        <rFont val="Calibri"/>
        <family val="2"/>
        <charset val="238"/>
        <scheme val="minor"/>
      </rPr>
      <t>Instrukcja wypełniania: wpisz dane/edytuj białe pola, natomiast pola kolorowe albo wybierz z listy, albo dane przeliczane są automatycznie w formułach.</t>
    </r>
  </si>
  <si>
    <t>I. Dane Inwestycji.</t>
  </si>
  <si>
    <r>
      <t>Zapotrzebowanie na energię cieplną na potrzeby ogrzewania i wentylacji Inwestycji</t>
    </r>
    <r>
      <rPr>
        <vertAlign val="superscript"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scheme val="minor"/>
      </rPr>
      <t>:</t>
    </r>
  </si>
  <si>
    <r>
      <t>Zapotrzebowanie na energię cieplną na cele przygotowania ciepłej wody użytkowej dla Inwestycji</t>
    </r>
    <r>
      <rPr>
        <vertAlign val="superscript"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scheme val="minor"/>
      </rPr>
      <t>.</t>
    </r>
  </si>
  <si>
    <t>Spodziewana roczna produkcja energii cieplnej z kolektorów słonecznych dla Inwestycji (jeśli dotyczy)</t>
  </si>
  <si>
    <t>Zapotrzebowanie na energię elektryczną na potrzeby oświetlenia Inwestycji:</t>
  </si>
  <si>
    <t xml:space="preserve">Zapotrzebowania na energię w nośnikach (założono energię elektryczną) na chłodzenie Inwestycji (jeśli dotyczy): </t>
  </si>
  <si>
    <t>Nazwa i adres budynku:</t>
  </si>
  <si>
    <r>
      <t xml:space="preserve">Liczba mieszkań/lokali użytkowych.
</t>
    </r>
    <r>
      <rPr>
        <i/>
        <sz val="10"/>
        <color theme="1"/>
        <rFont val="Calibri"/>
        <family val="2"/>
        <charset val="238"/>
        <scheme val="minor"/>
      </rPr>
      <t>(wypełnij tylko w przypadku budynków mieszkalnych wielorodzinnych)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</si>
  <si>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</si>
  <si>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t xml:space="preserve">Liczba mieszkańców/użytkowników modernizowanych budynków.
</t>
    </r>
    <r>
      <rPr>
        <i/>
        <sz val="10"/>
        <color theme="1"/>
        <rFont val="Calibri"/>
        <family val="2"/>
        <charset val="238"/>
        <scheme val="minor"/>
      </rPr>
      <t>(wypełnij tylko w przypadku budynków mieszkalnych wielorodzinnych)</t>
    </r>
  </si>
  <si>
    <t>Wybierz z listy rozwijanej właściwy rodzaj budynku</t>
  </si>
  <si>
    <t>1. Tabela pomocnicza. Rodzaje budynku zgodnie z zapisami programowymi:</t>
  </si>
  <si>
    <t>budynek mieszkalny wielorodzinny</t>
  </si>
  <si>
    <t>budynek użyteczności publicznej - pozostałe</t>
  </si>
  <si>
    <t>budynek użyteczności publicznej - opieki zdrowotnej</t>
  </si>
  <si>
    <r>
      <t>GOE (Gwarantowana Oszczędność Energii)</t>
    </r>
    <r>
      <rPr>
        <b/>
        <vertAlign val="superscript"/>
        <sz val="10"/>
        <color theme="1"/>
        <rFont val="Calibri"/>
        <family val="2"/>
        <charset val="238"/>
        <scheme val="minor"/>
      </rPr>
      <t>3)</t>
    </r>
    <r>
      <rPr>
        <b/>
        <sz val="10"/>
        <color theme="1"/>
        <rFont val="Calibri"/>
        <family val="2"/>
        <charset val="238"/>
        <scheme val="minor"/>
      </rPr>
      <t xml:space="preserve">
[GJ/rok]</t>
    </r>
  </si>
  <si>
    <r>
      <t>III. Podsumowanie realizowanego zakresu rzeczowego i potwierdzenie zgodności realizowanej inwestycji z zapisami programowymi (minimalne wymagania określone w Wytycznych Technicznych do programu).</t>
    </r>
    <r>
      <rPr>
        <b/>
        <vertAlign val="superscript"/>
        <sz val="12"/>
        <color theme="1"/>
        <rFont val="Calibri"/>
        <family val="2"/>
        <charset val="238"/>
        <scheme val="minor"/>
      </rPr>
      <t>2)</t>
    </r>
  </si>
  <si>
    <r>
      <t xml:space="preserve">współczynnik nieodnawialnej energii pierwotnej </t>
    </r>
    <r>
      <rPr>
        <b/>
        <vertAlign val="superscript"/>
        <sz val="10"/>
        <color theme="1"/>
        <rFont val="Calibri"/>
        <family val="2"/>
        <charset val="238"/>
        <scheme val="minor"/>
      </rPr>
      <t>4)</t>
    </r>
  </si>
  <si>
    <r>
      <t>EK</t>
    </r>
    <r>
      <rPr>
        <b/>
        <vertAlign val="subscript"/>
        <sz val="10"/>
        <color theme="1"/>
        <rFont val="Calibri"/>
        <family val="2"/>
        <charset val="238"/>
        <scheme val="minor"/>
      </rPr>
      <t>H+W</t>
    </r>
    <r>
      <rPr>
        <b/>
        <sz val="10"/>
        <color theme="1"/>
        <rFont val="Calibri"/>
        <family val="2"/>
        <charset val="238"/>
        <scheme val="minor"/>
      </rPr>
      <t xml:space="preserve"> przed modernizacją
(na podstawie obliczeń audytowych)
[kWh/m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*rok]</t>
    </r>
  </si>
  <si>
    <r>
      <t>EK</t>
    </r>
    <r>
      <rPr>
        <b/>
        <vertAlign val="subscript"/>
        <sz val="10"/>
        <color theme="1"/>
        <rFont val="Calibri"/>
        <family val="2"/>
        <charset val="238"/>
        <scheme val="minor"/>
      </rPr>
      <t>H+W</t>
    </r>
    <r>
      <rPr>
        <b/>
        <sz val="10"/>
        <color theme="1"/>
        <rFont val="Calibri"/>
        <family val="2"/>
        <charset val="238"/>
        <scheme val="minor"/>
      </rPr>
      <t xml:space="preserve"> po modernizacji
(na podstawie obliczeń audytowych)
[kWh/m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*rok]</t>
    </r>
  </si>
  <si>
    <t>Uwagi: produkcja energii elektrycznej z instalacji PV co do zasady nie powinna być uwzględniania w bilansie Energii Końcowej ale jedynie w bilansie emisji CO2, bilansie Energii Peirwotnej oraz uwzględniona w kosztach pozyskania energii elektrycznej z uwzgędnieniem sposobu rozliczania z dostawcą energii elektrzynej czy montażu (off/on grid)</t>
  </si>
  <si>
    <r>
      <t xml:space="preserve">Zmniejszenie zapotrzebowania na energię końcową </t>
    </r>
    <r>
      <rPr>
        <b/>
        <vertAlign val="superscript"/>
        <sz val="10"/>
        <color theme="1"/>
        <rFont val="Calibri"/>
        <family val="2"/>
        <charset val="238"/>
        <scheme val="minor"/>
      </rPr>
      <t>3)</t>
    </r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</si>
  <si>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</si>
  <si>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t>W przypadku gdy budynek jest pod ochrona konserwatorską prosimy opisać czy planowany scenariusz usprawnień jest uzgodniony z właściwym Konserwatorem Zabytków i w jakiej formie.</t>
  </si>
  <si>
    <r>
      <t xml:space="preserve">Efekty energetyczne i ekologiczne w oparciu o dane audytowe </t>
    </r>
    <r>
      <rPr>
        <b/>
        <vertAlign val="superscript"/>
        <sz val="10"/>
        <color theme="1"/>
        <rFont val="Calibri"/>
        <family val="2"/>
        <charset val="238"/>
        <scheme val="minor"/>
      </rPr>
      <t>2)</t>
    </r>
  </si>
  <si>
    <t>Zapotrzebowania na energię elektryczną pomocniczą: np. w wymiennikowni/kotłowni oraz w centralach wentylacyjnych, inne, również w przypadku gdy źródłem ciepła jest pompa ciepła zasilana z sieci elektroenergetycznej</t>
  </si>
  <si>
    <t>Nr Umowy/Wniosku o dofinansowanie</t>
  </si>
  <si>
    <t>Załącznik Ekologiczno Techiczny do wniosku o dofinansowanie w ramach programu priorytetowego "Renowacja z gwarancją oszczednosci EPC+"</t>
  </si>
  <si>
    <r>
      <t>kgCO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/GJ</t>
    </r>
  </si>
  <si>
    <r>
      <t>MgCO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>/rok</t>
    </r>
  </si>
  <si>
    <r>
      <t>MgCO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/rok</t>
    </r>
  </si>
  <si>
    <t>Jeśli kolumna 10 NIE to czy przegroda spełnia WT2017?
[TAK/NIE]</t>
  </si>
  <si>
    <t>Jeśli kolumna 12 NIE to czy przegroda spełnia WT2017?
[TAK/NIE]</t>
  </si>
  <si>
    <t>Jeśli kolumna 14 "NIE" to czy stolarka okienna spełnia wymagania programu?
[TAK/NIE]</t>
  </si>
  <si>
    <r>
      <t>Powierzchnia użytkowa o regulowanej temperaturze
[m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]</t>
    </r>
  </si>
  <si>
    <r>
      <t>Wskaźnik emisji 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0"/>
        <color theme="1"/>
        <rFont val="Calibri"/>
        <family val="2"/>
        <scheme val="minor"/>
      </rPr>
      <t>5)</t>
    </r>
  </si>
  <si>
    <r>
      <t>Emisja 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przed modernizacją.</t>
    </r>
  </si>
  <si>
    <r>
      <t>MgCO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scheme val="minor"/>
      </rPr>
      <t>/MWh</t>
    </r>
  </si>
  <si>
    <r>
      <t>Wskaźnik emisji 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vertAlign val="superscript"/>
        <sz val="10"/>
        <color theme="1"/>
        <rFont val="Calibri"/>
        <family val="2"/>
        <charset val="238"/>
        <scheme val="minor"/>
      </rPr>
      <t>5)</t>
    </r>
  </si>
  <si>
    <r>
      <t>Emisja 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 po modernizacji.</t>
    </r>
  </si>
  <si>
    <r>
      <t>Zmniejszenie emisji CO</t>
    </r>
    <r>
      <rPr>
        <b/>
        <vertAlign val="subscript"/>
        <sz val="10"/>
        <color theme="1"/>
        <rFont val="Calibri"/>
        <family val="2"/>
        <charset val="238"/>
        <scheme val="minor"/>
      </rPr>
      <t>2</t>
    </r>
  </si>
  <si>
    <r>
      <t>III. Podsumowanie wyliczeń energetycznych i bilansowych CO</t>
    </r>
    <r>
      <rPr>
        <b/>
        <vertAlign val="sub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2"/>
        <color theme="1"/>
        <rFont val="Calibri"/>
        <family val="2"/>
        <charset val="238"/>
        <scheme val="minor"/>
      </rPr>
      <t>2)</t>
    </r>
    <r>
      <rPr>
        <b/>
        <sz val="12"/>
        <color theme="1"/>
        <rFont val="Calibri"/>
        <family val="2"/>
        <charset val="238"/>
        <scheme val="minor"/>
      </rPr>
      <t>.</t>
    </r>
  </si>
  <si>
    <r>
      <t>1) W przypadku sytuacji nieprzewidzianej w tabeli (np. inna liczba budynków, różne źródła ciepła/paliwa na ogrzewanie w różnych budynkach) można dowolnie zmodyfikować tabelę z zachowaniem jej sensu, celu (wyliczenie bilansu EK, EP i CO</t>
    </r>
    <r>
      <rPr>
        <i/>
        <vertAlign val="subscript"/>
        <sz val="10"/>
        <color theme="1"/>
        <rFont val="Calibri"/>
        <family val="2"/>
        <charset val="238"/>
        <scheme val="minor"/>
      </rPr>
      <t>2</t>
    </r>
    <r>
      <rPr>
        <i/>
        <sz val="10"/>
        <color theme="1"/>
        <rFont val="Calibri"/>
        <family val="2"/>
        <charset val="238"/>
        <scheme val="minor"/>
      </rPr>
      <t>) i matematycznej poprawności przeliczeń.
2) Dane powinny być spójne i zgodnie z danymi w "Umowie EPC" - najpóźniej na etapie opracowania "Audytu Ex-Post".
3) GOE - Gwarantowana Oszczędność Energii - co do zasady może się różnić od obliczeń audytowych - jest to poziom rocznej oszczędności energii w stosunku do scenariusza bazowego - którą firma ESCO gwarantuje w "Umowie EPC".</t>
    </r>
  </si>
  <si>
    <r>
      <t>1) W przypadku sytuacji nieprzewidzianej w tabeli (np. inna liczba budynków, różne źródła ciepła/paliwa na ogrzewanie w różnych budynkach) można dowolnie zmodyfikować tabelę z zachowaniem jej sensu, celu (wyliczenie bilansu EK, EP i CO</t>
    </r>
    <r>
      <rPr>
        <i/>
        <vertAlign val="subscript"/>
        <sz val="10"/>
        <color theme="1"/>
        <rFont val="Calibri"/>
        <family val="2"/>
        <charset val="238"/>
        <scheme val="minor"/>
      </rPr>
      <t>2</t>
    </r>
    <r>
      <rPr>
        <i/>
        <sz val="10"/>
        <color theme="1"/>
        <rFont val="Calibri"/>
        <family val="2"/>
        <scheme val="minor"/>
      </rPr>
      <t>) i matematycznej poprawności przeliczeń.
2) Dane powinny być spójne i zgodnie z danymi w "Umowie EPC" - najpóźniej na etapie opracowania "Audytu Ex-Post".
3) GOE - Gwarantowana Oszczędność Energii - co do zasady może się różnić od obliczeń audytowych - jest to poziom rocznej oszczędności energii w stosunku do scenariusza bazowego - którą firma ESCO gwarantuje w "Umowie EPC".
4) Na podstawie ROZPORZĄDZENIA MINISTRA INFRASTRUKTURY I ROZWOJU z dnia 27 lutego 2015 r. w sprawie metodologii wyznaczania charakterystyki energetycznej budynku lub części budynku oraz świadectw charakterystyki energetycznej (patrz: Załącznik nr 1 METODOLOGIA WYZNACZANIA CHARAKTERYSTYKI ENERGETYCZNEJ OPARTA NA STANDARDOWYM SPOSOBIE UŻYTKOWANIA BUDYNKU LUB CZĘŚCI BUDYNKU, ppkt 3.1.3, Tabela 1. Wartości współczynnika nakładu nieodnawialnej energii pierwotnej na wytworzenie i dostarczenie nośnika energii lub energii dla systemów technicznych wi)
4) Na podstawie aktualnego w dniu składania wniosku o dofinansowanie opracowania KOBIZE w w.w. zakresie dostępnego na etapie opracowywania załączników Umowy. Co do zasady dla scenariusza przed i po należy dla poszczególnych paliw/źródeł ciepła przyjąć ten sam wskaźnik.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</si>
</sst>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rgb="FF0070C0"/>
      <name val="Calibri"/>
      <family val="2"/>
      <scheme val="minor"/>
    </font>
    <font>
      <sz val="10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vertAlign val="subscript"/>
      <sz val="10"/>
      <color theme="1"/>
      <name val="Calibri"/>
      <family val="2"/>
      <charset val="238"/>
      <scheme val="minor"/>
    </font>
    <font>
      <b/>
      <vertAlign val="subscript"/>
      <sz val="12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91">
    <xf numFmtId="0" fontId="0" fillId="0" borderId="0" xfId="0"/>
    <xf numFmtId="0" fontId="2" fillId="3" borderId="1" xfId="0" applyFont="1" applyFill="1" applyBorder="1" applyAlignment="1">
      <alignment horizontal="right" vertical="center" wrapText="1"/>
    </xf>
    <xf numFmtId="0" fontId="2" fillId="4" borderId="15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4" fontId="9" fillId="4" borderId="20" xfId="0" applyNumberFormat="1" applyFont="1" applyFill="1" applyBorder="1" applyAlignment="1">
      <alignment horizontal="right" vertical="center"/>
    </xf>
    <xf numFmtId="0" fontId="1" fillId="5" borderId="47" xfId="0" applyFont="1" applyFill="1" applyBorder="1" applyAlignment="1">
      <alignment horizontal="left" vertical="center"/>
    </xf>
    <xf numFmtId="0" fontId="1" fillId="8" borderId="47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right" vertical="center" wrapText="1"/>
    </xf>
    <xf numFmtId="0" fontId="1" fillId="6" borderId="11" xfId="0" applyFont="1" applyFill="1" applyBorder="1" applyAlignment="1">
      <alignment horizontal="left" vertical="center"/>
    </xf>
    <xf numFmtId="0" fontId="1" fillId="6" borderId="53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horizontal="left" vertical="center"/>
    </xf>
    <xf numFmtId="0" fontId="1" fillId="5" borderId="53" xfId="0" applyFont="1" applyFill="1" applyBorder="1" applyAlignment="1">
      <alignment horizontal="left" vertical="center"/>
    </xf>
    <xf numFmtId="0" fontId="1" fillId="8" borderId="53" xfId="0" applyFont="1" applyFill="1" applyBorder="1" applyAlignment="1">
      <alignment horizontal="left" vertical="center"/>
    </xf>
    <xf numFmtId="0" fontId="1" fillId="11" borderId="53" xfId="0" applyFont="1" applyFill="1" applyBorder="1" applyAlignment="1">
      <alignment horizontal="left" vertical="center"/>
    </xf>
    <xf numFmtId="0" fontId="9" fillId="6" borderId="18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164" fontId="9" fillId="4" borderId="20" xfId="0" applyNumberFormat="1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8" borderId="33" xfId="0" applyNumberFormat="1" applyFont="1" applyFill="1" applyBorder="1" applyAlignment="1">
      <alignment horizontal="right" vertical="center"/>
    </xf>
    <xf numFmtId="164" fontId="1" fillId="11" borderId="33" xfId="0" applyNumberFormat="1" applyFont="1" applyFill="1" applyBorder="1" applyAlignment="1">
      <alignment horizontal="right" vertical="center"/>
    </xf>
    <xf numFmtId="164" fontId="1" fillId="8" borderId="46" xfId="0" applyNumberFormat="1" applyFont="1" applyFill="1" applyBorder="1" applyAlignment="1">
      <alignment horizontal="right" vertical="center"/>
    </xf>
    <xf numFmtId="164" fontId="1" fillId="11" borderId="46" xfId="0" applyNumberFormat="1" applyFont="1" applyFill="1" applyBorder="1" applyAlignment="1">
      <alignment horizontal="right" vertical="center"/>
    </xf>
    <xf numFmtId="164" fontId="1" fillId="5" borderId="7" xfId="0" applyNumberFormat="1" applyFont="1" applyFill="1" applyBorder="1" applyAlignment="1">
      <alignment horizontal="right" vertical="center"/>
    </xf>
    <xf numFmtId="164" fontId="1" fillId="5" borderId="12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3" fontId="2" fillId="3" borderId="38" xfId="0" applyNumberFormat="1" applyFont="1" applyFill="1" applyBorder="1" applyAlignment="1">
      <alignment vertical="center" wrapText="1"/>
    </xf>
    <xf numFmtId="0" fontId="2" fillId="3" borderId="44" xfId="0" applyFont="1" applyFill="1" applyBorder="1" applyAlignment="1">
      <alignment vertical="center" wrapText="1"/>
    </xf>
    <xf numFmtId="0" fontId="2" fillId="3" borderId="44" xfId="0" applyFont="1" applyFill="1" applyBorder="1" applyAlignment="1">
      <alignment horizontal="left" vertical="center"/>
    </xf>
    <xf numFmtId="0" fontId="7" fillId="3" borderId="43" xfId="0" applyFont="1" applyFill="1" applyBorder="1" applyAlignment="1">
      <alignment horizontal="left" vertical="center" wrapText="1"/>
    </xf>
    <xf numFmtId="0" fontId="7" fillId="3" borderId="43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8" borderId="20" xfId="0" applyFont="1" applyFill="1" applyBorder="1" applyAlignment="1">
      <alignment horizontal="center" vertical="center"/>
    </xf>
    <xf numFmtId="0" fontId="9" fillId="5" borderId="36" xfId="0" applyFont="1" applyFill="1" applyBorder="1" applyAlignment="1">
      <alignment horizontal="center" vertical="center" wrapText="1"/>
    </xf>
    <xf numFmtId="10" fontId="1" fillId="5" borderId="29" xfId="1" applyNumberFormat="1" applyFont="1" applyFill="1" applyBorder="1" applyAlignment="1">
      <alignment horizontal="right" vertical="center"/>
    </xf>
    <xf numFmtId="10" fontId="2" fillId="4" borderId="36" xfId="1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1" fillId="3" borderId="56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/>
    </xf>
    <xf numFmtId="0" fontId="1" fillId="6" borderId="57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left" vertical="center"/>
    </xf>
    <xf numFmtId="164" fontId="1" fillId="8" borderId="48" xfId="0" applyNumberFormat="1" applyFont="1" applyFill="1" applyBorder="1" applyAlignment="1">
      <alignment horizontal="right" vertical="center"/>
    </xf>
    <xf numFmtId="0" fontId="1" fillId="8" borderId="49" xfId="0" applyFont="1" applyFill="1" applyBorder="1" applyAlignment="1">
      <alignment horizontal="left" vertical="center"/>
    </xf>
    <xf numFmtId="164" fontId="1" fillId="11" borderId="48" xfId="0" applyNumberFormat="1" applyFont="1" applyFill="1" applyBorder="1" applyAlignment="1">
      <alignment horizontal="right" vertical="center"/>
    </xf>
    <xf numFmtId="0" fontId="1" fillId="11" borderId="57" xfId="0" applyFont="1" applyFill="1" applyBorder="1" applyAlignment="1">
      <alignment horizontal="left" vertical="center"/>
    </xf>
    <xf numFmtId="0" fontId="1" fillId="3" borderId="62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right" vertical="center"/>
    </xf>
    <xf numFmtId="164" fontId="1" fillId="6" borderId="0" xfId="0" applyNumberFormat="1" applyFont="1" applyFill="1" applyAlignment="1">
      <alignment horizontal="right" vertical="center"/>
    </xf>
    <xf numFmtId="164" fontId="1" fillId="5" borderId="8" xfId="0" applyNumberFormat="1" applyFont="1" applyFill="1" applyBorder="1" applyAlignment="1">
      <alignment horizontal="right" vertical="center"/>
    </xf>
    <xf numFmtId="164" fontId="1" fillId="5" borderId="0" xfId="0" applyNumberFormat="1" applyFont="1" applyFill="1" applyAlignment="1">
      <alignment horizontal="right" vertical="center"/>
    </xf>
    <xf numFmtId="0" fontId="1" fillId="6" borderId="16" xfId="0" applyFont="1" applyFill="1" applyBorder="1" applyAlignment="1">
      <alignment horizontal="center" vertical="center" wrapText="1"/>
    </xf>
    <xf numFmtId="164" fontId="1" fillId="6" borderId="16" xfId="0" applyNumberFormat="1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164" fontId="1" fillId="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right" vertical="center" wrapText="1"/>
    </xf>
    <xf numFmtId="164" fontId="15" fillId="0" borderId="46" xfId="0" applyNumberFormat="1" applyFont="1" applyBorder="1" applyAlignment="1">
      <alignment horizontal="right" vertical="center" wrapText="1"/>
    </xf>
    <xf numFmtId="164" fontId="15" fillId="0" borderId="48" xfId="0" applyNumberFormat="1" applyFont="1" applyBorder="1" applyAlignment="1">
      <alignment horizontal="righ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2" fillId="3" borderId="52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vertical="center"/>
    </xf>
    <xf numFmtId="164" fontId="15" fillId="0" borderId="66" xfId="0" applyNumberFormat="1" applyFont="1" applyBorder="1" applyAlignment="1">
      <alignment horizontal="right" vertical="center" wrapText="1"/>
    </xf>
    <xf numFmtId="0" fontId="1" fillId="6" borderId="61" xfId="0" applyFont="1" applyFill="1" applyBorder="1" applyAlignment="1">
      <alignment horizontal="left" vertical="center"/>
    </xf>
    <xf numFmtId="0" fontId="15" fillId="0" borderId="52" xfId="0" applyFont="1" applyBorder="1" applyAlignment="1">
      <alignment horizontal="center" vertical="center" wrapText="1"/>
    </xf>
    <xf numFmtId="164" fontId="15" fillId="0" borderId="52" xfId="0" applyNumberFormat="1" applyFont="1" applyBorder="1" applyAlignment="1">
      <alignment horizontal="center" vertical="center"/>
    </xf>
    <xf numFmtId="0" fontId="1" fillId="6" borderId="65" xfId="0" applyFont="1" applyFill="1" applyBorder="1" applyAlignment="1">
      <alignment horizontal="left" vertical="center"/>
    </xf>
    <xf numFmtId="164" fontId="15" fillId="0" borderId="54" xfId="0" applyNumberFormat="1" applyFont="1" applyBorder="1" applyAlignment="1">
      <alignment horizontal="right" vertical="center" wrapText="1"/>
    </xf>
    <xf numFmtId="0" fontId="1" fillId="6" borderId="43" xfId="0" applyFont="1" applyFill="1" applyBorder="1" applyAlignment="1">
      <alignment horizontal="left" vertical="center"/>
    </xf>
    <xf numFmtId="0" fontId="1" fillId="6" borderId="2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right" vertical="center" wrapText="1"/>
    </xf>
    <xf numFmtId="0" fontId="1" fillId="5" borderId="26" xfId="0" applyFont="1" applyFill="1" applyBorder="1" applyAlignment="1">
      <alignment horizontal="center" vertical="center" wrapText="1"/>
    </xf>
    <xf numFmtId="10" fontId="1" fillId="5" borderId="39" xfId="1" applyNumberFormat="1" applyFont="1" applyFill="1" applyBorder="1" applyAlignment="1">
      <alignment horizontal="right" vertical="center"/>
    </xf>
    <xf numFmtId="4" fontId="15" fillId="0" borderId="59" xfId="0" applyNumberFormat="1" applyFont="1" applyBorder="1" applyAlignment="1">
      <alignment horizontal="right" vertical="center"/>
    </xf>
    <xf numFmtId="4" fontId="15" fillId="0" borderId="2" xfId="0" applyNumberFormat="1" applyFont="1" applyBorder="1" applyAlignment="1">
      <alignment horizontal="right" vertical="center"/>
    </xf>
    <xf numFmtId="0" fontId="1" fillId="6" borderId="47" xfId="0" applyFont="1" applyFill="1" applyBorder="1" applyAlignment="1">
      <alignment horizontal="left" vertical="center"/>
    </xf>
    <xf numFmtId="0" fontId="1" fillId="5" borderId="61" xfId="0" applyFont="1" applyFill="1" applyBorder="1" applyAlignment="1">
      <alignment horizontal="left" vertical="center"/>
    </xf>
    <xf numFmtId="0" fontId="1" fillId="5" borderId="43" xfId="0" applyFont="1" applyFill="1" applyBorder="1" applyAlignment="1">
      <alignment horizontal="left" vertical="center"/>
    </xf>
    <xf numFmtId="164" fontId="1" fillId="5" borderId="59" xfId="0" applyNumberFormat="1" applyFont="1" applyFill="1" applyBorder="1" applyAlignment="1">
      <alignment horizontal="right" vertical="center"/>
    </xf>
    <xf numFmtId="0" fontId="1" fillId="5" borderId="65" xfId="0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right" vertical="center"/>
    </xf>
    <xf numFmtId="164" fontId="1" fillId="5" borderId="66" xfId="0" applyNumberFormat="1" applyFont="1" applyFill="1" applyBorder="1" applyAlignment="1">
      <alignment horizontal="right" vertical="center"/>
    </xf>
    <xf numFmtId="164" fontId="1" fillId="5" borderId="46" xfId="0" applyNumberFormat="1" applyFont="1" applyFill="1" applyBorder="1" applyAlignment="1">
      <alignment horizontal="right" vertical="center"/>
    </xf>
    <xf numFmtId="164" fontId="1" fillId="5" borderId="54" xfId="0" applyNumberFormat="1" applyFont="1" applyFill="1" applyBorder="1" applyAlignment="1">
      <alignment horizontal="right" vertical="center"/>
    </xf>
    <xf numFmtId="0" fontId="1" fillId="11" borderId="65" xfId="0" applyFont="1" applyFill="1" applyBorder="1" applyAlignment="1">
      <alignment horizontal="left" vertical="center"/>
    </xf>
    <xf numFmtId="0" fontId="1" fillId="11" borderId="50" xfId="0" applyFont="1" applyFill="1" applyBorder="1" applyAlignment="1">
      <alignment horizontal="left" vertical="center"/>
    </xf>
    <xf numFmtId="0" fontId="1" fillId="5" borderId="11" xfId="0" applyFont="1" applyFill="1" applyBorder="1" applyAlignment="1">
      <alignment horizontal="left" vertical="center" wrapText="1"/>
    </xf>
    <xf numFmtId="0" fontId="1" fillId="5" borderId="44" xfId="0" applyFont="1" applyFill="1" applyBorder="1" applyAlignment="1">
      <alignment horizontal="left" vertical="center" wrapText="1"/>
    </xf>
    <xf numFmtId="164" fontId="9" fillId="12" borderId="14" xfId="0" applyNumberFormat="1" applyFont="1" applyFill="1" applyBorder="1" applyAlignment="1">
      <alignment horizontal="right" vertical="center"/>
    </xf>
    <xf numFmtId="0" fontId="9" fillId="12" borderId="20" xfId="0" applyFont="1" applyFill="1" applyBorder="1" applyAlignment="1">
      <alignment horizontal="left" vertical="center"/>
    </xf>
    <xf numFmtId="164" fontId="9" fillId="12" borderId="20" xfId="0" applyNumberFormat="1" applyFont="1" applyFill="1" applyBorder="1" applyAlignment="1">
      <alignment horizontal="right" vertical="center"/>
    </xf>
    <xf numFmtId="0" fontId="9" fillId="12" borderId="40" xfId="0" applyFont="1" applyFill="1" applyBorder="1" applyAlignment="1">
      <alignment horizontal="left" vertical="center"/>
    </xf>
    <xf numFmtId="0" fontId="9" fillId="12" borderId="15" xfId="0" applyFont="1" applyFill="1" applyBorder="1" applyAlignment="1">
      <alignment horizontal="left" vertical="center"/>
    </xf>
    <xf numFmtId="164" fontId="9" fillId="8" borderId="14" xfId="0" applyNumberFormat="1" applyFont="1" applyFill="1" applyBorder="1" applyAlignment="1">
      <alignment horizontal="right" vertical="center"/>
    </xf>
    <xf numFmtId="0" fontId="9" fillId="8" borderId="20" xfId="0" applyFont="1" applyFill="1" applyBorder="1" applyAlignment="1">
      <alignment horizontal="left" vertical="center"/>
    </xf>
    <xf numFmtId="4" fontId="9" fillId="8" borderId="20" xfId="0" applyNumberFormat="1" applyFont="1" applyFill="1" applyBorder="1" applyAlignment="1">
      <alignment horizontal="right" vertical="center"/>
    </xf>
    <xf numFmtId="0" fontId="9" fillId="8" borderId="40" xfId="0" applyFont="1" applyFill="1" applyBorder="1" applyAlignment="1">
      <alignment horizontal="left" vertical="center"/>
    </xf>
    <xf numFmtId="164" fontId="9" fillId="8" borderId="20" xfId="0" applyNumberFormat="1" applyFont="1" applyFill="1" applyBorder="1" applyAlignment="1">
      <alignment horizontal="right" vertical="center"/>
    </xf>
    <xf numFmtId="0" fontId="9" fillId="8" borderId="15" xfId="0" applyFont="1" applyFill="1" applyBorder="1" applyAlignment="1">
      <alignment horizontal="left" vertical="center"/>
    </xf>
    <xf numFmtId="165" fontId="15" fillId="0" borderId="59" xfId="0" applyNumberFormat="1" applyFont="1" applyBorder="1" applyAlignment="1">
      <alignment horizontal="right" vertical="center"/>
    </xf>
    <xf numFmtId="165" fontId="15" fillId="0" borderId="2" xfId="0" applyNumberFormat="1" applyFont="1" applyBorder="1" applyAlignment="1">
      <alignment horizontal="right" vertical="center"/>
    </xf>
    <xf numFmtId="0" fontId="1" fillId="6" borderId="3" xfId="0" applyFont="1" applyFill="1" applyBorder="1" applyAlignment="1">
      <alignment horizontal="left" vertical="center" wrapText="1"/>
    </xf>
    <xf numFmtId="165" fontId="15" fillId="0" borderId="42" xfId="0" applyNumberFormat="1" applyFont="1" applyBorder="1" applyAlignment="1">
      <alignment horizontal="right" vertical="center"/>
    </xf>
    <xf numFmtId="0" fontId="1" fillId="6" borderId="43" xfId="0" applyFont="1" applyFill="1" applyBorder="1" applyAlignment="1">
      <alignment horizontal="left" vertical="center" wrapText="1"/>
    </xf>
    <xf numFmtId="164" fontId="1" fillId="5" borderId="10" xfId="0" applyNumberFormat="1" applyFont="1" applyFill="1" applyBorder="1" applyAlignment="1">
      <alignment horizontal="right" vertical="center"/>
    </xf>
    <xf numFmtId="0" fontId="2" fillId="3" borderId="61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3" fontId="2" fillId="3" borderId="37" xfId="0" applyNumberFormat="1" applyFont="1" applyFill="1" applyBorder="1" applyAlignment="1">
      <alignment horizontal="center" vertical="center"/>
    </xf>
    <xf numFmtId="0" fontId="7" fillId="3" borderId="55" xfId="0" applyFont="1" applyFill="1" applyBorder="1" applyAlignment="1">
      <alignment horizontal="center" vertical="center" wrapText="1"/>
    </xf>
    <xf numFmtId="3" fontId="2" fillId="3" borderId="44" xfId="0" applyNumberFormat="1" applyFont="1" applyFill="1" applyBorder="1" applyAlignment="1">
      <alignment horizontal="center" vertical="center"/>
    </xf>
    <xf numFmtId="3" fontId="2" fillId="3" borderId="35" xfId="0" applyNumberFormat="1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right" vertical="center" wrapText="1"/>
    </xf>
    <xf numFmtId="0" fontId="2" fillId="3" borderId="26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164" fontId="2" fillId="2" borderId="41" xfId="0" applyNumberFormat="1" applyFont="1" applyFill="1" applyBorder="1" applyAlignment="1">
      <alignment vertical="center"/>
    </xf>
    <xf numFmtId="0" fontId="2" fillId="2" borderId="41" xfId="0" applyFont="1" applyFill="1" applyBorder="1" applyAlignment="1">
      <alignment vertical="center"/>
    </xf>
    <xf numFmtId="0" fontId="2" fillId="2" borderId="68" xfId="0" applyFont="1" applyFill="1" applyBorder="1" applyAlignment="1">
      <alignment vertical="center"/>
    </xf>
    <xf numFmtId="164" fontId="2" fillId="2" borderId="51" xfId="0" applyNumberFormat="1" applyFont="1" applyFill="1" applyBorder="1" applyAlignment="1">
      <alignment vertical="center"/>
    </xf>
    <xf numFmtId="0" fontId="2" fillId="2" borderId="51" xfId="0" applyFont="1" applyFill="1" applyBorder="1" applyAlignment="1">
      <alignment vertical="center"/>
    </xf>
    <xf numFmtId="0" fontId="2" fillId="2" borderId="58" xfId="0" applyFont="1" applyFill="1" applyBorder="1" applyAlignment="1">
      <alignment vertical="center"/>
    </xf>
    <xf numFmtId="164" fontId="15" fillId="0" borderId="66" xfId="0" applyNumberFormat="1" applyFont="1" applyBorder="1" applyAlignment="1">
      <alignment horizontal="right" vertical="center"/>
    </xf>
    <xf numFmtId="164" fontId="15" fillId="0" borderId="46" xfId="0" applyNumberFormat="1" applyFont="1" applyBorder="1" applyAlignment="1">
      <alignment horizontal="right" vertical="center"/>
    </xf>
    <xf numFmtId="164" fontId="15" fillId="0" borderId="54" xfId="0" applyNumberFormat="1" applyFont="1" applyBorder="1" applyAlignment="1">
      <alignment horizontal="right" vertical="center"/>
    </xf>
    <xf numFmtId="164" fontId="15" fillId="0" borderId="33" xfId="0" applyNumberFormat="1" applyFont="1" applyBorder="1" applyAlignment="1">
      <alignment horizontal="right" vertical="center"/>
    </xf>
    <xf numFmtId="164" fontId="15" fillId="0" borderId="48" xfId="0" applyNumberFormat="1" applyFont="1" applyBorder="1" applyAlignment="1">
      <alignment horizontal="right" vertical="center"/>
    </xf>
    <xf numFmtId="164" fontId="1" fillId="6" borderId="59" xfId="0" applyNumberFormat="1" applyFont="1" applyFill="1" applyBorder="1" applyAlignment="1">
      <alignment horizontal="right" vertical="center"/>
    </xf>
    <xf numFmtId="164" fontId="1" fillId="6" borderId="10" xfId="0" applyNumberFormat="1" applyFont="1" applyFill="1" applyBorder="1" applyAlignment="1">
      <alignment horizontal="right" vertical="center"/>
    </xf>
    <xf numFmtId="164" fontId="1" fillId="6" borderId="7" xfId="0" applyNumberFormat="1" applyFont="1" applyFill="1" applyBorder="1" applyAlignment="1">
      <alignment horizontal="right" vertical="center"/>
    </xf>
    <xf numFmtId="0" fontId="15" fillId="10" borderId="67" xfId="0" applyFont="1" applyFill="1" applyBorder="1" applyAlignment="1">
      <alignment horizontal="right" vertical="center" wrapText="1"/>
    </xf>
    <xf numFmtId="4" fontId="15" fillId="0" borderId="30" xfId="0" applyNumberFormat="1" applyFont="1" applyBorder="1" applyAlignment="1">
      <alignment horizontal="righ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63" xfId="0" applyFont="1" applyBorder="1" applyAlignment="1">
      <alignment horizontal="center" vertical="center" wrapText="1"/>
    </xf>
    <xf numFmtId="164" fontId="15" fillId="0" borderId="63" xfId="0" applyNumberFormat="1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right" vertical="center" wrapText="1"/>
    </xf>
    <xf numFmtId="0" fontId="15" fillId="0" borderId="57" xfId="0" applyFont="1" applyBorder="1" applyAlignment="1">
      <alignment horizontal="left" vertical="center" wrapText="1"/>
    </xf>
    <xf numFmtId="0" fontId="15" fillId="0" borderId="63" xfId="0" applyFont="1" applyBorder="1" applyAlignment="1">
      <alignment horizontal="left" vertical="center" wrapText="1"/>
    </xf>
    <xf numFmtId="10" fontId="15" fillId="0" borderId="31" xfId="1" applyNumberFormat="1" applyFont="1" applyFill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" fillId="5" borderId="60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horizontal="left" vertical="center"/>
    </xf>
    <xf numFmtId="164" fontId="1" fillId="8" borderId="66" xfId="0" applyNumberFormat="1" applyFont="1" applyFill="1" applyBorder="1" applyAlignment="1">
      <alignment horizontal="right" vertical="center"/>
    </xf>
    <xf numFmtId="0" fontId="1" fillId="8" borderId="65" xfId="0" applyFont="1" applyFill="1" applyBorder="1" applyAlignment="1">
      <alignment horizontal="left" vertical="center"/>
    </xf>
    <xf numFmtId="164" fontId="1" fillId="8" borderId="54" xfId="0" applyNumberFormat="1" applyFont="1" applyFill="1" applyBorder="1" applyAlignment="1">
      <alignment horizontal="right" vertical="center"/>
    </xf>
    <xf numFmtId="0" fontId="1" fillId="8" borderId="50" xfId="0" applyFont="1" applyFill="1" applyBorder="1" applyAlignment="1">
      <alignment horizontal="left" vertical="center"/>
    </xf>
    <xf numFmtId="164" fontId="1" fillId="11" borderId="66" xfId="0" applyNumberFormat="1" applyFont="1" applyFill="1" applyBorder="1" applyAlignment="1">
      <alignment horizontal="right" vertical="center"/>
    </xf>
    <xf numFmtId="164" fontId="1" fillId="11" borderId="54" xfId="0" applyNumberFormat="1" applyFont="1" applyFill="1" applyBorder="1" applyAlignment="1">
      <alignment horizontal="right" vertical="center"/>
    </xf>
    <xf numFmtId="0" fontId="1" fillId="5" borderId="55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0" fontId="20" fillId="9" borderId="24" xfId="0" applyFont="1" applyFill="1" applyBorder="1" applyAlignment="1">
      <alignment horizontal="center" vertical="center"/>
    </xf>
    <xf numFmtId="0" fontId="20" fillId="9" borderId="45" xfId="0" applyFont="1" applyFill="1" applyBorder="1" applyAlignment="1">
      <alignment horizontal="center" vertical="center"/>
    </xf>
    <xf numFmtId="0" fontId="20" fillId="9" borderId="70" xfId="0" applyFont="1" applyFill="1" applyBorder="1" applyAlignment="1">
      <alignment horizontal="center" vertical="center"/>
    </xf>
    <xf numFmtId="0" fontId="20" fillId="9" borderId="39" xfId="0" applyFont="1" applyFill="1" applyBorder="1" applyAlignment="1">
      <alignment horizontal="center" vertical="center"/>
    </xf>
    <xf numFmtId="0" fontId="20" fillId="9" borderId="65" xfId="0" applyFont="1" applyFill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/>
    </xf>
    <xf numFmtId="0" fontId="20" fillId="9" borderId="6" xfId="0" applyFont="1" applyFill="1" applyBorder="1" applyAlignment="1">
      <alignment horizontal="center" vertical="center"/>
    </xf>
    <xf numFmtId="0" fontId="20" fillId="9" borderId="32" xfId="0" applyFont="1" applyFill="1" applyBorder="1" applyAlignment="1">
      <alignment horizontal="center" vertical="center"/>
    </xf>
    <xf numFmtId="0" fontId="20" fillId="9" borderId="47" xfId="0" applyFont="1" applyFill="1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0" fontId="20" fillId="9" borderId="25" xfId="0" applyFont="1" applyFill="1" applyBorder="1" applyAlignment="1">
      <alignment horizontal="center" vertical="center"/>
    </xf>
    <xf numFmtId="0" fontId="20" fillId="9" borderId="27" xfId="0" applyFont="1" applyFill="1" applyBorder="1" applyAlignment="1">
      <alignment horizontal="center" vertical="center"/>
    </xf>
    <xf numFmtId="0" fontId="20" fillId="9" borderId="34" xfId="0" applyFont="1" applyFill="1" applyBorder="1" applyAlignment="1">
      <alignment horizontal="center" vertical="center"/>
    </xf>
    <xf numFmtId="0" fontId="20" fillId="9" borderId="50" xfId="0" applyFont="1" applyFill="1" applyBorder="1" applyAlignment="1">
      <alignment horizontal="center" vertical="center"/>
    </xf>
    <xf numFmtId="4" fontId="18" fillId="0" borderId="9" xfId="0" applyNumberFormat="1" applyFont="1" applyBorder="1" applyAlignment="1">
      <alignment horizontal="center" vertical="center"/>
    </xf>
    <xf numFmtId="3" fontId="7" fillId="7" borderId="71" xfId="0" applyNumberFormat="1" applyFont="1" applyFill="1" applyBorder="1" applyAlignment="1">
      <alignment horizontal="center"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3" fontId="2" fillId="3" borderId="58" xfId="0" applyNumberFormat="1" applyFont="1" applyFill="1" applyBorder="1" applyAlignment="1">
      <alignment horizontal="center" vertical="center"/>
    </xf>
    <xf numFmtId="10" fontId="1" fillId="7" borderId="42" xfId="1" applyNumberFormat="1" applyFont="1" applyFill="1" applyBorder="1" applyAlignment="1">
      <alignment vertical="center"/>
    </xf>
    <xf numFmtId="10" fontId="1" fillId="7" borderId="55" xfId="1" applyNumberFormat="1" applyFont="1" applyFill="1" applyBorder="1" applyAlignment="1">
      <alignment vertical="center"/>
    </xf>
    <xf numFmtId="10" fontId="1" fillId="7" borderId="50" xfId="1" applyNumberFormat="1" applyFont="1" applyFill="1" applyBorder="1" applyAlignment="1">
      <alignment vertical="center"/>
    </xf>
    <xf numFmtId="10" fontId="1" fillId="5" borderId="65" xfId="1" applyNumberFormat="1" applyFont="1" applyFill="1" applyBorder="1" applyAlignment="1">
      <alignment horizontal="right" vertical="center"/>
    </xf>
    <xf numFmtId="10" fontId="1" fillId="5" borderId="47" xfId="1" applyNumberFormat="1" applyFont="1" applyFill="1" applyBorder="1" applyAlignment="1">
      <alignment horizontal="right" vertical="center"/>
    </xf>
    <xf numFmtId="10" fontId="1" fillId="7" borderId="34" xfId="1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2" fillId="3" borderId="0" xfId="0" applyFont="1" applyFill="1" applyAlignment="1">
      <alignment vertical="top" wrapText="1"/>
    </xf>
    <xf numFmtId="0" fontId="2" fillId="3" borderId="70" xfId="0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horizontal="right" vertical="center" wrapText="1"/>
    </xf>
    <xf numFmtId="3" fontId="18" fillId="0" borderId="42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0" fillId="9" borderId="11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0" fillId="9" borderId="4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164" fontId="15" fillId="0" borderId="29" xfId="0" applyNumberFormat="1" applyFont="1" applyBorder="1" applyAlignment="1">
      <alignment horizontal="right" vertical="center" wrapText="1"/>
    </xf>
    <xf numFmtId="164" fontId="15" fillId="0" borderId="32" xfId="0" applyNumberFormat="1" applyFont="1" applyBorder="1" applyAlignment="1">
      <alignment horizontal="right" vertical="center" wrapText="1"/>
    </xf>
    <xf numFmtId="164" fontId="15" fillId="0" borderId="32" xfId="0" applyNumberFormat="1" applyFont="1" applyBorder="1" applyAlignment="1">
      <alignment horizontal="right"/>
    </xf>
    <xf numFmtId="164" fontId="15" fillId="0" borderId="72" xfId="0" applyNumberFormat="1" applyFont="1" applyBorder="1" applyAlignment="1">
      <alignment horizontal="right" vertical="center" wrapText="1"/>
    </xf>
    <xf numFmtId="164" fontId="2" fillId="3" borderId="36" xfId="0" applyNumberFormat="1" applyFont="1" applyFill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/>
    </xf>
    <xf numFmtId="164" fontId="18" fillId="0" borderId="9" xfId="0" applyNumberFormat="1" applyFont="1" applyBorder="1" applyAlignment="1">
      <alignment horizontal="center" vertical="center"/>
    </xf>
    <xf numFmtId="164" fontId="18" fillId="0" borderId="56" xfId="0" applyNumberFormat="1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right" vertical="center"/>
    </xf>
    <xf numFmtId="4" fontId="18" fillId="0" borderId="2" xfId="0" applyNumberFormat="1" applyFont="1" applyBorder="1" applyAlignment="1">
      <alignment horizontal="right" vertical="center"/>
    </xf>
    <xf numFmtId="4" fontId="18" fillId="0" borderId="42" xfId="0" applyNumberFormat="1" applyFont="1" applyBorder="1" applyAlignment="1">
      <alignment horizontal="right" vertical="center"/>
    </xf>
    <xf numFmtId="4" fontId="2" fillId="3" borderId="38" xfId="0" applyNumberFormat="1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 wrapText="1"/>
    </xf>
    <xf numFmtId="0" fontId="22" fillId="3" borderId="0" xfId="0" applyFont="1" applyFill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49" fontId="15" fillId="0" borderId="0" xfId="0" applyNumberFormat="1" applyFont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 wrapText="1"/>
    </xf>
    <xf numFmtId="0" fontId="7" fillId="3" borderId="55" xfId="0" applyFont="1" applyFill="1" applyBorder="1" applyAlignment="1">
      <alignment horizontal="center" vertical="center" wrapText="1"/>
    </xf>
    <xf numFmtId="3" fontId="23" fillId="9" borderId="2" xfId="0" applyNumberFormat="1" applyFont="1" applyFill="1" applyBorder="1" applyAlignment="1">
      <alignment horizontal="center" vertical="center" wrapText="1"/>
    </xf>
    <xf numFmtId="3" fontId="23" fillId="9" borderId="3" xfId="0" applyNumberFormat="1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3" fontId="23" fillId="9" borderId="42" xfId="0" applyNumberFormat="1" applyFont="1" applyFill="1" applyBorder="1" applyAlignment="1">
      <alignment horizontal="center" vertical="center" wrapText="1"/>
    </xf>
    <xf numFmtId="3" fontId="23" fillId="9" borderId="43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right" vertical="center" wrapText="1"/>
    </xf>
    <xf numFmtId="0" fontId="2" fillId="3" borderId="20" xfId="0" applyFont="1" applyFill="1" applyBorder="1" applyAlignment="1">
      <alignment horizontal="right" vertical="center" wrapText="1"/>
    </xf>
    <xf numFmtId="0" fontId="2" fillId="3" borderId="40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42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21" fillId="2" borderId="15" xfId="0" applyFont="1" applyFill="1" applyBorder="1" applyAlignment="1">
      <alignment horizontal="left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40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7" borderId="40" xfId="0" applyFont="1" applyFill="1" applyBorder="1" applyAlignment="1">
      <alignment horizontal="center"/>
    </xf>
    <xf numFmtId="0" fontId="7" fillId="7" borderId="19" xfId="0" applyFont="1" applyFill="1" applyBorder="1" applyAlignment="1">
      <alignment horizontal="center"/>
    </xf>
    <xf numFmtId="3" fontId="23" fillId="9" borderId="59" xfId="0" applyNumberFormat="1" applyFont="1" applyFill="1" applyBorder="1" applyAlignment="1">
      <alignment horizontal="center" vertical="center" wrapText="1"/>
    </xf>
    <xf numFmtId="3" fontId="23" fillId="9" borderId="61" xfId="0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7" borderId="64" xfId="0" applyNumberFormat="1" applyFont="1" applyFill="1" applyBorder="1" applyAlignment="1">
      <alignment horizontal="center" vertical="center"/>
    </xf>
    <xf numFmtId="164" fontId="1" fillId="7" borderId="51" xfId="0" applyNumberFormat="1" applyFont="1" applyFill="1" applyBorder="1" applyAlignment="1">
      <alignment horizontal="center" vertical="center"/>
    </xf>
    <xf numFmtId="164" fontId="1" fillId="7" borderId="58" xfId="0" applyNumberFormat="1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164" fontId="1" fillId="7" borderId="42" xfId="0" applyNumberFormat="1" applyFont="1" applyFill="1" applyBorder="1" applyAlignment="1">
      <alignment horizontal="center" vertical="center"/>
    </xf>
    <xf numFmtId="164" fontId="1" fillId="7" borderId="55" xfId="0" applyNumberFormat="1" applyFont="1" applyFill="1" applyBorder="1" applyAlignment="1">
      <alignment horizontal="center" vertical="center"/>
    </xf>
    <xf numFmtId="164" fontId="1" fillId="7" borderId="50" xfId="0" applyNumberFormat="1" applyFont="1" applyFill="1" applyBorder="1" applyAlignment="1">
      <alignment horizontal="center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left" vertical="center" wrapText="1"/>
    </xf>
    <xf numFmtId="0" fontId="13" fillId="10" borderId="38" xfId="0" applyFont="1" applyFill="1" applyBorder="1" applyAlignment="1">
      <alignment horizontal="center" vertical="center" wrapText="1"/>
    </xf>
    <xf numFmtId="0" fontId="13" fillId="10" borderId="51" xfId="0" applyFont="1" applyFill="1" applyBorder="1" applyAlignment="1">
      <alignment horizontal="center" vertical="center" wrapText="1"/>
    </xf>
    <xf numFmtId="0" fontId="13" fillId="10" borderId="44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left" vertical="top" wrapText="1"/>
    </xf>
    <xf numFmtId="0" fontId="8" fillId="10" borderId="7" xfId="0" applyFont="1" applyFill="1" applyBorder="1" applyAlignment="1">
      <alignment horizontal="left" vertical="top" wrapText="1"/>
    </xf>
    <xf numFmtId="0" fontId="8" fillId="10" borderId="11" xfId="0" applyFont="1" applyFill="1" applyBorder="1" applyAlignment="1">
      <alignment horizontal="left" vertical="top" wrapText="1"/>
    </xf>
    <xf numFmtId="0" fontId="19" fillId="0" borderId="59" xfId="0" applyFont="1" applyBorder="1" applyAlignment="1">
      <alignment horizontal="left" vertical="center" wrapText="1"/>
    </xf>
    <xf numFmtId="0" fontId="19" fillId="0" borderId="60" xfId="0" applyFont="1" applyBorder="1" applyAlignment="1">
      <alignment horizontal="left" vertical="center" wrapText="1"/>
    </xf>
    <xf numFmtId="0" fontId="19" fillId="0" borderId="6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2" xfId="0" applyFont="1" applyBorder="1" applyAlignment="1">
      <alignment horizontal="left" vertical="center" wrapText="1"/>
    </xf>
    <xf numFmtId="0" fontId="19" fillId="0" borderId="55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2" fillId="3" borderId="73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/>
    </xf>
    <xf numFmtId="0" fontId="9" fillId="11" borderId="19" xfId="0" applyFont="1" applyFill="1" applyBorder="1" applyAlignment="1">
      <alignment horizontal="center" vertical="center"/>
    </xf>
    <xf numFmtId="0" fontId="18" fillId="0" borderId="60" xfId="0" applyFont="1" applyBorder="1" applyAlignment="1">
      <alignment horizontal="left" vertical="top" wrapText="1"/>
    </xf>
    <xf numFmtId="0" fontId="18" fillId="0" borderId="61" xfId="0" applyFont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top" wrapText="1"/>
    </xf>
    <xf numFmtId="0" fontId="4" fillId="10" borderId="7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right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2" fillId="3" borderId="18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1" fillId="3" borderId="69" xfId="0" applyFont="1" applyFill="1" applyBorder="1" applyAlignment="1">
      <alignment horizontal="left" vertical="center" wrapText="1"/>
    </xf>
    <xf numFmtId="0" fontId="21" fillId="3" borderId="41" xfId="0" applyFont="1" applyFill="1" applyBorder="1" applyAlignment="1">
      <alignment horizontal="left" vertical="center" wrapText="1"/>
    </xf>
    <xf numFmtId="0" fontId="21" fillId="3" borderId="68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5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838200</xdr:colOff>
      <xdr:row>33</xdr:row>
      <xdr:rowOff>9525</xdr:rowOff>
    </xdr:from>
    <xdr:to>
      <xdr:col>19</xdr:col>
      <xdr:colOff>0</xdr:colOff>
      <xdr:row>33</xdr:row>
      <xdr:rowOff>495300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14097000" y="17640300"/>
          <a:ext cx="3400425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840828</xdr:colOff>
      <xdr:row>33</xdr:row>
      <xdr:rowOff>0</xdr:rowOff>
    </xdr:from>
    <xdr:to>
      <xdr:col>18</xdr:col>
      <xdr:colOff>838200</xdr:colOff>
      <xdr:row>33</xdr:row>
      <xdr:rowOff>499242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14097000" y="17657379"/>
          <a:ext cx="3386959" cy="4992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19707</xdr:colOff>
      <xdr:row>25</xdr:row>
      <xdr:rowOff>5584</xdr:rowOff>
    </xdr:from>
    <xdr:to>
      <xdr:col>23</xdr:col>
      <xdr:colOff>840441</xdr:colOff>
      <xdr:row>25</xdr:row>
      <xdr:rowOff>493059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15013178" y="14102584"/>
          <a:ext cx="6782263" cy="487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22335</xdr:colOff>
      <xdr:row>25</xdr:row>
      <xdr:rowOff>22412</xdr:rowOff>
    </xdr:from>
    <xdr:to>
      <xdr:col>23</xdr:col>
      <xdr:colOff>829235</xdr:colOff>
      <xdr:row>25</xdr:row>
      <xdr:rowOff>495303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 flipV="1">
          <a:off x="15015806" y="14119412"/>
          <a:ext cx="6768429" cy="4728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7327</xdr:colOff>
      <xdr:row>25</xdr:row>
      <xdr:rowOff>7327</xdr:rowOff>
    </xdr:from>
    <xdr:to>
      <xdr:col>13</xdr:col>
      <xdr:colOff>10511</xdr:colOff>
      <xdr:row>25</xdr:row>
      <xdr:rowOff>499241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6491654" y="14126308"/>
          <a:ext cx="5952645" cy="4919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25</xdr:row>
      <xdr:rowOff>3941</xdr:rowOff>
    </xdr:from>
    <xdr:to>
      <xdr:col>13</xdr:col>
      <xdr:colOff>1315</xdr:colOff>
      <xdr:row>25</xdr:row>
      <xdr:rowOff>498231</xdr:rowOff>
    </xdr:to>
    <xdr:cxnSp macro="">
      <xdr:nvCxnSpPr>
        <xdr:cNvPr id="13" name="Łącznik prosty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 flipV="1">
          <a:off x="6484327" y="14122922"/>
          <a:ext cx="5950776" cy="4942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847396</xdr:colOff>
      <xdr:row>33</xdr:row>
      <xdr:rowOff>2956</xdr:rowOff>
    </xdr:from>
    <xdr:to>
      <xdr:col>8</xdr:col>
      <xdr:colOff>840828</xdr:colOff>
      <xdr:row>33</xdr:row>
      <xdr:rowOff>499242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5629603" y="17660335"/>
          <a:ext cx="3383018" cy="49628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2628</xdr:colOff>
      <xdr:row>33</xdr:row>
      <xdr:rowOff>6569</xdr:rowOff>
    </xdr:from>
    <xdr:to>
      <xdr:col>8</xdr:col>
      <xdr:colOff>840828</xdr:colOff>
      <xdr:row>33</xdr:row>
      <xdr:rowOff>492673</xdr:rowOff>
    </xdr:to>
    <xdr:cxnSp macro="">
      <xdr:nvCxnSpPr>
        <xdr:cNvPr id="15" name="Łącznik prosty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V="1">
          <a:off x="5632231" y="17663948"/>
          <a:ext cx="3380390" cy="48610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</xdr:colOff>
      <xdr:row>25</xdr:row>
      <xdr:rowOff>12481</xdr:rowOff>
    </xdr:from>
    <xdr:to>
      <xdr:col>30</xdr:col>
      <xdr:colOff>18721</xdr:colOff>
      <xdr:row>25</xdr:row>
      <xdr:rowOff>492507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23679150" y="13990419"/>
          <a:ext cx="3438196" cy="4800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12153</xdr:colOff>
      <xdr:row>25</xdr:row>
      <xdr:rowOff>2956</xdr:rowOff>
    </xdr:from>
    <xdr:to>
      <xdr:col>30</xdr:col>
      <xdr:colOff>9525</xdr:colOff>
      <xdr:row>25</xdr:row>
      <xdr:rowOff>496449</xdr:rowOff>
    </xdr:to>
    <xdr:cxnSp macro="">
      <xdr:nvCxnSpPr>
        <xdr:cNvPr id="17" name="Łącznik prosty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V="1">
          <a:off x="23681778" y="13980894"/>
          <a:ext cx="3426372" cy="493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11206</xdr:colOff>
      <xdr:row>30</xdr:row>
      <xdr:rowOff>11206</xdr:rowOff>
    </xdr:from>
    <xdr:to>
      <xdr:col>26</xdr:col>
      <xdr:colOff>0</xdr:colOff>
      <xdr:row>31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>
          <a:off x="20966206" y="16371794"/>
          <a:ext cx="2543735" cy="4930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11206</xdr:colOff>
      <xdr:row>30</xdr:row>
      <xdr:rowOff>6570</xdr:rowOff>
    </xdr:from>
    <xdr:to>
      <xdr:col>25</xdr:col>
      <xdr:colOff>840828</xdr:colOff>
      <xdr:row>30</xdr:row>
      <xdr:rowOff>493059</xdr:rowOff>
    </xdr:to>
    <xdr:cxnSp macro="">
      <xdr:nvCxnSpPr>
        <xdr:cNvPr id="19" name="Łącznik prosty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 flipV="1">
          <a:off x="20966206" y="16367158"/>
          <a:ext cx="2532916" cy="4864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5"/>
  <sheetViews>
    <sheetView view="pageBreakPreview" topLeftCell="A25" zoomScaleNormal="100" zoomScaleSheetLayoutView="100" workbookViewId="0">
      <selection activeCell="B13" sqref="B13:L36"/>
    </sheetView>
  </sheetViews>
  <sheetFormatPr defaultRowHeight="15" x14ac:dyDescent="0.25"/>
  <sheetData>
    <row r="2" spans="2:12" ht="15.75" x14ac:dyDescent="0.25"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</row>
    <row r="3" spans="2:12" x14ac:dyDescent="0.25">
      <c r="B3" s="258" t="s">
        <v>95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</row>
    <row r="4" spans="2:12" x14ac:dyDescent="0.25"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</row>
    <row r="5" spans="2:12" x14ac:dyDescent="0.25"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</row>
    <row r="6" spans="2:12" x14ac:dyDescent="0.25"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</row>
    <row r="7" spans="2:12" ht="15.75" customHeight="1" x14ac:dyDescent="0.25"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</row>
    <row r="8" spans="2:12" ht="15.75" customHeight="1" x14ac:dyDescent="0.25"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</row>
    <row r="9" spans="2:12" ht="39.950000000000003" customHeight="1" x14ac:dyDescent="0.25">
      <c r="B9" s="257" t="s">
        <v>94</v>
      </c>
      <c r="C9" s="257"/>
      <c r="D9" s="257"/>
      <c r="E9" s="257"/>
      <c r="F9" s="257"/>
      <c r="G9" s="256"/>
      <c r="H9" s="256"/>
      <c r="I9" s="256"/>
      <c r="J9" s="256"/>
      <c r="K9" s="256"/>
      <c r="L9" s="256"/>
    </row>
    <row r="10" spans="2:12" ht="39.950000000000003" customHeight="1" x14ac:dyDescent="0.25">
      <c r="B10" s="257" t="s">
        <v>66</v>
      </c>
      <c r="C10" s="257"/>
      <c r="D10" s="257"/>
      <c r="E10" s="257"/>
      <c r="F10" s="257"/>
      <c r="G10" s="256"/>
      <c r="H10" s="256"/>
      <c r="I10" s="256"/>
      <c r="J10" s="256"/>
      <c r="K10" s="256"/>
      <c r="L10" s="256"/>
    </row>
    <row r="11" spans="2:12" ht="39.950000000000003" customHeight="1" x14ac:dyDescent="0.25">
      <c r="B11" s="257" t="s">
        <v>15</v>
      </c>
      <c r="C11" s="257"/>
      <c r="D11" s="257"/>
      <c r="E11" s="257"/>
      <c r="F11" s="257"/>
      <c r="G11" s="256"/>
      <c r="H11" s="256"/>
      <c r="I11" s="256"/>
      <c r="J11" s="256"/>
      <c r="K11" s="256"/>
      <c r="L11" s="256"/>
    </row>
    <row r="12" spans="2:12" ht="39.950000000000003" customHeight="1" x14ac:dyDescent="0.25">
      <c r="B12" s="257" t="s">
        <v>16</v>
      </c>
      <c r="C12" s="257"/>
      <c r="D12" s="257"/>
      <c r="E12" s="257"/>
      <c r="F12" s="257"/>
      <c r="G12" s="256"/>
      <c r="H12" s="256"/>
      <c r="I12" s="256"/>
      <c r="J12" s="256"/>
      <c r="K12" s="256"/>
      <c r="L12" s="256"/>
    </row>
    <row r="13" spans="2:12" ht="15.75" customHeight="1" x14ac:dyDescent="0.25"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</row>
    <row r="14" spans="2:12" ht="15.75" customHeight="1" x14ac:dyDescent="0.25"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</row>
    <row r="15" spans="2:12" ht="15.75" customHeight="1" x14ac:dyDescent="0.25"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</row>
    <row r="16" spans="2:12" ht="15.75" customHeight="1" x14ac:dyDescent="0.25">
      <c r="B16" s="254"/>
      <c r="C16" s="254"/>
      <c r="D16" s="254"/>
      <c r="E16" s="254"/>
      <c r="F16" s="254"/>
      <c r="G16" s="254"/>
      <c r="H16" s="254"/>
      <c r="I16" s="254"/>
      <c r="J16" s="254"/>
      <c r="K16" s="254"/>
      <c r="L16" s="254"/>
    </row>
    <row r="17" spans="2:12" ht="15.75" customHeight="1" x14ac:dyDescent="0.25"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</row>
    <row r="18" spans="2:12" ht="15.75" customHeight="1" x14ac:dyDescent="0.25"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</row>
    <row r="19" spans="2:12" ht="15.75" customHeight="1" x14ac:dyDescent="0.25">
      <c r="B19" s="254"/>
      <c r="C19" s="254"/>
      <c r="D19" s="254"/>
      <c r="E19" s="254"/>
      <c r="F19" s="254"/>
      <c r="G19" s="254"/>
      <c r="H19" s="254"/>
      <c r="I19" s="254"/>
      <c r="J19" s="254"/>
      <c r="K19" s="254"/>
      <c r="L19" s="254"/>
    </row>
    <row r="20" spans="2:12" ht="15.75" customHeight="1" x14ac:dyDescent="0.25">
      <c r="B20" s="254"/>
      <c r="C20" s="254"/>
      <c r="D20" s="254"/>
      <c r="E20" s="254"/>
      <c r="F20" s="254"/>
      <c r="G20" s="254"/>
      <c r="H20" s="254"/>
      <c r="I20" s="254"/>
      <c r="J20" s="254"/>
      <c r="K20" s="254"/>
      <c r="L20" s="254"/>
    </row>
    <row r="21" spans="2:12" ht="15.75" customHeight="1" x14ac:dyDescent="0.25"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</row>
    <row r="22" spans="2:12" ht="15.75" customHeight="1" x14ac:dyDescent="0.25"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</row>
    <row r="23" spans="2:12" ht="15.75" customHeight="1" x14ac:dyDescent="0.25"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</row>
    <row r="24" spans="2:12" ht="15.75" customHeight="1" x14ac:dyDescent="0.25"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</row>
    <row r="25" spans="2:12" ht="15.75" customHeight="1" x14ac:dyDescent="0.25"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</row>
    <row r="26" spans="2:12" ht="15.75" customHeight="1" x14ac:dyDescent="0.25"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</row>
    <row r="27" spans="2:12" ht="15.75" customHeight="1" x14ac:dyDescent="0.25"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</row>
    <row r="28" spans="2:12" ht="15.75" customHeight="1" x14ac:dyDescent="0.25"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</row>
    <row r="29" spans="2:12" ht="15.75" customHeight="1" x14ac:dyDescent="0.25"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</row>
    <row r="30" spans="2:12" ht="15.75" customHeight="1" x14ac:dyDescent="0.25"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</row>
    <row r="31" spans="2:12" ht="15.75" customHeight="1" x14ac:dyDescent="0.25">
      <c r="B31" s="254"/>
      <c r="C31" s="254"/>
      <c r="D31" s="254"/>
      <c r="E31" s="254"/>
      <c r="F31" s="254"/>
      <c r="G31" s="254"/>
      <c r="H31" s="254"/>
      <c r="I31" s="254"/>
      <c r="J31" s="254"/>
      <c r="K31" s="254"/>
      <c r="L31" s="254"/>
    </row>
    <row r="32" spans="2:12" ht="15.75" customHeight="1" x14ac:dyDescent="0.25"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2:12" ht="15.75" customHeight="1" x14ac:dyDescent="0.25"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</row>
    <row r="34" spans="2:12" ht="15.75" customHeight="1" x14ac:dyDescent="0.25"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</row>
    <row r="35" spans="2:12" ht="15.75" customHeight="1" x14ac:dyDescent="0.25"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</row>
    <row r="36" spans="2:12" ht="15.75" customHeight="1" x14ac:dyDescent="0.25"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</row>
    <row r="37" spans="2:12" ht="15.75" customHeight="1" x14ac:dyDescent="0.25">
      <c r="B37" s="254"/>
      <c r="C37" s="254"/>
      <c r="D37" s="254"/>
      <c r="E37" s="254"/>
      <c r="F37" s="254"/>
      <c r="G37" s="253" t="s">
        <v>65</v>
      </c>
      <c r="H37" s="253"/>
      <c r="I37" s="252"/>
      <c r="J37" s="252"/>
      <c r="K37" s="252"/>
      <c r="L37" s="252"/>
    </row>
    <row r="38" spans="2:12" ht="15.75" customHeight="1" x14ac:dyDescent="0.25">
      <c r="B38" s="254"/>
      <c r="C38" s="254"/>
      <c r="D38" s="254"/>
      <c r="E38" s="254"/>
      <c r="F38" s="254"/>
      <c r="G38" s="253"/>
      <c r="H38" s="253"/>
      <c r="I38" s="252"/>
      <c r="J38" s="252"/>
      <c r="K38" s="252"/>
      <c r="L38" s="252"/>
    </row>
    <row r="39" spans="2:12" ht="15.75" customHeight="1" x14ac:dyDescent="0.25">
      <c r="B39" s="254"/>
      <c r="C39" s="254"/>
      <c r="D39" s="254"/>
      <c r="E39" s="254"/>
      <c r="F39" s="254"/>
      <c r="G39" s="253" t="s">
        <v>63</v>
      </c>
      <c r="H39" s="253"/>
      <c r="I39" s="252"/>
      <c r="J39" s="252"/>
      <c r="K39" s="252"/>
      <c r="L39" s="252"/>
    </row>
    <row r="40" spans="2:12" ht="15.75" customHeight="1" x14ac:dyDescent="0.25">
      <c r="B40" s="254"/>
      <c r="C40" s="254"/>
      <c r="D40" s="254"/>
      <c r="E40" s="254"/>
      <c r="F40" s="254"/>
      <c r="G40" s="253"/>
      <c r="H40" s="253"/>
      <c r="I40" s="252"/>
      <c r="J40" s="252"/>
      <c r="K40" s="252"/>
      <c r="L40" s="252"/>
    </row>
    <row r="41" spans="2:12" ht="15.75" customHeight="1" x14ac:dyDescent="0.25">
      <c r="B41" s="254"/>
      <c r="C41" s="254"/>
      <c r="D41" s="254"/>
      <c r="E41" s="254"/>
      <c r="F41" s="254"/>
      <c r="G41" s="253" t="s">
        <v>64</v>
      </c>
      <c r="H41" s="253"/>
      <c r="I41" s="255"/>
      <c r="J41" s="255"/>
      <c r="K41" s="255"/>
      <c r="L41" s="255"/>
    </row>
    <row r="42" spans="2:12" ht="15.75" customHeight="1" x14ac:dyDescent="0.25">
      <c r="B42" s="254"/>
      <c r="C42" s="254"/>
      <c r="D42" s="254"/>
      <c r="E42" s="254"/>
      <c r="F42" s="254"/>
      <c r="G42" s="253"/>
      <c r="H42" s="253"/>
      <c r="I42" s="255"/>
      <c r="J42" s="255"/>
      <c r="K42" s="255"/>
      <c r="L42" s="255"/>
    </row>
    <row r="43" spans="2:12" ht="15.75" customHeight="1" x14ac:dyDescent="0.25">
      <c r="B43" s="254"/>
      <c r="C43" s="254"/>
      <c r="D43" s="254"/>
      <c r="E43" s="254"/>
      <c r="F43" s="254"/>
      <c r="G43" s="253"/>
      <c r="H43" s="253"/>
      <c r="I43" s="255"/>
      <c r="J43" s="255"/>
      <c r="K43" s="255"/>
      <c r="L43" s="255"/>
    </row>
    <row r="44" spans="2:12" x14ac:dyDescent="0.25">
      <c r="B44" s="254"/>
      <c r="C44" s="254"/>
      <c r="D44" s="254"/>
      <c r="E44" s="254"/>
      <c r="F44" s="254"/>
      <c r="G44" s="253"/>
      <c r="H44" s="253"/>
      <c r="I44" s="255"/>
      <c r="J44" s="255"/>
      <c r="K44" s="255"/>
      <c r="L44" s="255"/>
    </row>
    <row r="45" spans="2:12" x14ac:dyDescent="0.25">
      <c r="B45" s="254"/>
      <c r="C45" s="254"/>
      <c r="D45" s="254"/>
      <c r="E45" s="254"/>
      <c r="F45" s="254"/>
      <c r="G45" s="253"/>
      <c r="H45" s="253"/>
      <c r="I45" s="255"/>
      <c r="J45" s="255"/>
      <c r="K45" s="255"/>
      <c r="L45" s="255"/>
    </row>
  </sheetData>
  <mergeCells count="18">
    <mergeCell ref="B2:L2"/>
    <mergeCell ref="G9:L9"/>
    <mergeCell ref="B9:F9"/>
    <mergeCell ref="B3:L6"/>
    <mergeCell ref="I37:L38"/>
    <mergeCell ref="B10:F10"/>
    <mergeCell ref="B11:F11"/>
    <mergeCell ref="B12:F12"/>
    <mergeCell ref="G10:L10"/>
    <mergeCell ref="G11:L11"/>
    <mergeCell ref="G12:L12"/>
    <mergeCell ref="I39:L40"/>
    <mergeCell ref="G37:H38"/>
    <mergeCell ref="G39:H40"/>
    <mergeCell ref="B13:L36"/>
    <mergeCell ref="B37:F45"/>
    <mergeCell ref="G41:H45"/>
    <mergeCell ref="I41:L45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Z35"/>
  <sheetViews>
    <sheetView tabSelected="1" view="pageBreakPreview" topLeftCell="A7" zoomScale="60" zoomScaleNormal="75" workbookViewId="0">
      <selection activeCell="N17" sqref="N17"/>
    </sheetView>
  </sheetViews>
  <sheetFormatPr defaultRowHeight="15" x14ac:dyDescent="0.25"/>
  <cols>
    <col min="3" max="3" width="40.7109375" customWidth="1"/>
    <col min="4" max="30" width="12.7109375" customWidth="1"/>
    <col min="34" max="34" width="0" hidden="1" customWidth="1"/>
    <col min="35" max="35" width="12.7109375" customWidth="1"/>
    <col min="36" max="36" width="48.28515625" customWidth="1"/>
    <col min="37" max="38" width="12.7109375" customWidth="1"/>
    <col min="49" max="49" width="32.7109375" customWidth="1"/>
  </cols>
  <sheetData>
    <row r="1" spans="2:49" ht="15.75" thickBot="1" x14ac:dyDescent="0.3"/>
    <row r="2" spans="2:49" ht="30" customHeight="1" thickBot="1" x14ac:dyDescent="0.3">
      <c r="B2" s="286" t="s">
        <v>62</v>
      </c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8"/>
    </row>
    <row r="3" spans="2:49" ht="120" customHeight="1" thickBot="1" x14ac:dyDescent="0.3">
      <c r="B3" s="317" t="s">
        <v>67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9"/>
      <c r="Z3" s="314" t="s">
        <v>43</v>
      </c>
      <c r="AA3" s="315"/>
      <c r="AB3" s="315"/>
      <c r="AC3" s="315"/>
      <c r="AD3" s="316"/>
      <c r="AI3" s="263" t="s">
        <v>79</v>
      </c>
      <c r="AJ3" s="263"/>
      <c r="AK3" s="222"/>
      <c r="AL3" s="222"/>
      <c r="AM3" s="222"/>
      <c r="AN3" s="222"/>
    </row>
    <row r="4" spans="2:49" ht="39.950000000000003" customHeight="1" thickBot="1" x14ac:dyDescent="0.3">
      <c r="B4" s="264" t="s">
        <v>68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332"/>
      <c r="AI4" s="223">
        <v>1</v>
      </c>
      <c r="AJ4" s="224" t="s">
        <v>80</v>
      </c>
    </row>
    <row r="5" spans="2:49" ht="39.950000000000003" customHeight="1" x14ac:dyDescent="0.25">
      <c r="B5" s="43" t="s">
        <v>4</v>
      </c>
      <c r="C5" s="140" t="s">
        <v>66</v>
      </c>
      <c r="D5" s="323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5"/>
      <c r="AH5" t="s">
        <v>29</v>
      </c>
      <c r="AI5" s="223">
        <v>2</v>
      </c>
      <c r="AJ5" s="224" t="s">
        <v>81</v>
      </c>
    </row>
    <row r="6" spans="2:49" ht="39.950000000000003" customHeight="1" x14ac:dyDescent="0.25">
      <c r="B6" s="44" t="s">
        <v>5</v>
      </c>
      <c r="C6" s="1" t="s">
        <v>15</v>
      </c>
      <c r="D6" s="326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8"/>
      <c r="AH6" t="s">
        <v>30</v>
      </c>
      <c r="AI6" s="223">
        <v>3</v>
      </c>
      <c r="AJ6" s="224" t="s">
        <v>82</v>
      </c>
    </row>
    <row r="7" spans="2:49" ht="39.950000000000003" customHeight="1" thickBot="1" x14ac:dyDescent="0.3">
      <c r="B7" s="45" t="s">
        <v>6</v>
      </c>
      <c r="C7" s="141" t="s">
        <v>16</v>
      </c>
      <c r="D7" s="329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1"/>
    </row>
    <row r="8" spans="2:49" ht="39.950000000000003" customHeight="1" thickBot="1" x14ac:dyDescent="0.3">
      <c r="B8" s="264" t="s">
        <v>21</v>
      </c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8" t="s">
        <v>84</v>
      </c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70"/>
    </row>
    <row r="9" spans="2:49" ht="129" customHeight="1" x14ac:dyDescent="0.25">
      <c r="B9" s="333" t="s">
        <v>0</v>
      </c>
      <c r="C9" s="82" t="s">
        <v>74</v>
      </c>
      <c r="D9" s="289" t="s">
        <v>78</v>
      </c>
      <c r="E9" s="289"/>
      <c r="F9" s="289" t="s">
        <v>102</v>
      </c>
      <c r="G9" s="289"/>
      <c r="H9" s="289" t="s">
        <v>75</v>
      </c>
      <c r="I9" s="289"/>
      <c r="J9" s="289" t="s">
        <v>77</v>
      </c>
      <c r="K9" s="289"/>
      <c r="L9" s="266" t="s">
        <v>91</v>
      </c>
      <c r="M9" s="267"/>
      <c r="N9" s="135" t="s">
        <v>83</v>
      </c>
      <c r="O9" s="131" t="s">
        <v>86</v>
      </c>
      <c r="P9" s="218" t="s">
        <v>87</v>
      </c>
      <c r="Q9" s="131" t="s">
        <v>52</v>
      </c>
      <c r="R9" s="218" t="s">
        <v>99</v>
      </c>
      <c r="S9" s="229" t="s">
        <v>51</v>
      </c>
      <c r="T9" s="230" t="s">
        <v>100</v>
      </c>
      <c r="U9" s="231" t="s">
        <v>50</v>
      </c>
      <c r="V9" s="230" t="s">
        <v>101</v>
      </c>
      <c r="W9" s="232" t="s">
        <v>53</v>
      </c>
      <c r="X9" s="233" t="s">
        <v>47</v>
      </c>
      <c r="Y9" s="233" t="s">
        <v>48</v>
      </c>
      <c r="Z9" s="234" t="s">
        <v>49</v>
      </c>
      <c r="AA9" s="231" t="s">
        <v>54</v>
      </c>
      <c r="AB9" s="228" t="s">
        <v>55</v>
      </c>
      <c r="AC9" s="230" t="s">
        <v>56</v>
      </c>
      <c r="AD9" s="235" t="s">
        <v>57</v>
      </c>
      <c r="AE9" s="309" t="s">
        <v>40</v>
      </c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</row>
    <row r="10" spans="2:49" ht="24.95" customHeight="1" thickBot="1" x14ac:dyDescent="0.3">
      <c r="B10" s="334"/>
      <c r="C10" s="83">
        <v>1</v>
      </c>
      <c r="D10" s="299">
        <v>2</v>
      </c>
      <c r="E10" s="299"/>
      <c r="F10" s="299">
        <v>3</v>
      </c>
      <c r="G10" s="299"/>
      <c r="H10" s="299">
        <v>4</v>
      </c>
      <c r="I10" s="299"/>
      <c r="J10" s="299">
        <v>5</v>
      </c>
      <c r="K10" s="299"/>
      <c r="L10" s="271">
        <v>6</v>
      </c>
      <c r="M10" s="272"/>
      <c r="N10" s="134">
        <v>7</v>
      </c>
      <c r="O10" s="132">
        <v>8</v>
      </c>
      <c r="P10" s="133">
        <v>9</v>
      </c>
      <c r="Q10" s="132">
        <v>10</v>
      </c>
      <c r="R10" s="133">
        <v>11</v>
      </c>
      <c r="S10" s="132">
        <v>12</v>
      </c>
      <c r="T10" s="133">
        <v>13</v>
      </c>
      <c r="U10" s="84">
        <v>14</v>
      </c>
      <c r="V10" s="133">
        <v>15</v>
      </c>
      <c r="W10" s="134">
        <v>16</v>
      </c>
      <c r="X10" s="134">
        <v>17</v>
      </c>
      <c r="Y10" s="134">
        <v>18</v>
      </c>
      <c r="Z10" s="137">
        <v>19</v>
      </c>
      <c r="AA10" s="84">
        <v>20</v>
      </c>
      <c r="AB10" s="83">
        <v>21</v>
      </c>
      <c r="AC10" s="181">
        <v>22</v>
      </c>
      <c r="AD10" s="182">
        <v>23</v>
      </c>
    </row>
    <row r="11" spans="2:49" ht="39.950000000000003" customHeight="1" x14ac:dyDescent="0.25">
      <c r="B11" s="168">
        <v>1</v>
      </c>
      <c r="C11" s="169"/>
      <c r="D11" s="302"/>
      <c r="E11" s="303"/>
      <c r="F11" s="247"/>
      <c r="G11" s="81" t="s">
        <v>76</v>
      </c>
      <c r="H11" s="219"/>
      <c r="I11" s="80" t="s">
        <v>12</v>
      </c>
      <c r="J11" s="219"/>
      <c r="K11" s="80" t="s">
        <v>14</v>
      </c>
      <c r="L11" s="259"/>
      <c r="M11" s="260"/>
      <c r="N11" s="236"/>
      <c r="O11" s="241"/>
      <c r="P11" s="242"/>
      <c r="Q11" s="225"/>
      <c r="R11" s="184"/>
      <c r="S11" s="185"/>
      <c r="T11" s="186"/>
      <c r="U11" s="185"/>
      <c r="V11" s="186"/>
      <c r="W11" s="187"/>
      <c r="X11" s="187"/>
      <c r="Y11" s="187"/>
      <c r="Z11" s="188"/>
      <c r="AA11" s="189"/>
      <c r="AB11" s="183"/>
      <c r="AC11" s="183"/>
      <c r="AD11" s="187"/>
      <c r="AH11" s="46"/>
      <c r="AI11" s="46"/>
    </row>
    <row r="12" spans="2:49" ht="39.950000000000003" customHeight="1" x14ac:dyDescent="0.25">
      <c r="B12" s="44">
        <v>2</v>
      </c>
      <c r="C12" s="170"/>
      <c r="D12" s="273"/>
      <c r="E12" s="274"/>
      <c r="F12" s="248"/>
      <c r="G12" s="4" t="s">
        <v>76</v>
      </c>
      <c r="H12" s="220"/>
      <c r="I12" s="3" t="s">
        <v>12</v>
      </c>
      <c r="J12" s="220"/>
      <c r="K12" s="3" t="s">
        <v>14</v>
      </c>
      <c r="L12" s="261"/>
      <c r="M12" s="262"/>
      <c r="N12" s="237"/>
      <c r="O12" s="243"/>
      <c r="P12" s="244"/>
      <c r="Q12" s="226"/>
      <c r="R12" s="192"/>
      <c r="S12" s="191"/>
      <c r="T12" s="192"/>
      <c r="U12" s="191"/>
      <c r="V12" s="192"/>
      <c r="W12" s="193"/>
      <c r="X12" s="193"/>
      <c r="Y12" s="193"/>
      <c r="Z12" s="194"/>
      <c r="AA12" s="195"/>
      <c r="AB12" s="190"/>
      <c r="AC12" s="190"/>
      <c r="AD12" s="193"/>
      <c r="AH12" s="46"/>
      <c r="AI12" s="46"/>
    </row>
    <row r="13" spans="2:49" ht="39.950000000000003" customHeight="1" x14ac:dyDescent="0.25">
      <c r="B13" s="44">
        <v>3</v>
      </c>
      <c r="C13" s="170"/>
      <c r="D13" s="273"/>
      <c r="E13" s="274"/>
      <c r="F13" s="248"/>
      <c r="G13" s="4" t="s">
        <v>76</v>
      </c>
      <c r="H13" s="220"/>
      <c r="I13" s="3" t="s">
        <v>12</v>
      </c>
      <c r="J13" s="220"/>
      <c r="K13" s="3" t="s">
        <v>14</v>
      </c>
      <c r="L13" s="261"/>
      <c r="M13" s="262"/>
      <c r="N13" s="237"/>
      <c r="O13" s="243"/>
      <c r="P13" s="244"/>
      <c r="Q13" s="226"/>
      <c r="R13" s="192"/>
      <c r="S13" s="191"/>
      <c r="T13" s="192"/>
      <c r="U13" s="191"/>
      <c r="V13" s="192"/>
      <c r="W13" s="193"/>
      <c r="X13" s="193"/>
      <c r="Y13" s="193"/>
      <c r="Z13" s="194"/>
      <c r="AA13" s="195"/>
      <c r="AB13" s="190"/>
      <c r="AC13" s="190"/>
      <c r="AD13" s="193"/>
      <c r="AH13" s="46"/>
      <c r="AI13" s="46"/>
    </row>
    <row r="14" spans="2:49" ht="39.950000000000003" customHeight="1" x14ac:dyDescent="0.25">
      <c r="B14" s="44">
        <v>4</v>
      </c>
      <c r="C14" s="170"/>
      <c r="D14" s="273"/>
      <c r="E14" s="274"/>
      <c r="F14" s="248"/>
      <c r="G14" s="4" t="s">
        <v>76</v>
      </c>
      <c r="H14" s="220"/>
      <c r="I14" s="3" t="s">
        <v>12</v>
      </c>
      <c r="J14" s="220"/>
      <c r="K14" s="3" t="s">
        <v>14</v>
      </c>
      <c r="L14" s="261"/>
      <c r="M14" s="262"/>
      <c r="N14" s="237"/>
      <c r="O14" s="243"/>
      <c r="P14" s="244"/>
      <c r="Q14" s="226"/>
      <c r="R14" s="192"/>
      <c r="S14" s="191"/>
      <c r="T14" s="192"/>
      <c r="U14" s="191"/>
      <c r="V14" s="192"/>
      <c r="W14" s="193"/>
      <c r="X14" s="193"/>
      <c r="Y14" s="193"/>
      <c r="Z14" s="194"/>
      <c r="AA14" s="195"/>
      <c r="AB14" s="190"/>
      <c r="AC14" s="190"/>
      <c r="AD14" s="193"/>
      <c r="AH14" s="46"/>
      <c r="AI14" s="46"/>
    </row>
    <row r="15" spans="2:49" ht="39.950000000000003" customHeight="1" x14ac:dyDescent="0.25">
      <c r="B15" s="44">
        <v>5</v>
      </c>
      <c r="C15" s="170"/>
      <c r="D15" s="273"/>
      <c r="E15" s="274"/>
      <c r="F15" s="248"/>
      <c r="G15" s="4" t="s">
        <v>76</v>
      </c>
      <c r="H15" s="220"/>
      <c r="I15" s="3" t="s">
        <v>12</v>
      </c>
      <c r="J15" s="220"/>
      <c r="K15" s="3" t="s">
        <v>14</v>
      </c>
      <c r="L15" s="261"/>
      <c r="M15" s="262"/>
      <c r="N15" s="237"/>
      <c r="O15" s="243"/>
      <c r="P15" s="244"/>
      <c r="Q15" s="226"/>
      <c r="R15" s="192"/>
      <c r="S15" s="191"/>
      <c r="T15" s="192"/>
      <c r="U15" s="191"/>
      <c r="V15" s="192"/>
      <c r="W15" s="193"/>
      <c r="X15" s="193"/>
      <c r="Y15" s="193"/>
      <c r="Z15" s="194"/>
      <c r="AA15" s="195"/>
      <c r="AB15" s="190"/>
      <c r="AC15" s="190"/>
      <c r="AD15" s="193"/>
    </row>
    <row r="16" spans="2:49" ht="39.950000000000003" customHeight="1" x14ac:dyDescent="0.25">
      <c r="B16" s="44">
        <v>6</v>
      </c>
      <c r="C16" s="170"/>
      <c r="D16" s="273"/>
      <c r="E16" s="274"/>
      <c r="F16" s="248"/>
      <c r="G16" s="4" t="s">
        <v>76</v>
      </c>
      <c r="H16" s="220"/>
      <c r="I16" s="3" t="s">
        <v>12</v>
      </c>
      <c r="J16" s="220"/>
      <c r="K16" s="3" t="s">
        <v>14</v>
      </c>
      <c r="L16" s="282"/>
      <c r="M16" s="283"/>
      <c r="N16" s="238"/>
      <c r="O16" s="243"/>
      <c r="P16" s="244"/>
      <c r="Q16" s="226"/>
      <c r="R16" s="192"/>
      <c r="S16" s="191"/>
      <c r="T16" s="192"/>
      <c r="U16" s="191"/>
      <c r="V16" s="192"/>
      <c r="W16" s="193"/>
      <c r="X16" s="193"/>
      <c r="Y16" s="193"/>
      <c r="Z16" s="194"/>
      <c r="AA16" s="195"/>
      <c r="AB16" s="190"/>
      <c r="AC16" s="190"/>
      <c r="AD16" s="193"/>
    </row>
    <row r="17" spans="2:52" ht="39.950000000000003" customHeight="1" thickBot="1" x14ac:dyDescent="0.3">
      <c r="B17" s="45" t="s">
        <v>28</v>
      </c>
      <c r="C17" s="171"/>
      <c r="D17" s="277"/>
      <c r="E17" s="278"/>
      <c r="F17" s="249"/>
      <c r="G17" s="42" t="s">
        <v>76</v>
      </c>
      <c r="H17" s="221"/>
      <c r="I17" s="41" t="s">
        <v>12</v>
      </c>
      <c r="J17" s="221"/>
      <c r="K17" s="41" t="s">
        <v>14</v>
      </c>
      <c r="L17" s="284"/>
      <c r="M17" s="285"/>
      <c r="N17" s="239"/>
      <c r="O17" s="245"/>
      <c r="P17" s="246"/>
      <c r="Q17" s="227"/>
      <c r="R17" s="198"/>
      <c r="S17" s="197"/>
      <c r="T17" s="198"/>
      <c r="U17" s="197"/>
      <c r="V17" s="198"/>
      <c r="W17" s="199"/>
      <c r="X17" s="199"/>
      <c r="Y17" s="199"/>
      <c r="Z17" s="200"/>
      <c r="AA17" s="201"/>
      <c r="AB17" s="196"/>
      <c r="AC17" s="196"/>
      <c r="AD17" s="199"/>
      <c r="AE17" s="305" t="s">
        <v>38</v>
      </c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</row>
    <row r="18" spans="2:52" ht="39.950000000000003" customHeight="1" thickBot="1" x14ac:dyDescent="0.3">
      <c r="B18" s="279" t="s">
        <v>1</v>
      </c>
      <c r="C18" s="280"/>
      <c r="D18" s="280"/>
      <c r="E18" s="281"/>
      <c r="F18" s="250">
        <f>SUM(F11:F17)</f>
        <v>0</v>
      </c>
      <c r="G18" s="40" t="s">
        <v>90</v>
      </c>
      <c r="H18" s="38">
        <f>SUM(H11:H17)</f>
        <v>0</v>
      </c>
      <c r="I18" s="39" t="s">
        <v>12</v>
      </c>
      <c r="J18" s="38">
        <f>SUM(J11:J17)</f>
        <v>0</v>
      </c>
      <c r="K18" s="39" t="s">
        <v>14</v>
      </c>
      <c r="L18" s="275"/>
      <c r="M18" s="276"/>
      <c r="N18" s="240">
        <f>SUM(N11:N17)</f>
        <v>0</v>
      </c>
      <c r="O18" s="300"/>
      <c r="P18" s="301"/>
      <c r="Q18" s="138">
        <f>COUNTIF(Q11:Q17,"TAK")</f>
        <v>0</v>
      </c>
      <c r="R18" s="202"/>
      <c r="S18" s="136">
        <f>COUNTIF(S11:S17,"TAK")</f>
        <v>0</v>
      </c>
      <c r="T18" s="202"/>
      <c r="U18" s="136">
        <f>COUNTIF(U11:U17,"TAK")</f>
        <v>0</v>
      </c>
      <c r="V18" s="202"/>
      <c r="W18" s="136">
        <f>COUNTIF(W11:W17,"TAK")</f>
        <v>0</v>
      </c>
      <c r="X18" s="136">
        <f>COUNTIF(X11:X17,"TAK")</f>
        <v>0</v>
      </c>
      <c r="Y18" s="139">
        <f>COUNTIF(Y11:Y17,"TAK")</f>
        <v>0</v>
      </c>
      <c r="Z18" s="138">
        <f>COUNTIF(Z11:Z17,"TAK")</f>
        <v>0</v>
      </c>
      <c r="AA18" s="203">
        <f>SUM(AA11:AA17)</f>
        <v>0</v>
      </c>
      <c r="AB18" s="204">
        <f t="shared" ref="AB18" si="0">SUM(AB11:AB17)</f>
        <v>0</v>
      </c>
      <c r="AC18" s="205">
        <f>SUM(AC11:AC17)</f>
        <v>0</v>
      </c>
      <c r="AD18" s="206">
        <f>COUNTIF(AD11:AD17,"TAK")</f>
        <v>0</v>
      </c>
    </row>
    <row r="19" spans="2:52" ht="44.1" customHeight="1" thickBot="1" x14ac:dyDescent="0.3">
      <c r="B19" s="320" t="s">
        <v>110</v>
      </c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2"/>
    </row>
    <row r="20" spans="2:52" ht="39.950000000000003" customHeight="1" thickBot="1" x14ac:dyDescent="0.3">
      <c r="B20" s="346" t="s">
        <v>109</v>
      </c>
      <c r="C20" s="347"/>
      <c r="D20" s="347"/>
      <c r="E20" s="347"/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347"/>
      <c r="AC20" s="347"/>
      <c r="AD20" s="348"/>
    </row>
    <row r="21" spans="2:52" ht="39.950000000000003" customHeight="1" thickBot="1" x14ac:dyDescent="0.3">
      <c r="B21" s="360" t="s">
        <v>26</v>
      </c>
      <c r="C21" s="361"/>
      <c r="D21" s="349" t="s">
        <v>46</v>
      </c>
      <c r="E21" s="350"/>
      <c r="F21" s="350"/>
      <c r="G21" s="350"/>
      <c r="H21" s="350"/>
      <c r="I21" s="350"/>
      <c r="J21" s="350"/>
      <c r="K21" s="350"/>
      <c r="L21" s="350"/>
      <c r="M21" s="351"/>
      <c r="N21" s="362" t="s">
        <v>45</v>
      </c>
      <c r="O21" s="363"/>
      <c r="P21" s="363"/>
      <c r="Q21" s="363"/>
      <c r="R21" s="363"/>
      <c r="S21" s="363"/>
      <c r="T21" s="363"/>
      <c r="U21" s="363"/>
      <c r="V21" s="363"/>
      <c r="W21" s="364"/>
      <c r="X21" s="47"/>
      <c r="Y21" s="355" t="s">
        <v>92</v>
      </c>
      <c r="Z21" s="356"/>
      <c r="AA21" s="356"/>
      <c r="AB21" s="356"/>
      <c r="AC21" s="356"/>
      <c r="AD21" s="357"/>
    </row>
    <row r="22" spans="2:52" ht="80.099999999999994" customHeight="1" thickBot="1" x14ac:dyDescent="0.3">
      <c r="B22" s="26" t="s">
        <v>0</v>
      </c>
      <c r="C22" s="14" t="s">
        <v>25</v>
      </c>
      <c r="D22" s="290" t="s">
        <v>23</v>
      </c>
      <c r="E22" s="291"/>
      <c r="F22" s="23" t="s">
        <v>20</v>
      </c>
      <c r="G22" s="23" t="s">
        <v>85</v>
      </c>
      <c r="H22" s="296" t="s">
        <v>103</v>
      </c>
      <c r="I22" s="297"/>
      <c r="J22" s="296" t="s">
        <v>17</v>
      </c>
      <c r="K22" s="297"/>
      <c r="L22" s="296" t="s">
        <v>104</v>
      </c>
      <c r="M22" s="298"/>
      <c r="N22" s="365" t="s">
        <v>24</v>
      </c>
      <c r="O22" s="292"/>
      <c r="P22" s="24" t="s">
        <v>20</v>
      </c>
      <c r="Q22" s="25" t="s">
        <v>85</v>
      </c>
      <c r="R22" s="294" t="s">
        <v>106</v>
      </c>
      <c r="S22" s="292"/>
      <c r="T22" s="294" t="s">
        <v>19</v>
      </c>
      <c r="U22" s="292"/>
      <c r="V22" s="294" t="s">
        <v>107</v>
      </c>
      <c r="W22" s="295"/>
      <c r="X22" s="48" t="s">
        <v>31</v>
      </c>
      <c r="Y22" s="292" t="s">
        <v>89</v>
      </c>
      <c r="Z22" s="293"/>
      <c r="AA22" s="335" t="s">
        <v>18</v>
      </c>
      <c r="AB22" s="336"/>
      <c r="AC22" s="337" t="s">
        <v>108</v>
      </c>
      <c r="AD22" s="338"/>
    </row>
    <row r="23" spans="2:52" s="74" customFormat="1" ht="20.100000000000001" customHeight="1" thickBot="1" x14ac:dyDescent="0.3">
      <c r="B23" s="142" t="s">
        <v>34</v>
      </c>
      <c r="C23" s="143"/>
      <c r="D23" s="144"/>
      <c r="E23" s="145"/>
      <c r="F23" s="145"/>
      <c r="G23" s="145"/>
      <c r="H23" s="145"/>
      <c r="I23" s="145"/>
      <c r="J23" s="145"/>
      <c r="K23" s="145"/>
      <c r="L23" s="144"/>
      <c r="M23" s="145"/>
      <c r="N23" s="144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6"/>
    </row>
    <row r="24" spans="2:52" ht="39.950000000000003" customHeight="1" x14ac:dyDescent="0.25">
      <c r="B24" s="15">
        <v>1</v>
      </c>
      <c r="C24" s="94" t="s">
        <v>69</v>
      </c>
      <c r="D24" s="86"/>
      <c r="E24" s="87" t="s">
        <v>2</v>
      </c>
      <c r="F24" s="88"/>
      <c r="G24" s="89"/>
      <c r="H24" s="99"/>
      <c r="I24" s="87" t="s">
        <v>96</v>
      </c>
      <c r="J24" s="155">
        <f>D24*G24</f>
        <v>0</v>
      </c>
      <c r="K24" s="87" t="s">
        <v>2</v>
      </c>
      <c r="L24" s="155">
        <f>D24*H24/1000</f>
        <v>0</v>
      </c>
      <c r="M24" s="90" t="s">
        <v>98</v>
      </c>
      <c r="N24" s="150"/>
      <c r="O24" s="102" t="s">
        <v>2</v>
      </c>
      <c r="P24" s="88"/>
      <c r="Q24" s="89"/>
      <c r="R24" s="99"/>
      <c r="S24" s="102" t="s">
        <v>96</v>
      </c>
      <c r="T24" s="104">
        <f>N24*Q24</f>
        <v>0</v>
      </c>
      <c r="U24" s="102" t="s">
        <v>2</v>
      </c>
      <c r="V24" s="104">
        <f>N24*R24/1000</f>
        <v>0</v>
      </c>
      <c r="W24" s="105" t="s">
        <v>98</v>
      </c>
      <c r="X24" s="210" t="str">
        <f>IFERROR((1-N24/D24),"-")</f>
        <v>-</v>
      </c>
      <c r="Y24" s="107">
        <f>D24-N24</f>
        <v>0</v>
      </c>
      <c r="Z24" s="172" t="s">
        <v>2</v>
      </c>
      <c r="AA24" s="174">
        <f>J24-T24</f>
        <v>0</v>
      </c>
      <c r="AB24" s="175" t="s">
        <v>2</v>
      </c>
      <c r="AC24" s="178">
        <f>L24-V24</f>
        <v>0</v>
      </c>
      <c r="AD24" s="110" t="s">
        <v>98</v>
      </c>
      <c r="AE24" s="304" t="s">
        <v>36</v>
      </c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</row>
    <row r="25" spans="2:52" ht="39.950000000000003" customHeight="1" thickBot="1" x14ac:dyDescent="0.3">
      <c r="B25" s="11">
        <v>2</v>
      </c>
      <c r="C25" s="95" t="s">
        <v>70</v>
      </c>
      <c r="D25" s="78"/>
      <c r="E25" s="10" t="s">
        <v>2</v>
      </c>
      <c r="F25" s="75"/>
      <c r="G25" s="76"/>
      <c r="H25" s="100"/>
      <c r="I25" s="10" t="s">
        <v>96</v>
      </c>
      <c r="J25" s="85">
        <f>D25*G25</f>
        <v>0</v>
      </c>
      <c r="K25" s="10" t="s">
        <v>2</v>
      </c>
      <c r="L25" s="85">
        <f>D25*H25/1000</f>
        <v>0</v>
      </c>
      <c r="M25" s="101" t="s">
        <v>98</v>
      </c>
      <c r="N25" s="151"/>
      <c r="O25" s="9" t="s">
        <v>2</v>
      </c>
      <c r="P25" s="75"/>
      <c r="Q25" s="76"/>
      <c r="R25" s="100"/>
      <c r="S25" s="9" t="s">
        <v>96</v>
      </c>
      <c r="T25" s="106">
        <f>N25*Q25</f>
        <v>0</v>
      </c>
      <c r="U25" s="9" t="s">
        <v>2</v>
      </c>
      <c r="V25" s="106">
        <f>N25*R25/1000</f>
        <v>0</v>
      </c>
      <c r="W25" s="7" t="s">
        <v>98</v>
      </c>
      <c r="X25" s="211" t="str">
        <f t="shared" ref="X25:X30" si="1">IFERROR((1-N25/D25),"-")</f>
        <v>-</v>
      </c>
      <c r="Y25" s="108">
        <f>D25-N25</f>
        <v>0</v>
      </c>
      <c r="Z25" s="173" t="s">
        <v>2</v>
      </c>
      <c r="AA25" s="176">
        <f>J25-T25</f>
        <v>0</v>
      </c>
      <c r="AB25" s="177" t="s">
        <v>2</v>
      </c>
      <c r="AC25" s="179">
        <f>L25-V25</f>
        <v>0</v>
      </c>
      <c r="AD25" s="111" t="s">
        <v>98</v>
      </c>
      <c r="AE25" s="304" t="s">
        <v>37</v>
      </c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</row>
    <row r="26" spans="2:52" ht="39.950000000000003" customHeight="1" thickBot="1" x14ac:dyDescent="0.3">
      <c r="B26" s="13">
        <v>3</v>
      </c>
      <c r="C26" s="96" t="s">
        <v>71</v>
      </c>
      <c r="D26" s="91"/>
      <c r="E26" s="92" t="s">
        <v>2</v>
      </c>
      <c r="F26" s="93" t="s">
        <v>32</v>
      </c>
      <c r="G26" s="311"/>
      <c r="H26" s="312"/>
      <c r="I26" s="312"/>
      <c r="J26" s="312"/>
      <c r="K26" s="312"/>
      <c r="L26" s="312"/>
      <c r="M26" s="313"/>
      <c r="N26" s="152"/>
      <c r="O26" s="103" t="s">
        <v>2</v>
      </c>
      <c r="P26" s="97" t="s">
        <v>32</v>
      </c>
      <c r="Q26" s="207"/>
      <c r="R26" s="208"/>
      <c r="S26" s="208"/>
      <c r="T26" s="208"/>
      <c r="U26" s="208"/>
      <c r="V26" s="208"/>
      <c r="W26" s="209"/>
      <c r="X26" s="209"/>
      <c r="Y26" s="109">
        <f>D26-N26</f>
        <v>0</v>
      </c>
      <c r="Z26" s="180" t="s">
        <v>2</v>
      </c>
      <c r="AA26" s="306"/>
      <c r="AB26" s="307"/>
      <c r="AC26" s="307"/>
      <c r="AD26" s="308"/>
    </row>
    <row r="27" spans="2:52" s="74" customFormat="1" ht="20.100000000000001" customHeight="1" thickBot="1" x14ac:dyDescent="0.3">
      <c r="B27" s="142" t="s">
        <v>33</v>
      </c>
      <c r="C27" s="143"/>
      <c r="D27" s="147"/>
      <c r="E27" s="148"/>
      <c r="F27" s="148"/>
      <c r="G27" s="148"/>
      <c r="H27" s="148"/>
      <c r="I27" s="148"/>
      <c r="J27" s="148"/>
      <c r="K27" s="148"/>
      <c r="L27" s="148"/>
      <c r="M27" s="148"/>
      <c r="N27" s="147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9"/>
    </row>
    <row r="28" spans="2:52" ht="39.950000000000003" customHeight="1" x14ac:dyDescent="0.25">
      <c r="B28" s="15">
        <v>4</v>
      </c>
      <c r="C28" s="16" t="s">
        <v>72</v>
      </c>
      <c r="D28" s="77"/>
      <c r="E28" s="17" t="s">
        <v>3</v>
      </c>
      <c r="F28" s="70" t="s">
        <v>22</v>
      </c>
      <c r="G28" s="71">
        <v>2.5</v>
      </c>
      <c r="H28" s="125"/>
      <c r="I28" s="87" t="s">
        <v>105</v>
      </c>
      <c r="J28" s="156">
        <f>D28*G28</f>
        <v>0</v>
      </c>
      <c r="K28" s="17" t="s">
        <v>3</v>
      </c>
      <c r="L28" s="157">
        <f>D28*H28</f>
        <v>0</v>
      </c>
      <c r="M28" s="18" t="s">
        <v>98</v>
      </c>
      <c r="N28" s="153"/>
      <c r="O28" s="19" t="s">
        <v>3</v>
      </c>
      <c r="P28" s="72" t="s">
        <v>22</v>
      </c>
      <c r="Q28" s="73">
        <v>2.5</v>
      </c>
      <c r="R28" s="125"/>
      <c r="S28" s="102" t="s">
        <v>105</v>
      </c>
      <c r="T28" s="130">
        <f>N28*Q28</f>
        <v>0</v>
      </c>
      <c r="U28" s="19" t="s">
        <v>3</v>
      </c>
      <c r="V28" s="35">
        <f>N28*R28</f>
        <v>0</v>
      </c>
      <c r="W28" s="20" t="s">
        <v>98</v>
      </c>
      <c r="X28" s="98" t="str">
        <f t="shared" si="1"/>
        <v>-</v>
      </c>
      <c r="Y28" s="35">
        <f>D28-N28</f>
        <v>0</v>
      </c>
      <c r="Z28" s="20" t="s">
        <v>3</v>
      </c>
      <c r="AA28" s="31">
        <f>J28-T28</f>
        <v>0</v>
      </c>
      <c r="AB28" s="21" t="s">
        <v>3</v>
      </c>
      <c r="AC28" s="32">
        <f>L28-V28</f>
        <v>0</v>
      </c>
      <c r="AD28" s="22" t="s">
        <v>98</v>
      </c>
      <c r="AE28" s="304" t="s">
        <v>13</v>
      </c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</row>
    <row r="29" spans="2:52" ht="39.950000000000003" customHeight="1" x14ac:dyDescent="0.25">
      <c r="B29" s="11">
        <v>5</v>
      </c>
      <c r="C29" s="12" t="s">
        <v>73</v>
      </c>
      <c r="D29" s="78"/>
      <c r="E29" s="10" t="s">
        <v>3</v>
      </c>
      <c r="F29" s="28" t="s">
        <v>22</v>
      </c>
      <c r="G29" s="29">
        <v>2.5</v>
      </c>
      <c r="H29" s="126"/>
      <c r="I29" s="127" t="s">
        <v>105</v>
      </c>
      <c r="J29" s="85">
        <f>D29*G29</f>
        <v>0</v>
      </c>
      <c r="K29" s="10" t="s">
        <v>3</v>
      </c>
      <c r="L29" s="157">
        <f>D29*H29</f>
        <v>0</v>
      </c>
      <c r="M29" s="18" t="s">
        <v>98</v>
      </c>
      <c r="N29" s="151"/>
      <c r="O29" s="9" t="s">
        <v>3</v>
      </c>
      <c r="P29" s="37" t="s">
        <v>22</v>
      </c>
      <c r="Q29" s="30">
        <v>2.5</v>
      </c>
      <c r="R29" s="126"/>
      <c r="S29" s="112" t="s">
        <v>105</v>
      </c>
      <c r="T29" s="106">
        <f>N29*Q29</f>
        <v>0</v>
      </c>
      <c r="U29" s="9" t="s">
        <v>3</v>
      </c>
      <c r="V29" s="35">
        <f t="shared" ref="V29" si="2">N29*R29</f>
        <v>0</v>
      </c>
      <c r="W29" s="7" t="s">
        <v>98</v>
      </c>
      <c r="X29" s="49" t="str">
        <f t="shared" si="1"/>
        <v>-</v>
      </c>
      <c r="Y29" s="36">
        <f>D29-N29</f>
        <v>0</v>
      </c>
      <c r="Z29" s="7" t="s">
        <v>3</v>
      </c>
      <c r="AA29" s="33">
        <f>J29-T29</f>
        <v>0</v>
      </c>
      <c r="AB29" s="8" t="s">
        <v>3</v>
      </c>
      <c r="AC29" s="34">
        <f>L29-V29</f>
        <v>0</v>
      </c>
      <c r="AD29" s="22" t="s">
        <v>98</v>
      </c>
      <c r="AE29" s="304" t="s">
        <v>42</v>
      </c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</row>
    <row r="30" spans="2:52" ht="69.95" customHeight="1" x14ac:dyDescent="0.25">
      <c r="B30" s="11">
        <v>6</v>
      </c>
      <c r="C30" s="12" t="s">
        <v>93</v>
      </c>
      <c r="D30" s="78"/>
      <c r="E30" s="10" t="s">
        <v>3</v>
      </c>
      <c r="F30" s="28" t="s">
        <v>22</v>
      </c>
      <c r="G30" s="29">
        <v>2.5</v>
      </c>
      <c r="H30" s="126"/>
      <c r="I30" s="127" t="s">
        <v>105</v>
      </c>
      <c r="J30" s="85">
        <f>D30*G30</f>
        <v>0</v>
      </c>
      <c r="K30" s="10" t="s">
        <v>3</v>
      </c>
      <c r="L30" s="157">
        <f>D30*H30</f>
        <v>0</v>
      </c>
      <c r="M30" s="18" t="s">
        <v>98</v>
      </c>
      <c r="N30" s="151"/>
      <c r="O30" s="9" t="s">
        <v>3</v>
      </c>
      <c r="P30" s="37" t="s">
        <v>22</v>
      </c>
      <c r="Q30" s="30">
        <v>2.5</v>
      </c>
      <c r="R30" s="126"/>
      <c r="S30" s="112" t="s">
        <v>105</v>
      </c>
      <c r="T30" s="106">
        <f>N30*Q30</f>
        <v>0</v>
      </c>
      <c r="U30" s="9" t="s">
        <v>3</v>
      </c>
      <c r="V30" s="35">
        <f>N30*R30</f>
        <v>0</v>
      </c>
      <c r="W30" s="7" t="s">
        <v>98</v>
      </c>
      <c r="X30" s="49" t="str">
        <f t="shared" si="1"/>
        <v>-</v>
      </c>
      <c r="Y30" s="36">
        <f>D30-N30</f>
        <v>0</v>
      </c>
      <c r="Z30" s="7" t="s">
        <v>3</v>
      </c>
      <c r="AA30" s="33">
        <f>J30-T30</f>
        <v>0</v>
      </c>
      <c r="AB30" s="8" t="s">
        <v>3</v>
      </c>
      <c r="AC30" s="34">
        <f>L30-V30</f>
        <v>0</v>
      </c>
      <c r="AD30" s="22" t="s">
        <v>98</v>
      </c>
      <c r="AE30" s="304" t="s">
        <v>10</v>
      </c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</row>
    <row r="31" spans="2:52" ht="39.950000000000003" customHeight="1" thickBot="1" x14ac:dyDescent="0.3">
      <c r="B31" s="13">
        <v>7</v>
      </c>
      <c r="C31" s="52" t="s">
        <v>44</v>
      </c>
      <c r="D31" s="79"/>
      <c r="E31" s="53" t="s">
        <v>3</v>
      </c>
      <c r="F31" s="54" t="s">
        <v>22</v>
      </c>
      <c r="G31" s="55">
        <v>2.5</v>
      </c>
      <c r="H31" s="128"/>
      <c r="I31" s="129" t="s">
        <v>105</v>
      </c>
      <c r="J31" s="66">
        <f>-D31*G31</f>
        <v>0</v>
      </c>
      <c r="K31" s="53" t="s">
        <v>3</v>
      </c>
      <c r="L31" s="67">
        <f>-D31*H31</f>
        <v>0</v>
      </c>
      <c r="M31" s="56" t="s">
        <v>98</v>
      </c>
      <c r="N31" s="154"/>
      <c r="O31" s="57" t="s">
        <v>3</v>
      </c>
      <c r="P31" s="58" t="s">
        <v>22</v>
      </c>
      <c r="Q31" s="59">
        <v>2.5</v>
      </c>
      <c r="R31" s="128"/>
      <c r="S31" s="113" t="s">
        <v>105</v>
      </c>
      <c r="T31" s="68">
        <f>-N31*Q31</f>
        <v>0</v>
      </c>
      <c r="U31" s="57" t="s">
        <v>3</v>
      </c>
      <c r="V31" s="69">
        <f>-N31*R31</f>
        <v>0</v>
      </c>
      <c r="W31" s="60" t="s">
        <v>98</v>
      </c>
      <c r="X31" s="212"/>
      <c r="Y31" s="208"/>
      <c r="Z31" s="209"/>
      <c r="AA31" s="61">
        <f>J31-T31</f>
        <v>0</v>
      </c>
      <c r="AB31" s="62" t="s">
        <v>3</v>
      </c>
      <c r="AC31" s="63">
        <f>L31-V31</f>
        <v>0</v>
      </c>
      <c r="AD31" s="64" t="s">
        <v>98</v>
      </c>
      <c r="AE31" s="304" t="s">
        <v>39</v>
      </c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</row>
    <row r="32" spans="2:52" s="74" customFormat="1" ht="20.100000000000001" customHeight="1" thickBot="1" x14ac:dyDescent="0.3">
      <c r="B32" s="341" t="s">
        <v>35</v>
      </c>
      <c r="C32" s="342"/>
      <c r="D32" s="342"/>
      <c r="E32" s="342"/>
      <c r="F32" s="342"/>
      <c r="G32" s="342"/>
      <c r="H32" s="342"/>
      <c r="I32" s="342"/>
      <c r="J32" s="342"/>
      <c r="K32" s="342"/>
      <c r="L32" s="342"/>
      <c r="M32" s="342"/>
      <c r="N32" s="342"/>
      <c r="O32" s="342"/>
      <c r="P32" s="342"/>
      <c r="Q32" s="342"/>
      <c r="R32" s="342"/>
      <c r="S32" s="342"/>
      <c r="T32" s="342"/>
      <c r="U32" s="342"/>
      <c r="V32" s="342"/>
      <c r="W32" s="342"/>
      <c r="X32" s="342"/>
      <c r="Y32" s="342"/>
      <c r="Z32" s="342"/>
      <c r="AA32" s="342"/>
      <c r="AB32" s="342"/>
      <c r="AC32" s="342"/>
      <c r="AD32" s="343"/>
    </row>
    <row r="33" spans="2:52" ht="39.950000000000003" customHeight="1" thickBot="1" x14ac:dyDescent="0.3">
      <c r="B33" s="65">
        <v>8</v>
      </c>
      <c r="C33" s="158" t="s">
        <v>41</v>
      </c>
      <c r="D33" s="159" t="s">
        <v>8</v>
      </c>
      <c r="E33" s="160" t="s">
        <v>7</v>
      </c>
      <c r="F33" s="161"/>
      <c r="G33" s="162"/>
      <c r="H33" s="163" t="s">
        <v>8</v>
      </c>
      <c r="I33" s="160" t="s">
        <v>7</v>
      </c>
      <c r="J33" s="163" t="s">
        <v>8</v>
      </c>
      <c r="K33" s="160" t="s">
        <v>7</v>
      </c>
      <c r="L33" s="163" t="s">
        <v>8</v>
      </c>
      <c r="M33" s="164" t="s">
        <v>7</v>
      </c>
      <c r="N33" s="159" t="s">
        <v>8</v>
      </c>
      <c r="O33" s="160" t="s">
        <v>7</v>
      </c>
      <c r="P33" s="165"/>
      <c r="Q33" s="162"/>
      <c r="R33" s="163" t="s">
        <v>8</v>
      </c>
      <c r="S33" s="160" t="s">
        <v>7</v>
      </c>
      <c r="T33" s="163" t="s">
        <v>8</v>
      </c>
      <c r="U33" s="160" t="s">
        <v>7</v>
      </c>
      <c r="V33" s="163" t="s">
        <v>8</v>
      </c>
      <c r="W33" s="164" t="s">
        <v>7</v>
      </c>
      <c r="X33" s="166" t="str">
        <f>IFERROR((1-N33/D33),"-")</f>
        <v>-</v>
      </c>
      <c r="Y33" s="167" t="s">
        <v>9</v>
      </c>
      <c r="Z33" s="164" t="s">
        <v>7</v>
      </c>
      <c r="AA33" s="159" t="s">
        <v>9</v>
      </c>
      <c r="AB33" s="164" t="s">
        <v>7</v>
      </c>
      <c r="AC33" s="159" t="s">
        <v>9</v>
      </c>
      <c r="AD33" s="164" t="s">
        <v>7</v>
      </c>
    </row>
    <row r="34" spans="2:52" ht="39.950000000000003" customHeight="1" thickBot="1" x14ac:dyDescent="0.3">
      <c r="B34" s="358" t="s">
        <v>1</v>
      </c>
      <c r="C34" s="359"/>
      <c r="D34" s="114">
        <f>SUM(D24:D26)+SUM(D28:D30)*3.6</f>
        <v>0</v>
      </c>
      <c r="E34" s="115" t="s">
        <v>2</v>
      </c>
      <c r="F34" s="352"/>
      <c r="G34" s="353"/>
      <c r="H34" s="353"/>
      <c r="I34" s="354"/>
      <c r="J34" s="116">
        <f>SUM(J24:J25)+SUM(J28:J31)*3.6</f>
        <v>0</v>
      </c>
      <c r="K34" s="117" t="s">
        <v>2</v>
      </c>
      <c r="L34" s="116">
        <f>SUM(L24:L25)+SUM(L28:L31)</f>
        <v>0</v>
      </c>
      <c r="M34" s="118" t="s">
        <v>97</v>
      </c>
      <c r="N34" s="119">
        <f>SUM(N24:N26)+SUM(N28:N30)*3.6</f>
        <v>0</v>
      </c>
      <c r="O34" s="120" t="s">
        <v>2</v>
      </c>
      <c r="P34" s="352"/>
      <c r="Q34" s="353"/>
      <c r="R34" s="353"/>
      <c r="S34" s="354"/>
      <c r="T34" s="121">
        <f>SUM(T24:T25)+SUM(T28:T31)*3.6</f>
        <v>0</v>
      </c>
      <c r="U34" s="122" t="s">
        <v>2</v>
      </c>
      <c r="V34" s="123">
        <f>SUM(V24:V26)+SUM(V28:V31)</f>
        <v>0</v>
      </c>
      <c r="W34" s="124" t="s">
        <v>97</v>
      </c>
      <c r="X34" s="50" t="str">
        <f>IFERROR((1-N34/D34),"-")</f>
        <v>-</v>
      </c>
      <c r="Y34" s="6">
        <f>SUM(Y24:Y26)+SUM(Y28:Y30)*3.6</f>
        <v>0</v>
      </c>
      <c r="Z34" s="5" t="s">
        <v>2</v>
      </c>
      <c r="AA34" s="51">
        <f>SUM(AA24:AA25)+SUM(AA28:AA31)*3.6</f>
        <v>0</v>
      </c>
      <c r="AB34" s="2" t="s">
        <v>2</v>
      </c>
      <c r="AC34" s="27">
        <f>SUM(AC24:AC25)+SUM(AC28:AC31)</f>
        <v>0</v>
      </c>
      <c r="AD34" s="5" t="s">
        <v>97</v>
      </c>
      <c r="AE34" s="304" t="s">
        <v>88</v>
      </c>
      <c r="AF34" s="305"/>
      <c r="AG34" s="305"/>
      <c r="AH34" s="305"/>
      <c r="AI34" s="305"/>
      <c r="AJ34" s="305"/>
      <c r="AK34" s="305"/>
      <c r="AL34" s="305"/>
      <c r="AM34" s="305"/>
      <c r="AN34" s="305"/>
      <c r="AO34" s="305"/>
      <c r="AP34" s="305"/>
      <c r="AQ34" s="305"/>
      <c r="AR34" s="305"/>
      <c r="AS34" s="305"/>
      <c r="AT34" s="305"/>
      <c r="AU34" s="305"/>
      <c r="AV34" s="305"/>
      <c r="AW34" s="305"/>
      <c r="AX34" s="305"/>
      <c r="AY34" s="305"/>
      <c r="AZ34" s="305"/>
    </row>
    <row r="35" spans="2:52" ht="93" customHeight="1" x14ac:dyDescent="0.25">
      <c r="B35" s="344" t="s">
        <v>111</v>
      </c>
      <c r="C35" s="345"/>
      <c r="D35" s="34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39" t="s">
        <v>27</v>
      </c>
      <c r="Y35" s="339"/>
      <c r="Z35" s="339"/>
      <c r="AA35" s="339"/>
      <c r="AB35" s="339"/>
      <c r="AC35" s="339"/>
      <c r="AD35" s="340"/>
    </row>
  </sheetData>
  <mergeCells count="72">
    <mergeCell ref="AE34:AZ34"/>
    <mergeCell ref="X35:AD35"/>
    <mergeCell ref="B32:AD32"/>
    <mergeCell ref="B35:W35"/>
    <mergeCell ref="B20:AD20"/>
    <mergeCell ref="D21:M21"/>
    <mergeCell ref="F34:I34"/>
    <mergeCell ref="P34:S34"/>
    <mergeCell ref="Y21:AD21"/>
    <mergeCell ref="B34:C34"/>
    <mergeCell ref="B21:C21"/>
    <mergeCell ref="N21:W21"/>
    <mergeCell ref="N22:O22"/>
    <mergeCell ref="H22:I22"/>
    <mergeCell ref="R22:S22"/>
    <mergeCell ref="AE31:AZ31"/>
    <mergeCell ref="AE17:AW17"/>
    <mergeCell ref="AE9:AW9"/>
    <mergeCell ref="G26:M26"/>
    <mergeCell ref="AE28:AW28"/>
    <mergeCell ref="Z3:AD3"/>
    <mergeCell ref="B3:Y3"/>
    <mergeCell ref="B19:AD19"/>
    <mergeCell ref="D5:AD5"/>
    <mergeCell ref="D6:AD6"/>
    <mergeCell ref="D7:AD7"/>
    <mergeCell ref="B4:AD4"/>
    <mergeCell ref="D10:E10"/>
    <mergeCell ref="H9:I9"/>
    <mergeCell ref="B9:B10"/>
    <mergeCell ref="AA22:AB22"/>
    <mergeCell ref="AC22:AD22"/>
    <mergeCell ref="AE29:AW29"/>
    <mergeCell ref="AE30:AW30"/>
    <mergeCell ref="AA26:AD26"/>
    <mergeCell ref="AE24:AW24"/>
    <mergeCell ref="AE25:AW25"/>
    <mergeCell ref="B2:AD2"/>
    <mergeCell ref="D9:E9"/>
    <mergeCell ref="F9:G9"/>
    <mergeCell ref="D22:E22"/>
    <mergeCell ref="Y22:Z22"/>
    <mergeCell ref="T22:U22"/>
    <mergeCell ref="V22:W22"/>
    <mergeCell ref="J22:K22"/>
    <mergeCell ref="L22:M22"/>
    <mergeCell ref="J10:K10"/>
    <mergeCell ref="H10:I10"/>
    <mergeCell ref="F10:G10"/>
    <mergeCell ref="O18:P18"/>
    <mergeCell ref="J9:K9"/>
    <mergeCell ref="D11:E11"/>
    <mergeCell ref="D12:E12"/>
    <mergeCell ref="D13:E13"/>
    <mergeCell ref="D14:E14"/>
    <mergeCell ref="D15:E15"/>
    <mergeCell ref="L18:M18"/>
    <mergeCell ref="D16:E16"/>
    <mergeCell ref="D17:E17"/>
    <mergeCell ref="B18:E18"/>
    <mergeCell ref="L16:M16"/>
    <mergeCell ref="L17:M17"/>
    <mergeCell ref="AI3:AJ3"/>
    <mergeCell ref="B8:M8"/>
    <mergeCell ref="L9:M9"/>
    <mergeCell ref="N8:AD8"/>
    <mergeCell ref="L10:M10"/>
    <mergeCell ref="L11:M11"/>
    <mergeCell ref="L12:M12"/>
    <mergeCell ref="L13:M13"/>
    <mergeCell ref="L14:M14"/>
    <mergeCell ref="L15:M15"/>
  </mergeCells>
  <dataValidations count="2">
    <dataValidation type="list" allowBlank="1" showInputMessage="1" showErrorMessage="1" promptTitle="Wybierz właściwe" sqref="Q11:Z17 AD11:AD17">
      <formula1>$AH$5:$AH$6</formula1>
    </dataValidation>
    <dataValidation type="list" allowBlank="1" showInputMessage="1" showErrorMessage="1" prompt="wybierz z listy rozwijanej" sqref="D11:E17">
      <formula1>$AJ$4:$AJ$6</formula1>
    </dataValidation>
  </dataValidations>
  <pageMargins left="0.7" right="0.7" top="0.75" bottom="0.75" header="0.3" footer="0.3"/>
  <pageSetup paperSize="8" scale="4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8"/>
  <sheetViews>
    <sheetView view="pageBreakPreview" topLeftCell="A16" zoomScale="75" zoomScaleNormal="100" zoomScaleSheetLayoutView="75" workbookViewId="0">
      <selection activeCell="H12" sqref="H12:K12"/>
    </sheetView>
  </sheetViews>
  <sheetFormatPr defaultRowHeight="15" x14ac:dyDescent="0.25"/>
  <cols>
    <col min="2" max="2" width="5.7109375" customWidth="1"/>
    <col min="3" max="11" width="12.7109375" customWidth="1"/>
  </cols>
  <sheetData>
    <row r="1" spans="2:11" ht="15.75" thickBot="1" x14ac:dyDescent="0.3"/>
    <row r="2" spans="2:11" ht="50.1" customHeight="1" thickBot="1" x14ac:dyDescent="0.3">
      <c r="B2" s="382" t="s">
        <v>61</v>
      </c>
      <c r="C2" s="383"/>
      <c r="D2" s="383"/>
      <c r="E2" s="383"/>
      <c r="F2" s="383"/>
      <c r="G2" s="383"/>
      <c r="H2" s="383"/>
      <c r="I2" s="383"/>
      <c r="J2" s="383"/>
      <c r="K2" s="384"/>
    </row>
    <row r="3" spans="2:11" ht="30" customHeight="1" thickBot="1" x14ac:dyDescent="0.3">
      <c r="B3" s="251" t="s">
        <v>0</v>
      </c>
      <c r="C3" s="379" t="s">
        <v>60</v>
      </c>
      <c r="D3" s="379"/>
      <c r="E3" s="379"/>
      <c r="F3" s="379" t="s">
        <v>59</v>
      </c>
      <c r="G3" s="379"/>
      <c r="H3" s="385" t="s">
        <v>58</v>
      </c>
      <c r="I3" s="386"/>
      <c r="J3" s="386"/>
      <c r="K3" s="387"/>
    </row>
    <row r="4" spans="2:11" ht="30" customHeight="1" x14ac:dyDescent="0.25">
      <c r="B4" s="216">
        <v>1</v>
      </c>
      <c r="C4" s="380"/>
      <c r="D4" s="380"/>
      <c r="E4" s="380"/>
      <c r="F4" s="380"/>
      <c r="G4" s="380"/>
      <c r="H4" s="388"/>
      <c r="I4" s="389"/>
      <c r="J4" s="389"/>
      <c r="K4" s="390"/>
    </row>
    <row r="5" spans="2:11" ht="30" customHeight="1" x14ac:dyDescent="0.25">
      <c r="B5" s="213">
        <v>2</v>
      </c>
      <c r="C5" s="366"/>
      <c r="D5" s="366"/>
      <c r="E5" s="366"/>
      <c r="F5" s="366"/>
      <c r="G5" s="366"/>
      <c r="H5" s="381"/>
      <c r="I5" s="369"/>
      <c r="J5" s="369"/>
      <c r="K5" s="370"/>
    </row>
    <row r="6" spans="2:11" ht="30" customHeight="1" x14ac:dyDescent="0.25">
      <c r="B6" s="213">
        <v>3</v>
      </c>
      <c r="C6" s="366"/>
      <c r="D6" s="366"/>
      <c r="E6" s="366"/>
      <c r="F6" s="366"/>
      <c r="G6" s="366"/>
      <c r="H6" s="381"/>
      <c r="I6" s="369"/>
      <c r="J6" s="369"/>
      <c r="K6" s="370"/>
    </row>
    <row r="7" spans="2:11" ht="30" customHeight="1" x14ac:dyDescent="0.25">
      <c r="B7" s="213">
        <v>4</v>
      </c>
      <c r="C7" s="366"/>
      <c r="D7" s="366"/>
      <c r="E7" s="366"/>
      <c r="F7" s="366"/>
      <c r="G7" s="366"/>
      <c r="H7" s="381"/>
      <c r="I7" s="369"/>
      <c r="J7" s="369"/>
      <c r="K7" s="370"/>
    </row>
    <row r="8" spans="2:11" ht="30" customHeight="1" x14ac:dyDescent="0.25">
      <c r="B8" s="213">
        <v>5</v>
      </c>
      <c r="C8" s="366"/>
      <c r="D8" s="366"/>
      <c r="E8" s="366"/>
      <c r="F8" s="366"/>
      <c r="G8" s="366"/>
      <c r="H8" s="381"/>
      <c r="I8" s="369"/>
      <c r="J8" s="369"/>
      <c r="K8" s="370"/>
    </row>
    <row r="9" spans="2:11" ht="30" customHeight="1" x14ac:dyDescent="0.25">
      <c r="B9" s="213">
        <v>6</v>
      </c>
      <c r="C9" s="366"/>
      <c r="D9" s="366"/>
      <c r="E9" s="366"/>
      <c r="F9" s="366"/>
      <c r="G9" s="366"/>
      <c r="H9" s="381"/>
      <c r="I9" s="369"/>
      <c r="J9" s="369"/>
      <c r="K9" s="370"/>
    </row>
    <row r="10" spans="2:11" ht="30" customHeight="1" x14ac:dyDescent="0.25">
      <c r="B10" s="213">
        <v>7</v>
      </c>
      <c r="C10" s="366"/>
      <c r="D10" s="366"/>
      <c r="E10" s="366"/>
      <c r="F10" s="366"/>
      <c r="G10" s="366"/>
      <c r="H10" s="381"/>
      <c r="I10" s="369"/>
      <c r="J10" s="369"/>
      <c r="K10" s="370"/>
    </row>
    <row r="11" spans="2:11" ht="30" customHeight="1" x14ac:dyDescent="0.25">
      <c r="B11" s="213">
        <v>8</v>
      </c>
      <c r="C11" s="366"/>
      <c r="D11" s="366"/>
      <c r="E11" s="366"/>
      <c r="F11" s="366"/>
      <c r="G11" s="366"/>
      <c r="H11" s="381"/>
      <c r="I11" s="369"/>
      <c r="J11" s="369"/>
      <c r="K11" s="370"/>
    </row>
    <row r="12" spans="2:11" ht="30" customHeight="1" x14ac:dyDescent="0.25">
      <c r="B12" s="213">
        <v>9</v>
      </c>
      <c r="C12" s="366"/>
      <c r="D12" s="366"/>
      <c r="E12" s="366"/>
      <c r="F12" s="366"/>
      <c r="G12" s="366"/>
      <c r="H12" s="381"/>
      <c r="I12" s="369"/>
      <c r="J12" s="369"/>
      <c r="K12" s="370"/>
    </row>
    <row r="13" spans="2:11" ht="30" customHeight="1" x14ac:dyDescent="0.25">
      <c r="B13" s="213">
        <v>10</v>
      </c>
      <c r="C13" s="366"/>
      <c r="D13" s="366"/>
      <c r="E13" s="366"/>
      <c r="F13" s="366"/>
      <c r="G13" s="366"/>
      <c r="H13" s="381"/>
      <c r="I13" s="369"/>
      <c r="J13" s="369"/>
      <c r="K13" s="370"/>
    </row>
    <row r="14" spans="2:11" ht="30" customHeight="1" x14ac:dyDescent="0.25">
      <c r="B14" s="213">
        <v>11</v>
      </c>
      <c r="C14" s="366"/>
      <c r="D14" s="366"/>
      <c r="E14" s="366"/>
      <c r="F14" s="366"/>
      <c r="G14" s="366"/>
      <c r="H14" s="381"/>
      <c r="I14" s="369"/>
      <c r="J14" s="369"/>
      <c r="K14" s="370"/>
    </row>
    <row r="15" spans="2:11" ht="30" customHeight="1" x14ac:dyDescent="0.25">
      <c r="B15" s="213">
        <v>12</v>
      </c>
      <c r="C15" s="366"/>
      <c r="D15" s="366"/>
      <c r="E15" s="366"/>
      <c r="F15" s="366"/>
      <c r="G15" s="366"/>
      <c r="H15" s="381"/>
      <c r="I15" s="369"/>
      <c r="J15" s="369"/>
      <c r="K15" s="370"/>
    </row>
    <row r="16" spans="2:11" ht="30" customHeight="1" x14ac:dyDescent="0.25">
      <c r="B16" s="213">
        <v>13</v>
      </c>
      <c r="C16" s="366"/>
      <c r="D16" s="366"/>
      <c r="E16" s="366"/>
      <c r="F16" s="366"/>
      <c r="G16" s="366"/>
      <c r="H16" s="381"/>
      <c r="I16" s="369"/>
      <c r="J16" s="369"/>
      <c r="K16" s="370"/>
    </row>
    <row r="17" spans="2:11" ht="30" customHeight="1" x14ac:dyDescent="0.25">
      <c r="B17" s="213">
        <v>14</v>
      </c>
      <c r="C17" s="367"/>
      <c r="D17" s="367"/>
      <c r="E17" s="367"/>
      <c r="F17" s="367"/>
      <c r="G17" s="367"/>
      <c r="H17" s="381"/>
      <c r="I17" s="369"/>
      <c r="J17" s="369"/>
      <c r="K17" s="370"/>
    </row>
    <row r="18" spans="2:11" ht="30" customHeight="1" x14ac:dyDescent="0.25">
      <c r="B18" s="214">
        <v>15</v>
      </c>
      <c r="C18" s="366"/>
      <c r="D18" s="366"/>
      <c r="E18" s="366"/>
      <c r="F18" s="366"/>
      <c r="G18" s="366"/>
      <c r="H18" s="369"/>
      <c r="I18" s="369"/>
      <c r="J18" s="369"/>
      <c r="K18" s="370"/>
    </row>
    <row r="19" spans="2:11" ht="30" customHeight="1" x14ac:dyDescent="0.25">
      <c r="B19" s="214">
        <v>16</v>
      </c>
      <c r="C19" s="366"/>
      <c r="D19" s="366"/>
      <c r="E19" s="366"/>
      <c r="F19" s="366"/>
      <c r="G19" s="366"/>
      <c r="H19" s="369"/>
      <c r="I19" s="369"/>
      <c r="J19" s="369"/>
      <c r="K19" s="370"/>
    </row>
    <row r="20" spans="2:11" ht="30" customHeight="1" x14ac:dyDescent="0.25">
      <c r="B20" s="214">
        <v>17</v>
      </c>
      <c r="C20" s="366"/>
      <c r="D20" s="366"/>
      <c r="E20" s="366"/>
      <c r="F20" s="366"/>
      <c r="G20" s="366"/>
      <c r="H20" s="369"/>
      <c r="I20" s="369"/>
      <c r="J20" s="369"/>
      <c r="K20" s="370"/>
    </row>
    <row r="21" spans="2:11" ht="30" customHeight="1" x14ac:dyDescent="0.25">
      <c r="B21" s="214">
        <v>18</v>
      </c>
      <c r="C21" s="366"/>
      <c r="D21" s="366"/>
      <c r="E21" s="366"/>
      <c r="F21" s="366"/>
      <c r="G21" s="366"/>
      <c r="H21" s="369"/>
      <c r="I21" s="369"/>
      <c r="J21" s="369"/>
      <c r="K21" s="370"/>
    </row>
    <row r="22" spans="2:11" ht="30" customHeight="1" x14ac:dyDescent="0.25">
      <c r="B22" s="214">
        <v>19</v>
      </c>
      <c r="C22" s="366"/>
      <c r="D22" s="366"/>
      <c r="E22" s="366"/>
      <c r="F22" s="366"/>
      <c r="G22" s="366"/>
      <c r="H22" s="369"/>
      <c r="I22" s="369"/>
      <c r="J22" s="369"/>
      <c r="K22" s="370"/>
    </row>
    <row r="23" spans="2:11" ht="30" customHeight="1" x14ac:dyDescent="0.25">
      <c r="B23" s="214">
        <v>20</v>
      </c>
      <c r="C23" s="366"/>
      <c r="D23" s="366"/>
      <c r="E23" s="366"/>
      <c r="F23" s="366"/>
      <c r="G23" s="366"/>
      <c r="H23" s="369"/>
      <c r="I23" s="369"/>
      <c r="J23" s="369"/>
      <c r="K23" s="370"/>
    </row>
    <row r="24" spans="2:11" ht="30" customHeight="1" x14ac:dyDescent="0.25">
      <c r="B24" s="214">
        <v>21</v>
      </c>
      <c r="C24" s="366"/>
      <c r="D24" s="366"/>
      <c r="E24" s="366"/>
      <c r="F24" s="366"/>
      <c r="G24" s="366"/>
      <c r="H24" s="369"/>
      <c r="I24" s="369"/>
      <c r="J24" s="369"/>
      <c r="K24" s="370"/>
    </row>
    <row r="25" spans="2:11" ht="30" customHeight="1" thickBot="1" x14ac:dyDescent="0.3">
      <c r="B25" s="215">
        <v>22</v>
      </c>
      <c r="C25" s="368"/>
      <c r="D25" s="368"/>
      <c r="E25" s="368"/>
      <c r="F25" s="368"/>
      <c r="G25" s="368"/>
      <c r="H25" s="371"/>
      <c r="I25" s="371"/>
      <c r="J25" s="371"/>
      <c r="K25" s="372"/>
    </row>
    <row r="26" spans="2:11" ht="30" customHeight="1" x14ac:dyDescent="0.25">
      <c r="B26" s="373" t="s">
        <v>11</v>
      </c>
      <c r="C26" s="374"/>
      <c r="D26" s="374"/>
      <c r="E26" s="374"/>
      <c r="F26" s="374"/>
      <c r="G26" s="374"/>
      <c r="H26" s="374"/>
      <c r="I26" s="374"/>
      <c r="J26" s="374"/>
      <c r="K26" s="375"/>
    </row>
    <row r="27" spans="2:11" ht="30" customHeight="1" x14ac:dyDescent="0.25">
      <c r="B27" s="373"/>
      <c r="C27" s="374"/>
      <c r="D27" s="374"/>
      <c r="E27" s="374"/>
      <c r="F27" s="374"/>
      <c r="G27" s="374"/>
      <c r="H27" s="374"/>
      <c r="I27" s="374"/>
      <c r="J27" s="374"/>
      <c r="K27" s="375"/>
    </row>
    <row r="28" spans="2:11" ht="30" customHeight="1" x14ac:dyDescent="0.25">
      <c r="B28" s="376"/>
      <c r="C28" s="377"/>
      <c r="D28" s="377"/>
      <c r="E28" s="377"/>
      <c r="F28" s="377"/>
      <c r="G28" s="377"/>
      <c r="H28" s="377"/>
      <c r="I28" s="377"/>
      <c r="J28" s="377"/>
      <c r="K28" s="378"/>
    </row>
  </sheetData>
  <mergeCells count="71">
    <mergeCell ref="C6:E6"/>
    <mergeCell ref="C7:E7"/>
    <mergeCell ref="F6:G6"/>
    <mergeCell ref="F7:G7"/>
    <mergeCell ref="B2:K2"/>
    <mergeCell ref="H3:K3"/>
    <mergeCell ref="H4:K4"/>
    <mergeCell ref="H5:K5"/>
    <mergeCell ref="F5:G5"/>
    <mergeCell ref="H9:K9"/>
    <mergeCell ref="H10:K10"/>
    <mergeCell ref="H11:K11"/>
    <mergeCell ref="F11:G11"/>
    <mergeCell ref="H6:K6"/>
    <mergeCell ref="H7:K7"/>
    <mergeCell ref="H8:K8"/>
    <mergeCell ref="F8:G8"/>
    <mergeCell ref="F9:G9"/>
    <mergeCell ref="H12:K12"/>
    <mergeCell ref="H13:K13"/>
    <mergeCell ref="H14:K14"/>
    <mergeCell ref="F12:G12"/>
    <mergeCell ref="F13:G13"/>
    <mergeCell ref="F14:G14"/>
    <mergeCell ref="F18:G18"/>
    <mergeCell ref="C19:E19"/>
    <mergeCell ref="H15:K15"/>
    <mergeCell ref="H16:K16"/>
    <mergeCell ref="H17:K17"/>
    <mergeCell ref="F17:G17"/>
    <mergeCell ref="F15:G15"/>
    <mergeCell ref="F16:G16"/>
    <mergeCell ref="C15:E15"/>
    <mergeCell ref="H24:K24"/>
    <mergeCell ref="H25:K25"/>
    <mergeCell ref="B26:K28"/>
    <mergeCell ref="F3:G3"/>
    <mergeCell ref="C3:E3"/>
    <mergeCell ref="C4:E4"/>
    <mergeCell ref="F4:G4"/>
    <mergeCell ref="C5:E5"/>
    <mergeCell ref="H21:K21"/>
    <mergeCell ref="H22:K22"/>
    <mergeCell ref="H23:K23"/>
    <mergeCell ref="H18:K18"/>
    <mergeCell ref="H19:K19"/>
    <mergeCell ref="H20:K20"/>
    <mergeCell ref="F20:G20"/>
    <mergeCell ref="F19:G19"/>
    <mergeCell ref="C9:E9"/>
    <mergeCell ref="C8:E8"/>
    <mergeCell ref="C10:E10"/>
    <mergeCell ref="F10:G10"/>
    <mergeCell ref="C25:E25"/>
    <mergeCell ref="F25:G25"/>
    <mergeCell ref="F24:G24"/>
    <mergeCell ref="F21:G21"/>
    <mergeCell ref="F22:G22"/>
    <mergeCell ref="F23:G23"/>
    <mergeCell ref="C24:E24"/>
    <mergeCell ref="C23:E23"/>
    <mergeCell ref="C22:E22"/>
    <mergeCell ref="C21:E21"/>
    <mergeCell ref="C20:E20"/>
    <mergeCell ref="C13:E13"/>
    <mergeCell ref="C12:E12"/>
    <mergeCell ref="C11:E11"/>
    <mergeCell ref="C18:E18"/>
    <mergeCell ref="C17:E17"/>
    <mergeCell ref="C16:E16"/>
    <mergeCell ref="C14:E14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0. Str. tyt.</vt:lpstr>
      <vt:lpstr>1. Audyt ex-ante</vt:lpstr>
      <vt:lpstr>2. Załączniki</vt:lpstr>
      <vt:lpstr>'0. Str. tyt.'!Obszar_wydruku</vt:lpstr>
      <vt:lpstr>'1. Audyt ex-ante'!Obszar_wydruku</vt:lpstr>
      <vt:lpstr>'2. Załączniki'!Obszar_wydruku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2023-12-11T12:01:06Z</dcterms:modified>
</cp:coreProperties>
</file>