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. 2016-2018" sheetId="8" r:id="rId9"/>
    <sheet name="Polska a UE" sheetId="9" r:id="rId10"/>
    <sheet name="Handel zagraniczny-ogółem" sheetId="14" r:id="rId11"/>
    <sheet name="Handel zagr. wg krajów " sheetId="15" r:id="rId12"/>
  </sheets>
  <definedNames>
    <definedName name="_xlnm.Print_Area" localSheetId="11">'Handel zagr. wg krajów '!#REF!</definedName>
  </definedNames>
  <calcPr calcId="145621"/>
</workbook>
</file>

<file path=xl/calcChain.xml><?xml version="1.0" encoding="utf-8"?>
<calcChain xmlns="http://schemas.openxmlformats.org/spreadsheetml/2006/main">
  <c r="N20" i="7" l="1"/>
  <c r="M20" i="7"/>
  <c r="Q52" i="14" l="1"/>
  <c r="P52" i="14"/>
  <c r="Q51" i="14"/>
  <c r="P51" i="14"/>
  <c r="Q50" i="14"/>
  <c r="P50" i="14"/>
  <c r="Q49" i="14"/>
  <c r="P49" i="14"/>
  <c r="Q48" i="14"/>
  <c r="P48" i="14"/>
  <c r="Q47" i="14"/>
  <c r="Q46" i="14" s="1"/>
  <c r="P47" i="14"/>
  <c r="P46" i="14" s="1"/>
  <c r="Q40" i="14"/>
  <c r="P40" i="14"/>
  <c r="Q39" i="14"/>
  <c r="P39" i="14"/>
  <c r="Q38" i="14"/>
  <c r="P38" i="14"/>
  <c r="Q37" i="14"/>
  <c r="P37" i="14"/>
  <c r="Q36" i="14"/>
  <c r="P36" i="14"/>
  <c r="Q35" i="14"/>
  <c r="Q34" i="14" s="1"/>
  <c r="P35" i="14"/>
  <c r="P34" i="14" s="1"/>
  <c r="Q16" i="14"/>
  <c r="P16" i="14"/>
  <c r="Q15" i="14"/>
  <c r="P15" i="14"/>
  <c r="Q14" i="14"/>
  <c r="P14" i="14"/>
  <c r="Q13" i="14"/>
  <c r="P13" i="14"/>
  <c r="Q12" i="14"/>
  <c r="P12" i="14"/>
  <c r="Q11" i="14"/>
  <c r="P11" i="14"/>
  <c r="P10" i="14"/>
  <c r="Q10" i="14" l="1"/>
  <c r="Q26" i="14"/>
  <c r="P26" i="14"/>
  <c r="Q25" i="14"/>
  <c r="P25" i="14"/>
  <c r="Q24" i="14"/>
  <c r="P24" i="14"/>
  <c r="Q28" i="14"/>
  <c r="P28" i="14"/>
  <c r="P27" i="14" l="1"/>
  <c r="P23" i="14"/>
  <c r="Q27" i="14"/>
  <c r="Q23" i="14"/>
  <c r="R24" i="14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<sst xmlns="http://schemas.openxmlformats.org/spreadsheetml/2006/main" count="1466" uniqueCount="273">
  <si>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</si>
  <si>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</si>
  <si>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</si>
  <si>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</si>
  <si>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</si>
  <si>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</si>
  <si>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</si>
  <si>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</si>
  <si>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</si>
  <si>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</si>
  <si>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</si>
  <si>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</si>
  <si>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</si>
  <si>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</si>
  <si>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</si>
  <si>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</si>
  <si>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</si>
  <si>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</si>
  <si>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</si>
  <si>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</si>
  <si>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</si>
  <si>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</si>
  <si>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</si>
  <si>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</si>
  <si>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</si>
  <si>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</si>
  <si>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</si>
  <si>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</si>
  <si>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</si>
  <si>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</si>
  <si>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</si>
  <si>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</si>
  <si>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</si>
  <si>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</si>
  <si>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</si>
  <si>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</si>
  <si>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</si>
  <si>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</si>
  <si>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</si>
  <si>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</si>
  <si>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</si>
  <si>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</si>
  <si>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</si>
  <si>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</si>
  <si>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</si>
  <si>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</si>
  <si>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</si>
  <si>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</si>
  <si>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</si>
  <si>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</si>
  <si>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</si>
  <si>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</si>
  <si>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</si>
  <si>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</si>
  <si>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</si>
  <si>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</si>
  <si>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</si>
  <si>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</si>
  <si>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</si>
  <si>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</si>
  <si>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</si>
  <si>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</si>
  <si>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</si>
  <si>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</si>
  <si>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</si>
  <si>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</si>
  <si>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</si>
  <si>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</si>
  <si>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</si>
  <si>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</si>
  <si>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</si>
  <si>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</si>
  <si>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</si>
  <si>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</si>
  <si>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</si>
  <si>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</si>
  <si>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</si>
  <si>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</si>
  <si>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</si>
  <si>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</si>
  <si>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</si>
  <si>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</si>
  <si>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</si>
  <si>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</si>
  <si>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</si>
  <si>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</si>
  <si>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</si>
  <si>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</si>
  <si>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</si>
  <si>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</si>
  <si>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</si>
  <si>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</si>
  <si>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</si>
  <si>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</si>
  <si>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</si>
  <si>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</si>
  <si>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</si>
  <si>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</si>
  <si>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</si>
  <si>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</si>
  <si>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</si>
  <si>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</si>
  <si>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</si>
  <si>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</si>
  <si>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</si>
  <si>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</si>
  <si>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</si>
  <si>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</si>
  <si>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</si>
  <si>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</si>
  <si>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</si>
  <si>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</si>
  <si>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</si>
  <si>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</si>
  <si>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</si>
  <si>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</si>
  <si>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</si>
  <si>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</si>
  <si>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</si>
  <si>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</si>
  <si>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</si>
  <si>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</si>
  <si>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</si>
  <si>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</si>
  <si>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</si>
  <si>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</si>
  <si>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</si>
  <si>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</si>
  <si>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</si>
  <si>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</si>
  <si>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</si>
  <si>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</si>
  <si>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</si>
  <si>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</si>
  <si>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</si>
  <si>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</si>
  <si>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</si>
  <si>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</si>
  <si>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</si>
  <si>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</si>
  <si>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</si>
  <si>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</si>
  <si>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</si>
  <si>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</si>
  <si>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</si>
  <si>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</si>
  <si>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</si>
  <si>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</si>
  <si>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</si>
  <si>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</si>
  <si>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</si>
  <si>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</si>
  <si>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</si>
  <si>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</si>
  <si>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</si>
  <si>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</si>
  <si>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</si>
  <si>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</si>
  <si>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</si>
  <si>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</si>
  <si>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</si>
  <si>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</si>
  <si>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</si>
  <si>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</si>
  <si>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</si>
  <si>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</si>
  <si>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</si>
  <si>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</si>
  <si>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</si>
  <si>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</si>
  <si>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</si>
  <si>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</si>
  <si>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>Wietnam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</si>
  <si>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</si>
  <si>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</si>
  <si>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</si>
  <si>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</si>
  <si>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</si>
  <si>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</si>
  <si>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</si>
  <si>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</si>
  <si>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</si>
  <si>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</si>
  <si>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</si>
  <si>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</si>
  <si>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</si>
  <si>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</si>
  <si>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</si>
  <si>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</si>
  <si>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</si>
  <si>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</si>
  <si>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</si>
  <si>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</si>
  <si>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</si>
  <si>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</si>
  <si>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</si>
  <si>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</si>
  <si>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</si>
  <si>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</si>
  <si>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</si>
  <si>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</si>
  <si>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</si>
  <si>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</si>
  <si>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</si>
  <si>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</si>
  <si>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</si>
  <si>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</si>
  <si>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</si>
  <si>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</si>
  <si>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</si>
  <si>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</si>
  <si>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Bangladesz</t>
  </si>
  <si>
    <t>2016r.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</si>
  <si>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</si>
  <si>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</si>
  <si>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</si>
  <si>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</si>
  <si>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</si>
  <si>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</si>
  <si>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 xml:space="preserve">     MONITOROWANYCH W RAMACH ZSRIR w 2018r.</t>
  </si>
  <si>
    <t>2017r.</t>
  </si>
  <si>
    <t>Senegal</t>
  </si>
  <si>
    <t>Zmiana ceny [%] w 2018r. w stos. do lat:</t>
  </si>
  <si>
    <t>I-18</t>
  </si>
  <si>
    <t>Kuba</t>
  </si>
  <si>
    <t>Meksyk</t>
  </si>
  <si>
    <t>Ghana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</si>
  <si>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</si>
  <si>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</si>
  <si>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</si>
  <si>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</si>
  <si>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</si>
  <si>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</si>
  <si>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</si>
  <si>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</si>
  <si>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</si>
  <si>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</si>
  <si>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</si>
  <si>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</si>
  <si>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</si>
  <si>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</si>
  <si>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</si>
  <si>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</si>
  <si>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</si>
  <si>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</si>
  <si>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październik</t>
  </si>
  <si>
    <t>I-X 2017r.</t>
  </si>
  <si>
    <t>I-X 2018r.*</t>
  </si>
  <si>
    <t>Handel zagraniczny produktami mlecznymi w okresie I - X  2018r. - dane wstępne</t>
  </si>
  <si>
    <t>I -X 2017r</t>
  </si>
  <si>
    <t>I -X 2018r</t>
  </si>
  <si>
    <t>listopad</t>
  </si>
  <si>
    <t>listopad 2018</t>
  </si>
  <si>
    <t>listopad 2017</t>
  </si>
  <si>
    <t>listopad 2016</t>
  </si>
  <si>
    <r>
      <t>Mleko surowe</t>
    </r>
    <r>
      <rPr>
        <b/>
        <sz val="11"/>
        <rFont val="Times New Roman"/>
        <family val="1"/>
        <charset val="238"/>
      </rPr>
      <t xml:space="preserve"> skup     listopad 18</t>
    </r>
  </si>
  <si>
    <t>2018-12-30*</t>
  </si>
  <si>
    <r>
      <rPr>
        <i/>
        <vertAlign val="superscript"/>
        <sz val="12"/>
        <rFont val="Times New Roman"/>
        <family val="1"/>
        <charset val="238"/>
      </rPr>
      <t>*</t>
    </r>
    <r>
      <rPr>
        <i/>
        <sz val="12"/>
        <rFont val="Times New Roman"/>
        <family val="1"/>
        <charset val="238"/>
      </rPr>
      <t>Notowania z datą 30.12.2018r. dotyczą okresu dwóch tygodni tj. 17-30.12.2018r.</t>
    </r>
  </si>
  <si>
    <t>2018-12-30</t>
  </si>
  <si>
    <t>1EUR=4,2883</t>
  </si>
  <si>
    <t>* dane za okres: 17-30.12.2018r.</t>
  </si>
  <si>
    <t>NR 1/2019</t>
  </si>
  <si>
    <t>Notowania z okresu: 31.12.2018r.-06.01.2019r.</t>
  </si>
  <si>
    <t>Ceny sprzedaży (NETTO) wybranych produktów mleczarskich za okres: 31.12.2018r.-06.01.2019r.</t>
  </si>
  <si>
    <t>2019-01-06</t>
  </si>
  <si>
    <t>1EUR=4,2978</t>
  </si>
  <si>
    <t>tyg. zmiana kursu</t>
  </si>
  <si>
    <t>aktualna</t>
  </si>
  <si>
    <t>tydz. temu*</t>
  </si>
  <si>
    <t>tygodnia</t>
  </si>
  <si>
    <t>XI-2018</t>
  </si>
  <si>
    <t>XI-2017</t>
  </si>
  <si>
    <t>10 stycznia 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</si>
</sst>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</numFmts>
  <fonts count="109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i/>
      <u/>
      <sz val="12"/>
      <name val="Arial CE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1"/>
      <name val="Times New Roman CE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i/>
      <u/>
      <sz val="14"/>
      <name val="Arial CE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0"/>
      <color rgb="FFC00000"/>
      <name val="Arial CE"/>
      <charset val="238"/>
    </font>
    <font>
      <i/>
      <vertAlign val="superscript"/>
      <sz val="12"/>
      <name val="Times New Roman"/>
      <family val="1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9" fillId="0" borderId="0"/>
  </cellStyleXfs>
  <cellXfs count="562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1" fillId="0" borderId="0" xfId="4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84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170" fontId="31" fillId="0" borderId="21" xfId="0" applyNumberFormat="1" applyFont="1" applyFill="1" applyBorder="1" applyAlignment="1">
      <alignment horizontal="center" vertical="center"/>
    </xf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9" fontId="39" fillId="24" borderId="87" xfId="38" applyNumberFormat="1" applyFont="1" applyFill="1" applyBorder="1"/>
    <xf numFmtId="169" fontId="39" fillId="24" borderId="110" xfId="38" applyNumberFormat="1" applyFont="1" applyFill="1" applyBorder="1"/>
    <xf numFmtId="169" fontId="15" fillId="0" borderId="112" xfId="0" applyNumberFormat="1" applyFont="1" applyFill="1" applyBorder="1"/>
    <xf numFmtId="169" fontId="15" fillId="0" borderId="113" xfId="0" applyNumberFormat="1" applyFont="1" applyFill="1" applyBorder="1"/>
    <xf numFmtId="168" fontId="83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5" fillId="0" borderId="52" xfId="0" applyFont="1" applyBorder="1" applyAlignment="1">
      <alignment horizontal="centerContinuous"/>
    </xf>
    <xf numFmtId="0" fontId="86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5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8" fillId="0" borderId="23" xfId="0" applyFont="1" applyBorder="1"/>
    <xf numFmtId="0" fontId="88" fillId="0" borderId="33" xfId="0" applyFont="1" applyBorder="1"/>
    <xf numFmtId="0" fontId="0" fillId="0" borderId="49" xfId="0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6" fillId="0" borderId="22" xfId="0" applyFont="1" applyBorder="1" applyAlignment="1">
      <alignment horizontal="center" wrapText="1"/>
    </xf>
    <xf numFmtId="0" fontId="91" fillId="0" borderId="50" xfId="0" applyFont="1" applyFill="1" applyBorder="1" applyAlignment="1">
      <alignment horizontal="center" wrapText="1"/>
    </xf>
    <xf numFmtId="0" fontId="90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6" fillId="0" borderId="32" xfId="0" applyFont="1" applyBorder="1" applyAlignment="1">
      <alignment horizontal="center" wrapText="1"/>
    </xf>
    <xf numFmtId="170" fontId="32" fillId="26" borderId="2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81" fillId="0" borderId="23" xfId="0" applyFont="1" applyBorder="1"/>
    <xf numFmtId="0" fontId="0" fillId="0" borderId="33" xfId="0" applyFont="1" applyBorder="1"/>
    <xf numFmtId="0" fontId="43" fillId="0" borderId="0" xfId="0" applyFont="1" applyAlignment="1">
      <alignment vertical="center"/>
    </xf>
    <xf numFmtId="0" fontId="92" fillId="0" borderId="0" xfId="0" applyFont="1"/>
    <xf numFmtId="0" fontId="93" fillId="0" borderId="0" xfId="0" applyFont="1" applyAlignment="1">
      <alignment vertical="center"/>
    </xf>
    <xf numFmtId="0" fontId="94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9" fillId="0" borderId="116" xfId="38" applyNumberFormat="1" applyFont="1" applyBorder="1"/>
    <xf numFmtId="169" fontId="39" fillId="24" borderId="117" xfId="38" applyNumberFormat="1" applyFont="1" applyFill="1" applyBorder="1"/>
    <xf numFmtId="169" fontId="15" fillId="0" borderId="116" xfId="0" applyNumberFormat="1" applyFont="1" applyFill="1" applyBorder="1"/>
    <xf numFmtId="169" fontId="15" fillId="24" borderId="118" xfId="0" applyNumberFormat="1" applyFont="1" applyFill="1" applyBorder="1"/>
    <xf numFmtId="169" fontId="37" fillId="0" borderId="26" xfId="0" applyNumberFormat="1" applyFont="1" applyBorder="1"/>
    <xf numFmtId="169" fontId="37" fillId="24" borderId="52" xfId="0" applyNumberFormat="1" applyFont="1" applyFill="1" applyBorder="1"/>
    <xf numFmtId="169" fontId="37" fillId="0" borderId="52" xfId="0" applyNumberFormat="1" applyFont="1" applyFill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3" fillId="0" borderId="69" xfId="40" applyFont="1" applyBorder="1" applyAlignment="1">
      <alignment horizontal="centerContinuous"/>
    </xf>
    <xf numFmtId="0" fontId="93" fillId="0" borderId="70" xfId="40" applyFont="1" applyBorder="1" applyAlignment="1">
      <alignment horizontal="centerContinuous"/>
    </xf>
    <xf numFmtId="0" fontId="93" fillId="0" borderId="71" xfId="40" applyFont="1" applyBorder="1" applyAlignment="1">
      <alignment horizontal="centerContinuous"/>
    </xf>
    <xf numFmtId="0" fontId="93" fillId="0" borderId="72" xfId="40" applyFont="1" applyBorder="1" applyAlignment="1">
      <alignment horizontal="centerContinuous"/>
    </xf>
    <xf numFmtId="0" fontId="96" fillId="0" borderId="0" xfId="40" applyFont="1"/>
    <xf numFmtId="0" fontId="99" fillId="0" borderId="0" xfId="0" applyFont="1"/>
    <xf numFmtId="0" fontId="100" fillId="0" borderId="0" xfId="0" applyFont="1" applyFill="1"/>
    <xf numFmtId="0" fontId="0" fillId="0" borderId="23" xfId="0" applyFont="1" applyBorder="1"/>
    <xf numFmtId="0" fontId="101" fillId="0" borderId="0" xfId="0" applyFont="1" applyAlignment="1">
      <alignment vertical="center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102" fillId="0" borderId="36" xfId="0" applyNumberFormat="1" applyFont="1" applyBorder="1" applyAlignment="1">
      <alignment horizontal="right" vertical="center" wrapText="1"/>
    </xf>
    <xf numFmtId="164" fontId="102" fillId="0" borderId="38" xfId="0" applyNumberFormat="1" applyFont="1" applyBorder="1" applyAlignment="1">
      <alignment horizontal="right" vertical="center" wrapText="1"/>
    </xf>
    <xf numFmtId="164" fontId="102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102" fillId="0" borderId="36" xfId="0" quotePrefix="1" applyNumberFormat="1" applyFont="1" applyBorder="1" applyAlignment="1">
      <alignment horizontal="right" vertical="center" wrapText="1"/>
    </xf>
    <xf numFmtId="164" fontId="102" fillId="0" borderId="40" xfId="0" applyNumberFormat="1" applyFont="1" applyBorder="1" applyAlignment="1">
      <alignment horizontal="right" vertical="center" wrapText="1"/>
    </xf>
    <xf numFmtId="164" fontId="102" fillId="0" borderId="35" xfId="0" applyNumberFormat="1" applyFont="1" applyBorder="1" applyAlignment="1">
      <alignment horizontal="right" vertical="center" wrapText="1"/>
    </xf>
    <xf numFmtId="164" fontId="102" fillId="0" borderId="115" xfId="0" applyNumberFormat="1" applyFont="1" applyBorder="1" applyAlignment="1">
      <alignment horizontal="right" vertical="center" wrapText="1"/>
    </xf>
    <xf numFmtId="164" fontId="102" fillId="0" borderId="79" xfId="0" applyNumberFormat="1" applyFont="1" applyBorder="1" applyAlignment="1">
      <alignment horizontal="right" vertical="center" wrapText="1"/>
    </xf>
    <xf numFmtId="164" fontId="102" fillId="0" borderId="78" xfId="0" applyNumberFormat="1" applyFont="1" applyBorder="1" applyAlignment="1">
      <alignment horizontal="right" vertical="center" wrapText="1"/>
    </xf>
    <xf numFmtId="164" fontId="102" fillId="0" borderId="80" xfId="0" applyNumberFormat="1" applyFont="1" applyBorder="1" applyAlignment="1">
      <alignment horizontal="right" vertical="center" wrapText="1"/>
    </xf>
    <xf numFmtId="164" fontId="102" fillId="0" borderId="42" xfId="0" applyNumberFormat="1" applyFont="1" applyBorder="1" applyAlignment="1">
      <alignment horizontal="right" vertical="center" wrapText="1"/>
    </xf>
    <xf numFmtId="164" fontId="102" fillId="0" borderId="119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102" fillId="0" borderId="120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102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102" fillId="0" borderId="38" xfId="0" quotePrefix="1" applyNumberFormat="1" applyFont="1" applyBorder="1" applyAlignment="1">
      <alignment horizontal="right" vertical="center" wrapText="1"/>
    </xf>
    <xf numFmtId="164" fontId="102" fillId="0" borderId="43" xfId="0" quotePrefix="1" applyNumberFormat="1" applyFont="1" applyBorder="1" applyAlignment="1">
      <alignment horizontal="right" vertical="center" wrapText="1"/>
    </xf>
    <xf numFmtId="164" fontId="102" fillId="0" borderId="99" xfId="0" applyNumberFormat="1" applyFont="1" applyBorder="1" applyAlignment="1">
      <alignment horizontal="right" vertical="center" wrapText="1"/>
    </xf>
    <xf numFmtId="164" fontId="102" fillId="0" borderId="104" xfId="0" applyNumberFormat="1" applyFont="1" applyBorder="1" applyAlignment="1">
      <alignment horizontal="right" vertical="center" wrapText="1"/>
    </xf>
    <xf numFmtId="164" fontId="103" fillId="0" borderId="104" xfId="0" applyNumberFormat="1" applyFont="1" applyBorder="1" applyAlignment="1">
      <alignment horizontal="right" vertical="center" wrapText="1"/>
    </xf>
    <xf numFmtId="164" fontId="103" fillId="0" borderId="109" xfId="0" applyNumberFormat="1" applyFont="1" applyBorder="1" applyAlignment="1">
      <alignment horizontal="right" vertical="center" wrapText="1"/>
    </xf>
    <xf numFmtId="164" fontId="102" fillId="0" borderId="86" xfId="0" applyNumberFormat="1" applyFont="1" applyBorder="1" applyAlignment="1">
      <alignment horizontal="right" vertical="center" wrapText="1"/>
    </xf>
    <xf numFmtId="164" fontId="103" fillId="0" borderId="79" xfId="0" applyNumberFormat="1" applyFont="1" applyBorder="1" applyAlignment="1">
      <alignment horizontal="right" vertical="center" wrapText="1"/>
    </xf>
    <xf numFmtId="164" fontId="103" fillId="0" borderId="80" xfId="0" applyNumberFormat="1" applyFont="1" applyBorder="1" applyAlignment="1">
      <alignment horizontal="right" vertical="center" wrapText="1"/>
    </xf>
    <xf numFmtId="164" fontId="102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4" fillId="0" borderId="13" xfId="0" applyNumberFormat="1" applyFont="1" applyBorder="1" applyAlignment="1">
      <alignment horizontal="right" vertical="center" wrapText="1"/>
    </xf>
    <xf numFmtId="164" fontId="104" fillId="0" borderId="46" xfId="0" applyNumberFormat="1" applyFont="1" applyBorder="1" applyAlignment="1">
      <alignment horizontal="right" vertical="center" wrapText="1"/>
    </xf>
    <xf numFmtId="164" fontId="104" fillId="0" borderId="39" xfId="0" applyNumberFormat="1" applyFont="1" applyBorder="1" applyAlignment="1">
      <alignment horizontal="right" vertical="center" wrapText="1"/>
    </xf>
    <xf numFmtId="164" fontId="105" fillId="0" borderId="60" xfId="0" applyNumberFormat="1" applyFont="1" applyBorder="1" applyAlignment="1">
      <alignment horizontal="right" vertical="center" wrapText="1"/>
    </xf>
    <xf numFmtId="164" fontId="104" fillId="0" borderId="52" xfId="0" applyNumberFormat="1" applyFont="1" applyBorder="1" applyAlignment="1">
      <alignment horizontal="right" vertical="center" wrapText="1"/>
    </xf>
    <xf numFmtId="164" fontId="104" fillId="0" borderId="106" xfId="0" applyNumberFormat="1" applyFont="1" applyBorder="1" applyAlignment="1">
      <alignment horizontal="right" vertical="center" wrapText="1"/>
    </xf>
    <xf numFmtId="164" fontId="104" fillId="0" borderId="39" xfId="0" quotePrefix="1" applyNumberFormat="1" applyFont="1" applyBorder="1" applyAlignment="1">
      <alignment horizontal="right" vertical="center" wrapText="1"/>
    </xf>
    <xf numFmtId="164" fontId="104" fillId="0" borderId="46" xfId="0" quotePrefix="1" applyNumberFormat="1" applyFont="1" applyBorder="1" applyAlignment="1">
      <alignment horizontal="right" vertical="center" wrapText="1"/>
    </xf>
    <xf numFmtId="164" fontId="104" fillId="0" borderId="14" xfId="0" applyNumberFormat="1" applyFont="1" applyBorder="1" applyAlignment="1">
      <alignment horizontal="right" vertical="center" wrapText="1"/>
    </xf>
    <xf numFmtId="164" fontId="104" fillId="0" borderId="38" xfId="0" applyNumberFormat="1" applyFont="1" applyBorder="1" applyAlignment="1">
      <alignment horizontal="right" vertical="center" wrapText="1"/>
    </xf>
    <xf numFmtId="164" fontId="104" fillId="0" borderId="43" xfId="0" applyNumberFormat="1" applyFont="1" applyBorder="1" applyAlignment="1">
      <alignment horizontal="right" vertical="center" wrapText="1"/>
    </xf>
    <xf numFmtId="164" fontId="105" fillId="0" borderId="45" xfId="0" applyNumberFormat="1" applyFont="1" applyBorder="1" applyAlignment="1">
      <alignment horizontal="right" vertical="center" wrapText="1"/>
    </xf>
    <xf numFmtId="164" fontId="104" fillId="0" borderId="38" xfId="0" quotePrefix="1" applyNumberFormat="1" applyFont="1" applyBorder="1" applyAlignment="1">
      <alignment horizontal="right" vertical="center" wrapText="1"/>
    </xf>
    <xf numFmtId="164" fontId="104" fillId="0" borderId="43" xfId="0" quotePrefix="1" applyNumberFormat="1" applyFont="1" applyBorder="1" applyAlignment="1">
      <alignment horizontal="right" vertical="center" wrapText="1"/>
    </xf>
    <xf numFmtId="164" fontId="105" fillId="0" borderId="43" xfId="0" applyNumberFormat="1" applyFont="1" applyBorder="1" applyAlignment="1">
      <alignment horizontal="right" vertical="center" wrapText="1"/>
    </xf>
    <xf numFmtId="164" fontId="104" fillId="0" borderId="36" xfId="0" applyNumberFormat="1" applyFont="1" applyBorder="1" applyAlignment="1">
      <alignment horizontal="right" vertical="center" wrapText="1"/>
    </xf>
    <xf numFmtId="164" fontId="104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102" fillId="0" borderId="44" xfId="0" applyNumberFormat="1" applyFont="1" applyBorder="1" applyAlignment="1">
      <alignment horizontal="right" vertical="center" wrapText="1"/>
    </xf>
    <xf numFmtId="164" fontId="102" fillId="0" borderId="45" xfId="0" applyNumberFormat="1" applyFont="1" applyBorder="1" applyAlignment="1">
      <alignment horizontal="right" vertical="center" wrapText="1"/>
    </xf>
    <xf numFmtId="2" fontId="44" fillId="24" borderId="17" xfId="0" applyNumberFormat="1" applyFont="1" applyFill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" fontId="87" fillId="0" borderId="50" xfId="0" applyNumberFormat="1" applyFont="1" applyFill="1" applyBorder="1" applyAlignment="1">
      <alignment horizontal="right" vertical="center" wrapText="1"/>
    </xf>
    <xf numFmtId="165" fontId="106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7" fillId="0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" fontId="87" fillId="0" borderId="90" xfId="0" applyNumberFormat="1" applyFont="1" applyFill="1" applyBorder="1" applyAlignment="1">
      <alignment horizontal="right" vertical="center" wrapText="1"/>
    </xf>
    <xf numFmtId="165" fontId="106" fillId="0" borderId="50" xfId="0" applyNumberFormat="1" applyFont="1" applyBorder="1" applyAlignment="1">
      <alignment horizontal="right" vertical="center" wrapText="1"/>
    </xf>
    <xf numFmtId="165" fontId="106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0" fontId="107" fillId="0" borderId="23" xfId="0" applyFont="1" applyBorder="1"/>
    <xf numFmtId="0" fontId="107" fillId="0" borderId="33" xfId="0" applyFont="1" applyBorder="1"/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170" fontId="31" fillId="0" borderId="50" xfId="0" applyNumberFormat="1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85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5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25</xdr:row>
      <xdr:rowOff>0</xdr:rowOff>
    </xdr:from>
    <xdr:to>
      <xdr:col>7</xdr:col>
      <xdr:colOff>424086</xdr:colOff>
      <xdr:row>44</xdr:row>
      <xdr:rowOff>139700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48400"/>
          <a:ext cx="5885086" cy="327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631912</xdr:colOff>
      <xdr:row>39</xdr:row>
      <xdr:rowOff>163723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9"/>
          <a:ext cx="6870787" cy="31640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14</xdr:row>
      <xdr:rowOff>166686</xdr:rowOff>
    </xdr:from>
    <xdr:to>
      <xdr:col>7</xdr:col>
      <xdr:colOff>-1</xdr:colOff>
      <xdr:row>27</xdr:row>
      <xdr:rowOff>11905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499"/>
          <a:ext cx="4881563" cy="3012281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29</xdr:row>
      <xdr:rowOff>0</xdr:rowOff>
    </xdr:from>
    <xdr:to>
      <xdr:col>7</xdr:col>
      <xdr:colOff>-1</xdr:colOff>
      <xdr:row>46</xdr:row>
      <xdr:rowOff>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334250"/>
          <a:ext cx="4881563" cy="28336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10</xdr:row>
      <xdr:rowOff>0</xdr:rowOff>
    </xdr:from>
    <xdr:to>
      <xdr:col>16</xdr:col>
      <xdr:colOff>375355</xdr:colOff>
      <xdr:row>42</xdr:row>
      <xdr:rowOff>71438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9969" y="1905000"/>
          <a:ext cx="5840324" cy="5405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15</xdr:col>
      <xdr:colOff>6519</xdr:colOff>
      <xdr:row>20</xdr:row>
      <xdr:rowOff>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323850"/>
          <a:ext cx="4883319" cy="29146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95250</xdr:colOff>
      <xdr:row>33</xdr:row>
      <xdr:rowOff>152400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52850" cy="20955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95250</xdr:colOff>
      <xdr:row>49</xdr:row>
      <xdr:rowOff>9525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52850" cy="22764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47625</xdr:colOff>
      <xdr:row>34</xdr:row>
      <xdr:rowOff>9525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705225" cy="21145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57150</xdr:colOff>
      <xdr:row>49</xdr:row>
      <xdr:rowOff>19248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714750" cy="228619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19050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240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20</xdr:col>
      <xdr:colOff>600075</xdr:colOff>
      <xdr:row>49</xdr:row>
      <xdr:rowOff>19050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48075" cy="22860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52</xdr:row>
      <xdr:rowOff>0</xdr:rowOff>
    </xdr:from>
    <xdr:to>
      <xdr:col>16</xdr:col>
      <xdr:colOff>311398</xdr:colOff>
      <xdr:row>69</xdr:row>
      <xdr:rowOff>88257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420100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0</xdr:rowOff>
    </xdr:from>
    <xdr:to>
      <xdr:col>22</xdr:col>
      <xdr:colOff>390525</xdr:colOff>
      <xdr:row>59</xdr:row>
      <xdr:rowOff>133350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105525"/>
          <a:ext cx="6134100" cy="3733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149209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4953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409575</xdr:colOff>
      <xdr:row>35</xdr:row>
      <xdr:rowOff>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53150" cy="34290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32</xdr:row>
      <xdr:rowOff>152400</xdr:rowOff>
    </xdr:from>
    <xdr:to>
      <xdr:col>7</xdr:col>
      <xdr:colOff>0</xdr:colOff>
      <xdr:row>46</xdr:row>
      <xdr:rowOff>57150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9125" y="5448300"/>
          <a:ext cx="3648075" cy="220027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33</xdr:row>
      <xdr:rowOff>0</xdr:rowOff>
    </xdr:from>
    <xdr:to>
      <xdr:col>12</xdr:col>
      <xdr:colOff>533401</xdr:colOff>
      <xdr:row>46</xdr:row>
      <xdr:rowOff>66675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67201" y="5457825"/>
          <a:ext cx="3581400" cy="22002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6</xdr:col>
      <xdr:colOff>590550</xdr:colOff>
      <xdr:row>61</xdr:row>
      <xdr:rowOff>38101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7762876"/>
          <a:ext cx="3638550" cy="23050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12</xdr:col>
      <xdr:colOff>542925</xdr:colOff>
      <xdr:row>61</xdr:row>
      <xdr:rowOff>47625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7762875"/>
          <a:ext cx="3590925" cy="23145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9</xdr:col>
      <xdr:colOff>9525</xdr:colOff>
      <xdr:row>83</xdr:row>
      <xdr:rowOff>0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10353675"/>
          <a:ext cx="4886325" cy="325755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19</xdr:col>
      <xdr:colOff>28575</xdr:colOff>
      <xdr:row>83</xdr:row>
      <xdr:rowOff>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096000" y="10353675"/>
          <a:ext cx="5514975" cy="3257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0"/>
  <sheetViews>
    <sheetView tabSelected="1" workbookViewId="0">
      <selection activeCell="Y1" sqref="Y1"/>
    </sheetView>
  </sheetViews>
  <sheetFormatPr defaultRowHeight="12.75" x14ac:dyDescent="0.2"/>
  <cols>
    <col min="3" max="3" width="19.7109375" customWidth="1"/>
  </cols>
  <sheetData>
    <row r="2" spans="2:23" x14ac:dyDescent="0.2">
      <c r="B2" s="51" t="s">
        <v>2</v>
      </c>
      <c r="C2" s="51"/>
      <c r="D2" s="51"/>
      <c r="E2" s="51"/>
    </row>
    <row r="3" spans="2:23" x14ac:dyDescent="0.2">
      <c r="B3" s="146" t="s">
        <v>228</v>
      </c>
      <c r="C3" s="146"/>
    </row>
    <row r="4" spans="2:23" x14ac:dyDescent="0.2">
      <c r="B4" s="282" t="s">
        <v>229</v>
      </c>
      <c r="C4" s="282"/>
      <c r="D4" s="282"/>
      <c r="E4" s="282"/>
    </row>
    <row r="6" spans="2:23" x14ac:dyDescent="0.2">
      <c r="B6" s="1" t="s">
        <v>3</v>
      </c>
    </row>
    <row r="7" spans="2:23" x14ac:dyDescent="0.2">
      <c r="B7" t="s">
        <v>4</v>
      </c>
    </row>
    <row r="9" spans="2:23" x14ac:dyDescent="0.2">
      <c r="B9" s="1" t="s">
        <v>261</v>
      </c>
      <c r="D9" s="1" t="s">
        <v>22</v>
      </c>
    </row>
    <row r="10" spans="2:23" x14ac:dyDescent="0.2">
      <c r="B10" s="1" t="s">
        <v>272</v>
      </c>
    </row>
    <row r="11" spans="2:23" x14ac:dyDescent="0.2">
      <c r="B11" s="1"/>
    </row>
    <row r="12" spans="2:23" x14ac:dyDescent="0.2">
      <c r="B12" s="51" t="s">
        <v>262</v>
      </c>
      <c r="C12" s="51"/>
      <c r="D12" s="51"/>
    </row>
    <row r="14" spans="2:23" ht="19.5" x14ac:dyDescent="0.3">
      <c r="B14" s="338" t="s">
        <v>257</v>
      </c>
      <c r="C14" s="222"/>
      <c r="D14" s="222"/>
      <c r="E14" s="222"/>
      <c r="F14" s="222"/>
      <c r="G14" s="222"/>
      <c r="H14" s="279"/>
      <c r="I14" s="280"/>
      <c r="J14" s="281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</row>
    <row r="15" spans="2:23" ht="19.5" x14ac:dyDescent="0.25">
      <c r="B15" s="338"/>
      <c r="H15" s="279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</row>
    <row r="16" spans="2:23" ht="19.5" x14ac:dyDescent="0.25">
      <c r="B16" s="338"/>
      <c r="H16" s="279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</row>
    <row r="17" spans="2:23" ht="19.5" x14ac:dyDescent="0.25">
      <c r="B17" s="338"/>
      <c r="H17" s="279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</row>
    <row r="18" spans="2:23" ht="19.5" x14ac:dyDescent="0.25">
      <c r="B18" s="338"/>
      <c r="H18" s="279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</row>
    <row r="21" spans="2:23" x14ac:dyDescent="0.2">
      <c r="B21" t="s">
        <v>217</v>
      </c>
    </row>
    <row r="22" spans="2:23" x14ac:dyDescent="0.2">
      <c r="B22" t="s">
        <v>5</v>
      </c>
    </row>
    <row r="23" spans="2:23" x14ac:dyDescent="0.2">
      <c r="B23" t="s">
        <v>227</v>
      </c>
    </row>
    <row r="24" spans="2:23" x14ac:dyDescent="0.2">
      <c r="B24" t="s">
        <v>6</v>
      </c>
    </row>
    <row r="25" spans="2:23" x14ac:dyDescent="0.2">
      <c r="B25" t="s">
        <v>7</v>
      </c>
    </row>
    <row r="26" spans="2:23" x14ac:dyDescent="0.2">
      <c r="B26" t="s">
        <v>16</v>
      </c>
      <c r="C26" s="17" t="s">
        <v>17</v>
      </c>
    </row>
    <row r="27" spans="2:23" x14ac:dyDescent="0.2">
      <c r="B27" t="s">
        <v>18</v>
      </c>
      <c r="C27" s="17" t="s">
        <v>19</v>
      </c>
    </row>
    <row r="28" spans="2:23" x14ac:dyDescent="0.2">
      <c r="B28" s="1" t="s">
        <v>8</v>
      </c>
    </row>
    <row r="29" spans="2:23" x14ac:dyDescent="0.2">
      <c r="B29" s="1" t="s">
        <v>215</v>
      </c>
    </row>
    <row r="30" spans="2:23" x14ac:dyDescent="0.2">
      <c r="B30" s="1" t="s">
        <v>20</v>
      </c>
      <c r="C30" s="18" t="s">
        <v>21</v>
      </c>
    </row>
  </sheetData>
  <phoneticPr fontId="18" type="noConversion"/>
  <hyperlinks>
    <hyperlink ref="C26" r:id="rId1" display="http://www.minrol.gov.pl/DesktopDefault.aspx?TabOrgId=878"/>
    <hyperlink ref="C27" r:id="rId2" display="mailto:biuletyn@minrol.gov.pl"/>
    <hyperlink ref="C30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Y84"/>
  <sheetViews>
    <sheetView workbookViewId="0">
      <selection activeCell="T73" sqref="T73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1" ht="13.5" thickBot="1" x14ac:dyDescent="0.25">
      <c r="BF1" s="103"/>
    </row>
    <row r="3" spans="2:181" x14ac:dyDescent="0.2">
      <c r="B3" s="44" t="s">
        <v>81</v>
      </c>
    </row>
    <row r="5" spans="2:181" x14ac:dyDescent="0.2">
      <c r="B5" t="s">
        <v>118</v>
      </c>
    </row>
    <row r="6" spans="2:181" x14ac:dyDescent="0.2">
      <c r="BL6" s="104"/>
      <c r="BZ6" s="55"/>
    </row>
    <row r="7" spans="2:181" ht="13.5" thickBot="1" x14ac:dyDescent="0.25"/>
    <row r="8" spans="2:181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191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193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197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213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223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</row>
    <row r="9" spans="2:181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</row>
    <row r="10" spans="2:181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</row>
    <row r="11" spans="2:181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</row>
    <row r="12" spans="2:181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</row>
    <row r="13" spans="2:181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</row>
    <row r="14" spans="2:181" ht="13.5" thickBot="1" x14ac:dyDescent="0.25"/>
    <row r="15" spans="2:181" ht="13.5" thickBot="1" x14ac:dyDescent="0.25">
      <c r="B15" s="54"/>
      <c r="C15" t="s">
        <v>97</v>
      </c>
      <c r="CF15" s="103"/>
      <c r="CG15" s="103" t="s">
        <v>270</v>
      </c>
      <c r="CH15" s="251" t="s">
        <v>271</v>
      </c>
    </row>
    <row r="16" spans="2:181" x14ac:dyDescent="0.2">
      <c r="CF16" s="252" t="s">
        <v>202</v>
      </c>
      <c r="CG16" s="252">
        <v>57.82</v>
      </c>
      <c r="CH16" s="253">
        <v>56.77</v>
      </c>
    </row>
    <row r="17" spans="3:86" x14ac:dyDescent="0.2">
      <c r="Z17" s="55"/>
      <c r="CF17" s="254" t="s">
        <v>204</v>
      </c>
      <c r="CG17" s="254">
        <v>51.55</v>
      </c>
      <c r="CH17" s="255">
        <v>51.17</v>
      </c>
    </row>
    <row r="18" spans="3:86" x14ac:dyDescent="0.2">
      <c r="CF18" s="254" t="s">
        <v>164</v>
      </c>
      <c r="CG18" s="254">
        <v>39.25</v>
      </c>
      <c r="CH18" s="255">
        <v>40.6</v>
      </c>
    </row>
    <row r="19" spans="3:86" x14ac:dyDescent="0.2">
      <c r="CF19" s="254" t="s">
        <v>129</v>
      </c>
      <c r="CG19" s="254">
        <v>39.04</v>
      </c>
      <c r="CH19" s="255">
        <v>41.86</v>
      </c>
    </row>
    <row r="20" spans="3:86" x14ac:dyDescent="0.2">
      <c r="CF20" s="254" t="s">
        <v>140</v>
      </c>
      <c r="CG20" s="254">
        <v>38.700000000000003</v>
      </c>
      <c r="CH20" s="255">
        <v>38.96</v>
      </c>
    </row>
    <row r="21" spans="3:86" x14ac:dyDescent="0.2">
      <c r="CF21" s="254" t="s">
        <v>133</v>
      </c>
      <c r="CG21" s="254">
        <v>38.68</v>
      </c>
      <c r="CH21" s="255">
        <v>41.44</v>
      </c>
    </row>
    <row r="22" spans="3:86" x14ac:dyDescent="0.2">
      <c r="CF22" s="254" t="s">
        <v>138</v>
      </c>
      <c r="CG22" s="254">
        <v>37.93</v>
      </c>
      <c r="CH22" s="255">
        <v>39.24</v>
      </c>
    </row>
    <row r="23" spans="3:86" x14ac:dyDescent="0.2">
      <c r="CF23" s="254" t="s">
        <v>206</v>
      </c>
      <c r="CG23" s="254">
        <v>37.25</v>
      </c>
      <c r="CH23" s="255">
        <v>41.75</v>
      </c>
    </row>
    <row r="24" spans="3:86" x14ac:dyDescent="0.2">
      <c r="CF24" s="254" t="s">
        <v>149</v>
      </c>
      <c r="CG24" s="254">
        <v>37.21</v>
      </c>
      <c r="CH24" s="255">
        <v>40.25</v>
      </c>
    </row>
    <row r="25" spans="3:86" x14ac:dyDescent="0.2">
      <c r="CF25" s="254" t="s">
        <v>77</v>
      </c>
      <c r="CG25" s="254">
        <v>37.159999999999997</v>
      </c>
      <c r="CH25" s="255">
        <v>40.520000000000003</v>
      </c>
    </row>
    <row r="26" spans="3:86" x14ac:dyDescent="0.2">
      <c r="CF26" s="254" t="s">
        <v>128</v>
      </c>
      <c r="CG26" s="254">
        <v>37.08</v>
      </c>
      <c r="CH26" s="255">
        <v>38.020000000000003</v>
      </c>
    </row>
    <row r="27" spans="3:86" x14ac:dyDescent="0.2">
      <c r="CF27" s="254" t="s">
        <v>205</v>
      </c>
      <c r="CG27" s="254">
        <v>36.75</v>
      </c>
      <c r="CH27" s="255">
        <v>38.69</v>
      </c>
    </row>
    <row r="28" spans="3:86" x14ac:dyDescent="0.2">
      <c r="CF28" s="254" t="s">
        <v>76</v>
      </c>
      <c r="CG28" s="254">
        <v>36.729999999999997</v>
      </c>
      <c r="CH28" s="255">
        <v>36.4</v>
      </c>
    </row>
    <row r="29" spans="3:86" x14ac:dyDescent="0.2">
      <c r="CF29" s="254" t="s">
        <v>134</v>
      </c>
      <c r="CG29" s="254">
        <v>35.69</v>
      </c>
      <c r="CH29" s="255">
        <v>37.01</v>
      </c>
    </row>
    <row r="30" spans="3:86" x14ac:dyDescent="0.2">
      <c r="CF30" s="254" t="s">
        <v>208</v>
      </c>
      <c r="CG30" s="254">
        <v>34.799999999999997</v>
      </c>
      <c r="CH30" s="255">
        <v>34.92</v>
      </c>
    </row>
    <row r="31" spans="3:86" x14ac:dyDescent="0.2">
      <c r="CF31" s="254" t="s">
        <v>199</v>
      </c>
      <c r="CG31" s="254">
        <v>33.69</v>
      </c>
      <c r="CH31" s="255">
        <v>32.340000000000003</v>
      </c>
    </row>
    <row r="32" spans="3:86" ht="14.25" x14ac:dyDescent="0.2">
      <c r="C32" s="44" t="s">
        <v>82</v>
      </c>
      <c r="CF32" s="254" t="s">
        <v>80</v>
      </c>
      <c r="CG32" s="254">
        <v>33.54</v>
      </c>
      <c r="CH32" s="255">
        <v>35.33</v>
      </c>
    </row>
    <row r="33" spans="84:86" x14ac:dyDescent="0.2">
      <c r="CF33" s="337" t="s">
        <v>79</v>
      </c>
      <c r="CG33" s="337">
        <v>32.92</v>
      </c>
      <c r="CH33" s="278">
        <v>33.61</v>
      </c>
    </row>
    <row r="34" spans="84:86" x14ac:dyDescent="0.2">
      <c r="CF34" s="458" t="s">
        <v>78</v>
      </c>
      <c r="CG34" s="458">
        <v>32.85</v>
      </c>
      <c r="CH34" s="459">
        <v>35.799999999999997</v>
      </c>
    </row>
    <row r="35" spans="84:86" x14ac:dyDescent="0.2">
      <c r="CF35" s="337" t="s">
        <v>207</v>
      </c>
      <c r="CG35" s="337">
        <v>32.380000000000003</v>
      </c>
      <c r="CH35" s="278">
        <v>33.22</v>
      </c>
    </row>
    <row r="36" spans="84:86" x14ac:dyDescent="0.2">
      <c r="CF36" s="254" t="s">
        <v>130</v>
      </c>
      <c r="CG36" s="254">
        <v>32.33</v>
      </c>
      <c r="CH36" s="255">
        <v>32.520000000000003</v>
      </c>
    </row>
    <row r="37" spans="84:86" x14ac:dyDescent="0.2">
      <c r="CF37" s="254" t="s">
        <v>190</v>
      </c>
      <c r="CG37" s="254">
        <v>32.29</v>
      </c>
      <c r="CH37" s="255">
        <v>34.17</v>
      </c>
    </row>
    <row r="38" spans="84:86" x14ac:dyDescent="0.2">
      <c r="CF38" s="254" t="s">
        <v>147</v>
      </c>
      <c r="CG38" s="254">
        <v>31.84</v>
      </c>
      <c r="CH38" s="255">
        <v>32.01</v>
      </c>
    </row>
    <row r="39" spans="84:86" x14ac:dyDescent="0.2">
      <c r="CF39" s="254" t="s">
        <v>151</v>
      </c>
      <c r="CG39" s="254">
        <v>31.66</v>
      </c>
      <c r="CH39" s="255">
        <v>33.200000000000003</v>
      </c>
    </row>
    <row r="40" spans="84:86" x14ac:dyDescent="0.2">
      <c r="CF40" s="254" t="s">
        <v>141</v>
      </c>
      <c r="CG40" s="254">
        <v>30.68</v>
      </c>
      <c r="CH40" s="255">
        <v>31.29</v>
      </c>
    </row>
    <row r="41" spans="84:86" x14ac:dyDescent="0.2">
      <c r="CF41" s="254" t="s">
        <v>137</v>
      </c>
      <c r="CG41" s="254">
        <v>30.43</v>
      </c>
      <c r="CH41" s="255">
        <v>31.84</v>
      </c>
    </row>
    <row r="42" spans="84:86" x14ac:dyDescent="0.2">
      <c r="CF42" s="254" t="s">
        <v>209</v>
      </c>
      <c r="CG42" s="254">
        <v>30.29</v>
      </c>
      <c r="CH42" s="255">
        <v>32.32</v>
      </c>
    </row>
    <row r="43" spans="84:86" ht="13.5" thickBot="1" x14ac:dyDescent="0.25">
      <c r="CF43" s="254" t="s">
        <v>131</v>
      </c>
      <c r="CG43" s="254">
        <v>29.65</v>
      </c>
      <c r="CH43" s="255">
        <v>32.729999999999997</v>
      </c>
    </row>
    <row r="44" spans="84:86" ht="13.5" thickBot="1" x14ac:dyDescent="0.25">
      <c r="CF44" s="103" t="s">
        <v>210</v>
      </c>
      <c r="CG44" s="103">
        <v>36.06</v>
      </c>
      <c r="CH44" s="251">
        <v>37.799999999999997</v>
      </c>
    </row>
    <row r="46" spans="84:86" ht="13.5" thickBot="1" x14ac:dyDescent="0.25"/>
    <row r="47" spans="84:86" ht="13.5" thickBot="1" x14ac:dyDescent="0.25">
      <c r="CF47" s="258"/>
      <c r="CG47" s="103" t="s">
        <v>220</v>
      </c>
      <c r="CH47" s="103" t="s">
        <v>212</v>
      </c>
    </row>
    <row r="48" spans="84:86" x14ac:dyDescent="0.2">
      <c r="CF48" s="252" t="s">
        <v>202</v>
      </c>
      <c r="CG48" s="253">
        <v>55.88</v>
      </c>
      <c r="CH48" s="253">
        <v>56</v>
      </c>
    </row>
    <row r="49" spans="2:86" x14ac:dyDescent="0.2">
      <c r="B49" s="51"/>
      <c r="C49" s="51"/>
      <c r="D49" s="51"/>
      <c r="E49" s="51"/>
      <c r="CF49" s="254" t="s">
        <v>164</v>
      </c>
      <c r="CG49" s="255">
        <v>38.79</v>
      </c>
      <c r="CH49" s="255">
        <v>38.65</v>
      </c>
    </row>
    <row r="50" spans="2:86" x14ac:dyDescent="0.2">
      <c r="CF50" s="254" t="s">
        <v>206</v>
      </c>
      <c r="CG50" s="255">
        <v>37.96</v>
      </c>
      <c r="CH50" s="255">
        <v>28.38</v>
      </c>
    </row>
    <row r="51" spans="2:86" x14ac:dyDescent="0.2">
      <c r="CF51" s="254" t="s">
        <v>149</v>
      </c>
      <c r="CG51" s="255">
        <v>37.94</v>
      </c>
      <c r="CH51" s="255">
        <v>30.7</v>
      </c>
    </row>
    <row r="52" spans="2:86" x14ac:dyDescent="0.2">
      <c r="CF52" s="254" t="s">
        <v>140</v>
      </c>
      <c r="CG52" s="255">
        <v>37.630000000000003</v>
      </c>
      <c r="CH52" s="255">
        <v>37.200000000000003</v>
      </c>
    </row>
    <row r="53" spans="2:86" x14ac:dyDescent="0.2">
      <c r="CF53" s="254" t="s">
        <v>133</v>
      </c>
      <c r="CG53" s="255">
        <v>37.340000000000003</v>
      </c>
      <c r="CH53" s="255">
        <v>31.17</v>
      </c>
    </row>
    <row r="54" spans="2:86" x14ac:dyDescent="0.2">
      <c r="CF54" s="254" t="s">
        <v>128</v>
      </c>
      <c r="CG54" s="255">
        <v>37.020000000000003</v>
      </c>
      <c r="CH54" s="255">
        <v>31.99</v>
      </c>
    </row>
    <row r="55" spans="2:86" x14ac:dyDescent="0.2">
      <c r="CF55" s="254" t="s">
        <v>138</v>
      </c>
      <c r="CG55" s="255">
        <v>36.79</v>
      </c>
      <c r="CH55" s="255">
        <v>28.68</v>
      </c>
    </row>
    <row r="56" spans="2:86" x14ac:dyDescent="0.2">
      <c r="CF56" s="254" t="s">
        <v>129</v>
      </c>
      <c r="CG56" s="255">
        <v>36.42</v>
      </c>
      <c r="CH56" s="255">
        <v>28.1</v>
      </c>
    </row>
    <row r="57" spans="2:86" x14ac:dyDescent="0.2">
      <c r="CF57" s="254" t="s">
        <v>77</v>
      </c>
      <c r="CG57" s="255">
        <v>36.409999999999997</v>
      </c>
      <c r="CH57" s="255">
        <v>27.38</v>
      </c>
    </row>
    <row r="58" spans="2:86" x14ac:dyDescent="0.2">
      <c r="CF58" s="254" t="s">
        <v>205</v>
      </c>
      <c r="CG58" s="255">
        <v>35.42</v>
      </c>
      <c r="CH58" s="255">
        <v>28</v>
      </c>
    </row>
    <row r="59" spans="2:86" x14ac:dyDescent="0.2">
      <c r="CF59" s="254" t="s">
        <v>134</v>
      </c>
      <c r="CG59" s="255">
        <v>35.049999999999997</v>
      </c>
      <c r="CH59" s="255">
        <v>26.7</v>
      </c>
    </row>
    <row r="60" spans="2:86" x14ac:dyDescent="0.2">
      <c r="CF60" s="254" t="s">
        <v>76</v>
      </c>
      <c r="CG60" s="255">
        <v>34.4</v>
      </c>
      <c r="CH60" s="255">
        <v>30.18</v>
      </c>
    </row>
    <row r="61" spans="2:86" x14ac:dyDescent="0.2">
      <c r="CF61" s="254" t="s">
        <v>190</v>
      </c>
      <c r="CG61" s="255">
        <v>32.68</v>
      </c>
      <c r="CH61" s="255">
        <v>23.76</v>
      </c>
    </row>
    <row r="62" spans="2:86" x14ac:dyDescent="0.2">
      <c r="CF62" s="256" t="s">
        <v>78</v>
      </c>
      <c r="CG62" s="257">
        <v>32.369999999999997</v>
      </c>
      <c r="CH62" s="257">
        <v>25.96</v>
      </c>
    </row>
    <row r="63" spans="2:86" x14ac:dyDescent="0.2">
      <c r="CF63" s="254" t="s">
        <v>208</v>
      </c>
      <c r="CG63" s="255">
        <v>31.89</v>
      </c>
      <c r="CH63" s="255">
        <v>27.18</v>
      </c>
    </row>
    <row r="64" spans="2:86" x14ac:dyDescent="0.2">
      <c r="CF64" s="277" t="s">
        <v>80</v>
      </c>
      <c r="CG64" s="278">
        <v>31.59</v>
      </c>
      <c r="CH64" s="278">
        <v>24.08</v>
      </c>
    </row>
    <row r="65" spans="84:86" x14ac:dyDescent="0.2">
      <c r="CF65" s="254" t="s">
        <v>79</v>
      </c>
      <c r="CG65" s="255">
        <v>30.99</v>
      </c>
      <c r="CH65" s="255">
        <v>25.31</v>
      </c>
    </row>
    <row r="66" spans="84:86" x14ac:dyDescent="0.2">
      <c r="CF66" s="254" t="s">
        <v>130</v>
      </c>
      <c r="CG66" s="255">
        <v>30.96</v>
      </c>
      <c r="CH66" s="255">
        <v>29.12</v>
      </c>
    </row>
    <row r="67" spans="84:86" x14ac:dyDescent="0.2">
      <c r="CF67" s="254" t="s">
        <v>131</v>
      </c>
      <c r="CG67" s="255">
        <v>30.61</v>
      </c>
      <c r="CH67" s="255">
        <v>21.72</v>
      </c>
    </row>
    <row r="68" spans="84:86" x14ac:dyDescent="0.2">
      <c r="CF68" s="254" t="s">
        <v>209</v>
      </c>
      <c r="CG68" s="255">
        <v>30.48</v>
      </c>
      <c r="CH68" s="255">
        <v>23.8</v>
      </c>
    </row>
    <row r="69" spans="84:86" x14ac:dyDescent="0.2">
      <c r="CF69" s="254" t="s">
        <v>207</v>
      </c>
      <c r="CG69" s="255">
        <v>30.32</v>
      </c>
      <c r="CH69" s="255">
        <v>25.28</v>
      </c>
    </row>
    <row r="70" spans="84:86" x14ac:dyDescent="0.2">
      <c r="CF70" s="254" t="s">
        <v>151</v>
      </c>
      <c r="CG70" s="255">
        <v>29.76</v>
      </c>
      <c r="CH70" s="255">
        <v>21.63</v>
      </c>
    </row>
    <row r="71" spans="84:86" x14ac:dyDescent="0.2">
      <c r="CF71" s="254" t="s">
        <v>147</v>
      </c>
      <c r="CG71" s="255">
        <v>29.68</v>
      </c>
      <c r="CH71" s="255">
        <v>27.77</v>
      </c>
    </row>
    <row r="72" spans="84:86" ht="13.5" thickBot="1" x14ac:dyDescent="0.25">
      <c r="CF72" s="254" t="s">
        <v>141</v>
      </c>
      <c r="CG72" s="255">
        <v>29.19</v>
      </c>
      <c r="CH72" s="255">
        <v>25.66</v>
      </c>
    </row>
    <row r="73" spans="84:86" ht="13.5" thickBot="1" x14ac:dyDescent="0.25">
      <c r="CF73" s="103" t="s">
        <v>210</v>
      </c>
      <c r="CG73" s="251">
        <v>34.86</v>
      </c>
      <c r="CH73" s="251">
        <v>28.46</v>
      </c>
    </row>
    <row r="84" spans="2:7" ht="18.75" x14ac:dyDescent="0.25">
      <c r="B84" s="560" t="s">
        <v>216</v>
      </c>
      <c r="C84" s="561"/>
      <c r="D84" s="561"/>
      <c r="E84" s="561"/>
      <c r="F84" s="561"/>
      <c r="G84" s="561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H57" sqref="H57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8"/>
      <c r="H3" s="168"/>
    </row>
    <row r="4" spans="1:21" ht="22.5" x14ac:dyDescent="0.3">
      <c r="B4" s="335" t="s">
        <v>248</v>
      </c>
    </row>
    <row r="5" spans="1:21" ht="15.75" x14ac:dyDescent="0.25">
      <c r="B5" s="336" t="s">
        <v>120</v>
      </c>
      <c r="F5" s="168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8"/>
      <c r="B7" s="229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8"/>
      <c r="B8" s="230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8"/>
      <c r="B9" s="231"/>
      <c r="C9" s="64"/>
      <c r="D9" s="159" t="s">
        <v>246</v>
      </c>
      <c r="E9" s="150" t="s">
        <v>247</v>
      </c>
      <c r="F9" s="149" t="s">
        <v>246</v>
      </c>
      <c r="G9" s="150" t="s">
        <v>247</v>
      </c>
      <c r="H9" s="152" t="s">
        <v>246</v>
      </c>
      <c r="I9" s="153" t="s">
        <v>247</v>
      </c>
      <c r="J9" s="161" t="s">
        <v>246</v>
      </c>
      <c r="K9" s="88" t="s">
        <v>247</v>
      </c>
      <c r="L9" s="109" t="s">
        <v>246</v>
      </c>
      <c r="M9" s="88" t="s">
        <v>247</v>
      </c>
      <c r="N9" s="87" t="s">
        <v>246</v>
      </c>
      <c r="O9" s="89" t="s">
        <v>247</v>
      </c>
      <c r="P9" s="161" t="s">
        <v>246</v>
      </c>
      <c r="Q9" s="88" t="s">
        <v>247</v>
      </c>
      <c r="R9" s="110" t="s">
        <v>246</v>
      </c>
      <c r="S9" s="90" t="s">
        <v>247</v>
      </c>
    </row>
    <row r="10" spans="1:21" ht="15.75" x14ac:dyDescent="0.25">
      <c r="A10" s="228"/>
      <c r="B10" s="234" t="s">
        <v>105</v>
      </c>
      <c r="C10" s="287"/>
      <c r="D10" s="266">
        <f t="shared" ref="D10:O10" si="0">SUM(D11:D16)</f>
        <v>1739949.027</v>
      </c>
      <c r="E10" s="151">
        <f t="shared" si="0"/>
        <v>1740238.6270000003</v>
      </c>
      <c r="F10" s="154">
        <f>SUM(F11:F16)</f>
        <v>7442530.6940000001</v>
      </c>
      <c r="G10" s="155">
        <f>SUM(G11:G16)</f>
        <v>7387261.5779999997</v>
      </c>
      <c r="H10" s="158">
        <f t="shared" si="0"/>
        <v>1195350.2340000002</v>
      </c>
      <c r="I10" s="162">
        <f t="shared" si="0"/>
        <v>1247474.727</v>
      </c>
      <c r="J10" s="160">
        <f t="shared" si="0"/>
        <v>739751.31799999997</v>
      </c>
      <c r="K10" s="138">
        <f t="shared" si="0"/>
        <v>733357.41800000006</v>
      </c>
      <c r="L10" s="139">
        <f t="shared" si="0"/>
        <v>3165338.9380000001</v>
      </c>
      <c r="M10" s="138">
        <f t="shared" si="0"/>
        <v>3113067.2300000004</v>
      </c>
      <c r="N10" s="140">
        <f t="shared" si="0"/>
        <v>488029.91</v>
      </c>
      <c r="O10" s="164">
        <f t="shared" si="0"/>
        <v>513164.96600000001</v>
      </c>
      <c r="P10" s="160">
        <f t="shared" ref="P10:Q10" si="1">SUM(P11:P16)</f>
        <v>1000197.709</v>
      </c>
      <c r="Q10" s="132">
        <f t="shared" si="1"/>
        <v>1006881.209</v>
      </c>
      <c r="R10" s="131">
        <f>SUM(R11:R16)</f>
        <v>4277191.7559999991</v>
      </c>
      <c r="S10" s="132">
        <f>SUM(S11:S16)</f>
        <v>4274194.3480000002</v>
      </c>
      <c r="T10" s="143"/>
      <c r="U10" s="250"/>
    </row>
    <row r="11" spans="1:21" x14ac:dyDescent="0.2">
      <c r="A11" s="228"/>
      <c r="B11" s="235" t="s">
        <v>106</v>
      </c>
      <c r="C11" s="288" t="s">
        <v>173</v>
      </c>
      <c r="D11" s="290">
        <v>346035.45</v>
      </c>
      <c r="E11" s="192">
        <v>329527.34499999997</v>
      </c>
      <c r="F11" s="111">
        <v>1479337.1710000001</v>
      </c>
      <c r="G11" s="66">
        <v>1399272.58</v>
      </c>
      <c r="H11" s="191">
        <v>557023.93700000003</v>
      </c>
      <c r="I11" s="193">
        <v>557916.527</v>
      </c>
      <c r="J11" s="191">
        <v>133631.17199999999</v>
      </c>
      <c r="K11" s="192">
        <v>132827.31400000001</v>
      </c>
      <c r="L11" s="111">
        <v>570794.549</v>
      </c>
      <c r="M11" s="66">
        <v>563896.804</v>
      </c>
      <c r="N11" s="191">
        <v>172639.73699999999</v>
      </c>
      <c r="O11" s="193">
        <v>190542.43</v>
      </c>
      <c r="P11" s="194">
        <f t="shared" ref="P11:P16" si="2">D11-J11</f>
        <v>212404.27800000002</v>
      </c>
      <c r="Q11" s="195">
        <f t="shared" ref="Q11:Q16" si="3">E11-K11</f>
        <v>196700.03099999996</v>
      </c>
      <c r="R11" s="112">
        <f t="shared" ref="R11:S16" si="4">F11-L11</f>
        <v>908542.62200000009</v>
      </c>
      <c r="S11" s="113">
        <f t="shared" si="4"/>
        <v>835375.77600000007</v>
      </c>
      <c r="T11" s="143"/>
      <c r="U11" s="250"/>
    </row>
    <row r="12" spans="1:21" x14ac:dyDescent="0.2">
      <c r="A12" s="228"/>
      <c r="B12" s="235" t="s">
        <v>107</v>
      </c>
      <c r="C12" s="288" t="s">
        <v>108</v>
      </c>
      <c r="D12" s="290">
        <v>225449.97099999999</v>
      </c>
      <c r="E12" s="192">
        <v>217130.78700000001</v>
      </c>
      <c r="F12" s="111">
        <v>965873.96600000001</v>
      </c>
      <c r="G12" s="66">
        <v>923698.32400000002</v>
      </c>
      <c r="H12" s="191">
        <v>108182.125</v>
      </c>
      <c r="I12" s="193">
        <v>138442.05600000001</v>
      </c>
      <c r="J12" s="191">
        <v>130604.716</v>
      </c>
      <c r="K12" s="192">
        <v>122104.439</v>
      </c>
      <c r="L12" s="111">
        <v>560282.93700000003</v>
      </c>
      <c r="M12" s="66">
        <v>518144.09399999998</v>
      </c>
      <c r="N12" s="191">
        <v>77929.297999999995</v>
      </c>
      <c r="O12" s="193">
        <v>83969.18</v>
      </c>
      <c r="P12" s="194">
        <f t="shared" si="2"/>
        <v>94845.25499999999</v>
      </c>
      <c r="Q12" s="195">
        <f t="shared" si="3"/>
        <v>95026.348000000013</v>
      </c>
      <c r="R12" s="112">
        <f t="shared" si="4"/>
        <v>405591.02899999998</v>
      </c>
      <c r="S12" s="113">
        <f t="shared" si="4"/>
        <v>405554.23000000004</v>
      </c>
      <c r="T12" s="143"/>
      <c r="U12" s="250"/>
    </row>
    <row r="13" spans="1:21" x14ac:dyDescent="0.2">
      <c r="A13" s="228"/>
      <c r="B13" s="235" t="s">
        <v>109</v>
      </c>
      <c r="C13" s="288" t="s">
        <v>110</v>
      </c>
      <c r="D13" s="290">
        <v>102160.621</v>
      </c>
      <c r="E13" s="192">
        <v>108536.042</v>
      </c>
      <c r="F13" s="111">
        <v>437192.64899999998</v>
      </c>
      <c r="G13" s="66">
        <v>460727.19500000001</v>
      </c>
      <c r="H13" s="191">
        <v>85068.650999999998</v>
      </c>
      <c r="I13" s="193">
        <v>88875.635999999999</v>
      </c>
      <c r="J13" s="191">
        <v>69794.724000000002</v>
      </c>
      <c r="K13" s="192">
        <v>69840.03</v>
      </c>
      <c r="L13" s="111">
        <v>298838.77</v>
      </c>
      <c r="M13" s="66">
        <v>296236.90500000003</v>
      </c>
      <c r="N13" s="191">
        <v>61252.038999999997</v>
      </c>
      <c r="O13" s="193">
        <v>62464.273000000001</v>
      </c>
      <c r="P13" s="194">
        <f t="shared" si="2"/>
        <v>32365.896999999997</v>
      </c>
      <c r="Q13" s="195">
        <f t="shared" si="3"/>
        <v>38696.012000000002</v>
      </c>
      <c r="R13" s="112">
        <f t="shared" si="4"/>
        <v>138353.87899999996</v>
      </c>
      <c r="S13" s="113">
        <f t="shared" si="4"/>
        <v>164490.28999999998</v>
      </c>
      <c r="T13" s="143"/>
      <c r="U13" s="250"/>
    </row>
    <row r="14" spans="1:21" x14ac:dyDescent="0.2">
      <c r="A14" s="228"/>
      <c r="B14" s="235" t="s">
        <v>111</v>
      </c>
      <c r="C14" s="288" t="s">
        <v>112</v>
      </c>
      <c r="D14" s="290">
        <v>190868.80900000001</v>
      </c>
      <c r="E14" s="192">
        <v>153325.54800000001</v>
      </c>
      <c r="F14" s="111">
        <v>816826.696</v>
      </c>
      <c r="G14" s="66">
        <v>651003.53500000003</v>
      </c>
      <c r="H14" s="191">
        <v>184309.503</v>
      </c>
      <c r="I14" s="193">
        <v>185371.71900000001</v>
      </c>
      <c r="J14" s="191">
        <v>43041.836000000003</v>
      </c>
      <c r="K14" s="192">
        <v>38153.436999999998</v>
      </c>
      <c r="L14" s="111">
        <v>183952.81200000001</v>
      </c>
      <c r="M14" s="66">
        <v>161759.47200000001</v>
      </c>
      <c r="N14" s="191">
        <v>81628.224000000002</v>
      </c>
      <c r="O14" s="193">
        <v>82679.698000000004</v>
      </c>
      <c r="P14" s="194">
        <f t="shared" si="2"/>
        <v>147826.973</v>
      </c>
      <c r="Q14" s="195">
        <f t="shared" si="3"/>
        <v>115172.111</v>
      </c>
      <c r="R14" s="112">
        <f t="shared" si="4"/>
        <v>632873.88399999996</v>
      </c>
      <c r="S14" s="113">
        <f t="shared" si="4"/>
        <v>489244.06300000002</v>
      </c>
      <c r="T14" s="143"/>
      <c r="U14" s="250"/>
    </row>
    <row r="15" spans="1:21" x14ac:dyDescent="0.2">
      <c r="A15" s="228"/>
      <c r="B15" s="235" t="s">
        <v>113</v>
      </c>
      <c r="C15" s="288" t="s">
        <v>114</v>
      </c>
      <c r="D15" s="290">
        <v>244585.03400000001</v>
      </c>
      <c r="E15" s="192">
        <v>276252.83600000001</v>
      </c>
      <c r="F15" s="111">
        <v>1044662.84</v>
      </c>
      <c r="G15" s="66">
        <v>1170942.3729999999</v>
      </c>
      <c r="H15" s="191">
        <v>52743.892999999996</v>
      </c>
      <c r="I15" s="193">
        <v>58138.267</v>
      </c>
      <c r="J15" s="191">
        <v>87983.894</v>
      </c>
      <c r="K15" s="192">
        <v>95530.274999999994</v>
      </c>
      <c r="L15" s="111">
        <v>376143.45500000002</v>
      </c>
      <c r="M15" s="66">
        <v>405619.28700000001</v>
      </c>
      <c r="N15" s="191">
        <v>16714.77</v>
      </c>
      <c r="O15" s="193">
        <v>17371.210999999999</v>
      </c>
      <c r="P15" s="194">
        <f t="shared" si="2"/>
        <v>156601.14000000001</v>
      </c>
      <c r="Q15" s="195">
        <f t="shared" si="3"/>
        <v>180722.56100000002</v>
      </c>
      <c r="R15" s="112">
        <f t="shared" si="4"/>
        <v>668519.38500000001</v>
      </c>
      <c r="S15" s="113">
        <f t="shared" si="4"/>
        <v>765323.08599999989</v>
      </c>
      <c r="T15" s="143"/>
      <c r="U15" s="250"/>
    </row>
    <row r="16" spans="1:21" ht="13.5" thickBot="1" x14ac:dyDescent="0.25">
      <c r="A16" s="228"/>
      <c r="B16" s="236" t="s">
        <v>115</v>
      </c>
      <c r="C16" s="289" t="s">
        <v>116</v>
      </c>
      <c r="D16" s="291">
        <v>630849.14199999999</v>
      </c>
      <c r="E16" s="200">
        <v>655466.06900000002</v>
      </c>
      <c r="F16" s="114">
        <v>2698637.372</v>
      </c>
      <c r="G16" s="68">
        <v>2781617.571</v>
      </c>
      <c r="H16" s="199">
        <v>208022.125</v>
      </c>
      <c r="I16" s="201">
        <v>218730.522</v>
      </c>
      <c r="J16" s="199">
        <v>274694.97600000002</v>
      </c>
      <c r="K16" s="200">
        <v>274901.92300000001</v>
      </c>
      <c r="L16" s="114">
        <v>1175326.415</v>
      </c>
      <c r="M16" s="68">
        <v>1167410.6680000001</v>
      </c>
      <c r="N16" s="199">
        <v>77865.842000000004</v>
      </c>
      <c r="O16" s="201">
        <v>76138.173999999999</v>
      </c>
      <c r="P16" s="202">
        <f t="shared" si="2"/>
        <v>356154.16599999997</v>
      </c>
      <c r="Q16" s="203">
        <f t="shared" si="3"/>
        <v>380564.14600000001</v>
      </c>
      <c r="R16" s="115">
        <f t="shared" si="4"/>
        <v>1523310.9569999999</v>
      </c>
      <c r="S16" s="116">
        <f t="shared" si="4"/>
        <v>1614206.9029999999</v>
      </c>
      <c r="U16" s="250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6"/>
    </row>
    <row r="18" spans="1:19" ht="27.75" thickBot="1" x14ac:dyDescent="0.4">
      <c r="B18" s="72" t="s">
        <v>244</v>
      </c>
      <c r="G18" s="133"/>
      <c r="I18" s="133"/>
      <c r="L18" s="133"/>
    </row>
    <row r="19" spans="1:19" ht="14.25" x14ac:dyDescent="0.2">
      <c r="A19" s="228"/>
      <c r="B19" s="229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7" t="s">
        <v>119</v>
      </c>
      <c r="Q19" s="70"/>
      <c r="R19" s="106"/>
      <c r="S19" s="107"/>
    </row>
    <row r="20" spans="1:19" ht="14.25" x14ac:dyDescent="0.2">
      <c r="A20" s="228"/>
      <c r="B20" s="230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8"/>
      <c r="B21" s="231"/>
      <c r="C21" s="119"/>
      <c r="D21" s="159" t="s">
        <v>246</v>
      </c>
      <c r="E21" s="150" t="s">
        <v>247</v>
      </c>
      <c r="F21" s="149" t="s">
        <v>246</v>
      </c>
      <c r="G21" s="150" t="s">
        <v>247</v>
      </c>
      <c r="H21" s="152" t="s">
        <v>246</v>
      </c>
      <c r="I21" s="153" t="s">
        <v>247</v>
      </c>
      <c r="J21" s="161" t="s">
        <v>246</v>
      </c>
      <c r="K21" s="88" t="s">
        <v>247</v>
      </c>
      <c r="L21" s="109" t="s">
        <v>246</v>
      </c>
      <c r="M21" s="88" t="s">
        <v>247</v>
      </c>
      <c r="N21" s="87" t="s">
        <v>246</v>
      </c>
      <c r="O21" s="89" t="s">
        <v>247</v>
      </c>
      <c r="P21" s="159" t="s">
        <v>246</v>
      </c>
      <c r="Q21" s="150" t="s">
        <v>247</v>
      </c>
      <c r="R21" s="292" t="s">
        <v>246</v>
      </c>
      <c r="S21" s="293" t="s">
        <v>247</v>
      </c>
    </row>
    <row r="22" spans="1:19" ht="15.75" x14ac:dyDescent="0.25">
      <c r="A22" s="228"/>
      <c r="B22" s="234" t="s">
        <v>105</v>
      </c>
      <c r="C22" s="163"/>
      <c r="D22" s="160">
        <f t="shared" ref="D22:S22" si="5">SUM(D23:D28)</f>
        <v>165012.47099999999</v>
      </c>
      <c r="E22" s="138">
        <f t="shared" si="5"/>
        <v>157578.185</v>
      </c>
      <c r="F22" s="139">
        <f t="shared" si="5"/>
        <v>705689.21100000001</v>
      </c>
      <c r="G22" s="138">
        <f t="shared" si="5"/>
        <v>667619.54099999997</v>
      </c>
      <c r="H22" s="140">
        <f t="shared" si="5"/>
        <v>70405.322999999989</v>
      </c>
      <c r="I22" s="164">
        <f t="shared" si="5"/>
        <v>86013.540999999997</v>
      </c>
      <c r="J22" s="160">
        <f t="shared" si="5"/>
        <v>91555.750999999989</v>
      </c>
      <c r="K22" s="138">
        <f t="shared" si="5"/>
        <v>94315.339000000007</v>
      </c>
      <c r="L22" s="139">
        <f>SUM(L23:L28)</f>
        <v>391887.26</v>
      </c>
      <c r="M22" s="138">
        <f>SUM(M23:M28)</f>
        <v>400150.79199999996</v>
      </c>
      <c r="N22" s="140">
        <f t="shared" si="5"/>
        <v>29150.578000000001</v>
      </c>
      <c r="O22" s="151">
        <f t="shared" si="5"/>
        <v>28809.813999999998</v>
      </c>
      <c r="P22" s="298">
        <f t="shared" si="5"/>
        <v>73456.72</v>
      </c>
      <c r="Q22" s="299">
        <f t="shared" si="5"/>
        <v>63262.846000000005</v>
      </c>
      <c r="R22" s="300">
        <f t="shared" si="5"/>
        <v>313801.951</v>
      </c>
      <c r="S22" s="301">
        <f t="shared" si="5"/>
        <v>267468.74899999995</v>
      </c>
    </row>
    <row r="23" spans="1:19" x14ac:dyDescent="0.2">
      <c r="A23" s="228"/>
      <c r="B23" s="235" t="s">
        <v>106</v>
      </c>
      <c r="C23" s="190" t="s">
        <v>173</v>
      </c>
      <c r="D23" s="191">
        <v>3877.1729999999998</v>
      </c>
      <c r="E23" s="192">
        <v>2700.7939999999999</v>
      </c>
      <c r="F23" s="65">
        <v>16533.022000000001</v>
      </c>
      <c r="G23" s="66">
        <v>11512.687</v>
      </c>
      <c r="H23" s="191">
        <v>7023.3670000000002</v>
      </c>
      <c r="I23" s="193">
        <v>2368.913</v>
      </c>
      <c r="J23" s="136">
        <v>1523.066</v>
      </c>
      <c r="K23" s="66">
        <v>1491.9280000000001</v>
      </c>
      <c r="L23" s="111">
        <v>6556.4070000000002</v>
      </c>
      <c r="M23" s="66">
        <v>6284.5559999999996</v>
      </c>
      <c r="N23" s="65">
        <v>2506.6219999999998</v>
      </c>
      <c r="O23" s="269">
        <v>1124.0060000000001</v>
      </c>
      <c r="P23" s="294">
        <f t="shared" ref="P23:S28" si="6">D23-J23</f>
        <v>2354.107</v>
      </c>
      <c r="Q23" s="295">
        <f t="shared" si="6"/>
        <v>1208.8659999999998</v>
      </c>
      <c r="R23" s="296">
        <f t="shared" si="6"/>
        <v>9976.6150000000016</v>
      </c>
      <c r="S23" s="297">
        <f t="shared" si="6"/>
        <v>5228.1310000000003</v>
      </c>
    </row>
    <row r="24" spans="1:19" x14ac:dyDescent="0.2">
      <c r="A24" s="228"/>
      <c r="B24" s="235" t="s">
        <v>107</v>
      </c>
      <c r="C24" s="190" t="s">
        <v>108</v>
      </c>
      <c r="D24" s="191">
        <v>26397.909</v>
      </c>
      <c r="E24" s="192">
        <v>19346.643</v>
      </c>
      <c r="F24" s="65">
        <v>113832.253</v>
      </c>
      <c r="G24" s="66">
        <v>82319.494000000006</v>
      </c>
      <c r="H24" s="191">
        <v>7755.1130000000003</v>
      </c>
      <c r="I24" s="193">
        <v>13295.950999999999</v>
      </c>
      <c r="J24" s="136">
        <v>13091.75</v>
      </c>
      <c r="K24" s="66">
        <v>12868.147999999999</v>
      </c>
      <c r="L24" s="111">
        <v>56318.135000000002</v>
      </c>
      <c r="M24" s="66">
        <v>54473.838000000003</v>
      </c>
      <c r="N24" s="65">
        <v>5788.4269999999997</v>
      </c>
      <c r="O24" s="269">
        <v>6321.5230000000001</v>
      </c>
      <c r="P24" s="267">
        <f t="shared" ref="P24:P26" si="7">D24-J24</f>
        <v>13306.159</v>
      </c>
      <c r="Q24" s="240">
        <f t="shared" ref="Q24:Q26" si="8">E24-K24</f>
        <v>6478.4950000000008</v>
      </c>
      <c r="R24" s="242">
        <f t="shared" si="6"/>
        <v>57514.117999999995</v>
      </c>
      <c r="S24" s="113">
        <f t="shared" si="6"/>
        <v>27845.656000000003</v>
      </c>
    </row>
    <row r="25" spans="1:19" x14ac:dyDescent="0.2">
      <c r="A25" s="228"/>
      <c r="B25" s="235" t="s">
        <v>109</v>
      </c>
      <c r="C25" s="190" t="s">
        <v>110</v>
      </c>
      <c r="D25" s="191">
        <v>1420.809</v>
      </c>
      <c r="E25" s="192">
        <v>4314.9179999999997</v>
      </c>
      <c r="F25" s="65">
        <v>6096.299</v>
      </c>
      <c r="G25" s="66">
        <v>18329.387999999999</v>
      </c>
      <c r="H25" s="191">
        <v>975.71799999999996</v>
      </c>
      <c r="I25" s="193">
        <v>2783.1190000000001</v>
      </c>
      <c r="J25" s="136">
        <v>311.64299999999997</v>
      </c>
      <c r="K25" s="66">
        <v>166.89699999999999</v>
      </c>
      <c r="L25" s="111">
        <v>1324.345</v>
      </c>
      <c r="M25" s="66">
        <v>705.54300000000001</v>
      </c>
      <c r="N25" s="65">
        <v>163.495</v>
      </c>
      <c r="O25" s="269">
        <v>59.244</v>
      </c>
      <c r="P25" s="267">
        <f t="shared" si="7"/>
        <v>1109.1659999999999</v>
      </c>
      <c r="Q25" s="240">
        <f t="shared" si="8"/>
        <v>4148.0209999999997</v>
      </c>
      <c r="R25" s="242">
        <f t="shared" si="6"/>
        <v>4771.9539999999997</v>
      </c>
      <c r="S25" s="113">
        <f t="shared" si="6"/>
        <v>17623.844999999998</v>
      </c>
    </row>
    <row r="26" spans="1:19" x14ac:dyDescent="0.2">
      <c r="A26" s="228"/>
      <c r="B26" s="235" t="s">
        <v>111</v>
      </c>
      <c r="C26" s="190" t="s">
        <v>112</v>
      </c>
      <c r="D26" s="191">
        <v>58942.220999999998</v>
      </c>
      <c r="E26" s="192">
        <v>50769.826999999997</v>
      </c>
      <c r="F26" s="65">
        <v>252014.98</v>
      </c>
      <c r="G26" s="66">
        <v>215601.685</v>
      </c>
      <c r="H26" s="191">
        <v>36112.544000000002</v>
      </c>
      <c r="I26" s="193">
        <v>47627.099000000002</v>
      </c>
      <c r="J26" s="136">
        <v>7332.3040000000001</v>
      </c>
      <c r="K26" s="66">
        <v>5252.0309999999999</v>
      </c>
      <c r="L26" s="111">
        <v>31394.877</v>
      </c>
      <c r="M26" s="66">
        <v>22316.44</v>
      </c>
      <c r="N26" s="65">
        <v>4068.3029999999999</v>
      </c>
      <c r="O26" s="269">
        <v>2879.5940000000001</v>
      </c>
      <c r="P26" s="267">
        <f t="shared" si="7"/>
        <v>51609.917000000001</v>
      </c>
      <c r="Q26" s="240">
        <f t="shared" si="8"/>
        <v>45517.795999999995</v>
      </c>
      <c r="R26" s="242">
        <f t="shared" si="6"/>
        <v>220620.103</v>
      </c>
      <c r="S26" s="113">
        <f t="shared" si="6"/>
        <v>193285.245</v>
      </c>
    </row>
    <row r="27" spans="1:19" x14ac:dyDescent="0.2">
      <c r="A27" s="228"/>
      <c r="B27" s="235" t="s">
        <v>113</v>
      </c>
      <c r="C27" s="190" t="s">
        <v>114</v>
      </c>
      <c r="D27" s="191">
        <v>52408.555</v>
      </c>
      <c r="E27" s="192">
        <v>61633.074000000001</v>
      </c>
      <c r="F27" s="65">
        <v>223246.01199999999</v>
      </c>
      <c r="G27" s="66">
        <v>260132.99799999999</v>
      </c>
      <c r="H27" s="191">
        <v>11159.398999999999</v>
      </c>
      <c r="I27" s="193">
        <v>13227.901</v>
      </c>
      <c r="J27" s="136">
        <v>31761.649000000001</v>
      </c>
      <c r="K27" s="66">
        <v>38453.279000000002</v>
      </c>
      <c r="L27" s="111">
        <v>135740.97399999999</v>
      </c>
      <c r="M27" s="66">
        <v>163079.22399999999</v>
      </c>
      <c r="N27" s="65">
        <v>5475.3680000000004</v>
      </c>
      <c r="O27" s="269">
        <v>6828.3620000000001</v>
      </c>
      <c r="P27" s="267">
        <f t="shared" si="6"/>
        <v>20646.905999999999</v>
      </c>
      <c r="Q27" s="240">
        <f t="shared" si="6"/>
        <v>23179.794999999998</v>
      </c>
      <c r="R27" s="242">
        <f t="shared" si="6"/>
        <v>87505.038</v>
      </c>
      <c r="S27" s="113">
        <f t="shared" si="6"/>
        <v>97053.774000000005</v>
      </c>
    </row>
    <row r="28" spans="1:19" ht="13.5" thickBot="1" x14ac:dyDescent="0.25">
      <c r="A28" s="228"/>
      <c r="B28" s="236" t="s">
        <v>115</v>
      </c>
      <c r="C28" s="198" t="s">
        <v>116</v>
      </c>
      <c r="D28" s="199">
        <v>21965.804</v>
      </c>
      <c r="E28" s="200">
        <v>18812.929</v>
      </c>
      <c r="F28" s="67">
        <v>93966.645000000004</v>
      </c>
      <c r="G28" s="68">
        <v>79723.289000000004</v>
      </c>
      <c r="H28" s="199">
        <v>7379.1819999999998</v>
      </c>
      <c r="I28" s="201">
        <v>6710.558</v>
      </c>
      <c r="J28" s="137">
        <v>37535.339</v>
      </c>
      <c r="K28" s="68">
        <v>36083.055999999997</v>
      </c>
      <c r="L28" s="114">
        <v>160552.522</v>
      </c>
      <c r="M28" s="68">
        <v>153291.19099999999</v>
      </c>
      <c r="N28" s="67">
        <v>11148.362999999999</v>
      </c>
      <c r="O28" s="270">
        <v>11597.084999999999</v>
      </c>
      <c r="P28" s="268">
        <f t="shared" ref="P28" si="9">D28-J28</f>
        <v>-15569.535</v>
      </c>
      <c r="Q28" s="241">
        <f t="shared" ref="Q28" si="10">E28-K28</f>
        <v>-17270.126999999997</v>
      </c>
      <c r="R28" s="243">
        <f t="shared" si="6"/>
        <v>-66585.876999999993</v>
      </c>
      <c r="S28" s="116">
        <f t="shared" si="6"/>
        <v>-73567.901999999987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8"/>
      <c r="B31" s="229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8"/>
      <c r="B32" s="230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8"/>
      <c r="B33" s="231"/>
      <c r="C33" s="119"/>
      <c r="D33" s="159" t="s">
        <v>246</v>
      </c>
      <c r="E33" s="150" t="s">
        <v>247</v>
      </c>
      <c r="F33" s="149" t="s">
        <v>246</v>
      </c>
      <c r="G33" s="150" t="s">
        <v>247</v>
      </c>
      <c r="H33" s="152" t="s">
        <v>246</v>
      </c>
      <c r="I33" s="153" t="s">
        <v>247</v>
      </c>
      <c r="J33" s="161" t="s">
        <v>246</v>
      </c>
      <c r="K33" s="88" t="s">
        <v>247</v>
      </c>
      <c r="L33" s="109" t="s">
        <v>246</v>
      </c>
      <c r="M33" s="88" t="s">
        <v>247</v>
      </c>
      <c r="N33" s="87" t="s">
        <v>246</v>
      </c>
      <c r="O33" s="89" t="s">
        <v>247</v>
      </c>
      <c r="P33" s="161" t="s">
        <v>246</v>
      </c>
      <c r="Q33" s="88" t="s">
        <v>247</v>
      </c>
      <c r="R33" s="110" t="s">
        <v>246</v>
      </c>
      <c r="S33" s="90" t="s">
        <v>247</v>
      </c>
      <c r="T33" s="260"/>
    </row>
    <row r="34" spans="1:21" ht="15.75" x14ac:dyDescent="0.25">
      <c r="A34" s="228"/>
      <c r="B34" s="234" t="s">
        <v>105</v>
      </c>
      <c r="C34" s="163"/>
      <c r="D34" s="160">
        <f t="shared" ref="D34:S34" si="11">SUM(D35:D40)</f>
        <v>385848.09399999998</v>
      </c>
      <c r="E34" s="138">
        <f t="shared" si="11"/>
        <v>380191.48800000001</v>
      </c>
      <c r="F34" s="139">
        <f t="shared" si="11"/>
        <v>1649067.9249999998</v>
      </c>
      <c r="G34" s="138">
        <f t="shared" si="11"/>
        <v>1614774.3590000002</v>
      </c>
      <c r="H34" s="140">
        <f t="shared" si="11"/>
        <v>470255.53299999994</v>
      </c>
      <c r="I34" s="164">
        <f t="shared" si="11"/>
        <v>467694.57700000005</v>
      </c>
      <c r="J34" s="160">
        <f t="shared" si="11"/>
        <v>268631.29499999998</v>
      </c>
      <c r="K34" s="138">
        <f t="shared" si="11"/>
        <v>256623.891</v>
      </c>
      <c r="L34" s="139">
        <f t="shared" si="11"/>
        <v>1150016.831</v>
      </c>
      <c r="M34" s="138">
        <f t="shared" si="11"/>
        <v>1089120.7050000001</v>
      </c>
      <c r="N34" s="140">
        <f t="shared" si="11"/>
        <v>162105.87400000001</v>
      </c>
      <c r="O34" s="151">
        <f t="shared" si="11"/>
        <v>165447.03</v>
      </c>
      <c r="P34" s="266">
        <f t="shared" si="11"/>
        <v>117216.79900000003</v>
      </c>
      <c r="Q34" s="132">
        <f t="shared" si="11"/>
        <v>123567.59699999999</v>
      </c>
      <c r="R34" s="131">
        <f t="shared" si="11"/>
        <v>499051.09399999987</v>
      </c>
      <c r="S34" s="132">
        <f t="shared" si="11"/>
        <v>525653.6540000001</v>
      </c>
      <c r="T34" s="260"/>
    </row>
    <row r="35" spans="1:21" x14ac:dyDescent="0.2">
      <c r="A35" s="228"/>
      <c r="B35" s="235" t="s">
        <v>106</v>
      </c>
      <c r="C35" s="190" t="s">
        <v>173</v>
      </c>
      <c r="D35" s="191">
        <v>226876.90100000001</v>
      </c>
      <c r="E35" s="192">
        <v>211015.41800000001</v>
      </c>
      <c r="F35" s="111">
        <v>970044.92799999996</v>
      </c>
      <c r="G35" s="66">
        <v>896442.86</v>
      </c>
      <c r="H35" s="191">
        <v>378438.33</v>
      </c>
      <c r="I35" s="193">
        <v>378400.32</v>
      </c>
      <c r="J35" s="225">
        <v>25653.109</v>
      </c>
      <c r="K35" s="192">
        <v>30832.651000000002</v>
      </c>
      <c r="L35" s="111">
        <v>109777.876</v>
      </c>
      <c r="M35" s="66">
        <v>130706.07799999999</v>
      </c>
      <c r="N35" s="191">
        <v>31519.888999999999</v>
      </c>
      <c r="O35" s="264">
        <v>36159.923999999999</v>
      </c>
      <c r="P35" s="267">
        <f t="shared" ref="P35:P40" si="12">D35-J35</f>
        <v>201223.79200000002</v>
      </c>
      <c r="Q35" s="195">
        <f t="shared" ref="Q35:Q40" si="13">E35-K35</f>
        <v>180182.76699999999</v>
      </c>
      <c r="R35" s="112">
        <f t="shared" ref="R35:R40" si="14">F35-L35</f>
        <v>860267.05199999991</v>
      </c>
      <c r="S35" s="113">
        <f t="shared" ref="S35:S40" si="15">G35-M35</f>
        <v>765736.78200000001</v>
      </c>
      <c r="T35" s="260"/>
      <c r="U35" s="216"/>
    </row>
    <row r="36" spans="1:21" x14ac:dyDescent="0.2">
      <c r="A36" s="228"/>
      <c r="B36" s="235" t="s">
        <v>107</v>
      </c>
      <c r="C36" s="190" t="s">
        <v>108</v>
      </c>
      <c r="D36" s="191">
        <v>20221.081999999999</v>
      </c>
      <c r="E36" s="192">
        <v>22045.987000000001</v>
      </c>
      <c r="F36" s="111">
        <v>86219.966</v>
      </c>
      <c r="G36" s="66">
        <v>93907.218999999997</v>
      </c>
      <c r="H36" s="191">
        <v>11149.718000000001</v>
      </c>
      <c r="I36" s="193">
        <v>13048.305</v>
      </c>
      <c r="J36" s="225">
        <v>70137.464999999997</v>
      </c>
      <c r="K36" s="192">
        <v>54967.483999999997</v>
      </c>
      <c r="L36" s="111">
        <v>300557.03700000001</v>
      </c>
      <c r="M36" s="66">
        <v>232803.64</v>
      </c>
      <c r="N36" s="191">
        <v>49585.900999999998</v>
      </c>
      <c r="O36" s="264">
        <v>50593.165000000001</v>
      </c>
      <c r="P36" s="267">
        <f t="shared" si="12"/>
        <v>-49916.383000000002</v>
      </c>
      <c r="Q36" s="195">
        <f t="shared" si="13"/>
        <v>-32921.496999999996</v>
      </c>
      <c r="R36" s="112">
        <f t="shared" si="14"/>
        <v>-214337.071</v>
      </c>
      <c r="S36" s="113">
        <f t="shared" si="15"/>
        <v>-138896.42100000003</v>
      </c>
    </row>
    <row r="37" spans="1:21" x14ac:dyDescent="0.2">
      <c r="A37" s="228"/>
      <c r="B37" s="235" t="s">
        <v>109</v>
      </c>
      <c r="C37" s="190" t="s">
        <v>110</v>
      </c>
      <c r="D37" s="191">
        <v>7459.232</v>
      </c>
      <c r="E37" s="192">
        <v>7163.6229999999996</v>
      </c>
      <c r="F37" s="111">
        <v>31929.455000000002</v>
      </c>
      <c r="G37" s="66">
        <v>30410.327000000001</v>
      </c>
      <c r="H37" s="191">
        <v>6594.3990000000003</v>
      </c>
      <c r="I37" s="193">
        <v>6499.8980000000001</v>
      </c>
      <c r="J37" s="225">
        <v>34078.805999999997</v>
      </c>
      <c r="K37" s="192">
        <v>34860.71</v>
      </c>
      <c r="L37" s="111">
        <v>145840.93100000001</v>
      </c>
      <c r="M37" s="66">
        <v>147880.24799999999</v>
      </c>
      <c r="N37" s="191">
        <v>30412.548999999999</v>
      </c>
      <c r="O37" s="264">
        <v>32768.069000000003</v>
      </c>
      <c r="P37" s="267">
        <f t="shared" si="12"/>
        <v>-26619.573999999997</v>
      </c>
      <c r="Q37" s="195">
        <f t="shared" si="13"/>
        <v>-27697.087</v>
      </c>
      <c r="R37" s="112">
        <f t="shared" si="14"/>
        <v>-113911.47600000001</v>
      </c>
      <c r="S37" s="113">
        <f t="shared" si="15"/>
        <v>-117469.92099999999</v>
      </c>
      <c r="T37" s="260"/>
    </row>
    <row r="38" spans="1:21" x14ac:dyDescent="0.2">
      <c r="A38" s="228"/>
      <c r="B38" s="235" t="s">
        <v>111</v>
      </c>
      <c r="C38" s="190" t="s">
        <v>112</v>
      </c>
      <c r="D38" s="191">
        <v>14126.177</v>
      </c>
      <c r="E38" s="192">
        <v>9418.7639999999992</v>
      </c>
      <c r="F38" s="111">
        <v>60298.841999999997</v>
      </c>
      <c r="G38" s="66">
        <v>39966.065000000002</v>
      </c>
      <c r="H38" s="191">
        <v>33474.091999999997</v>
      </c>
      <c r="I38" s="193">
        <v>26185.802</v>
      </c>
      <c r="J38" s="225">
        <v>10125.695</v>
      </c>
      <c r="K38" s="192">
        <v>9653.4989999999998</v>
      </c>
      <c r="L38" s="111">
        <v>43352.529000000002</v>
      </c>
      <c r="M38" s="66">
        <v>40911.254000000001</v>
      </c>
      <c r="N38" s="191">
        <v>11607.786</v>
      </c>
      <c r="O38" s="264">
        <v>10977.588</v>
      </c>
      <c r="P38" s="267">
        <f t="shared" si="12"/>
        <v>4000.482</v>
      </c>
      <c r="Q38" s="195">
        <f t="shared" si="13"/>
        <v>-234.73500000000058</v>
      </c>
      <c r="R38" s="112">
        <f t="shared" si="14"/>
        <v>16946.312999999995</v>
      </c>
      <c r="S38" s="113">
        <f t="shared" si="15"/>
        <v>-945.18899999999849</v>
      </c>
      <c r="T38" s="260"/>
    </row>
    <row r="39" spans="1:21" x14ac:dyDescent="0.2">
      <c r="A39" s="228"/>
      <c r="B39" s="235" t="s">
        <v>113</v>
      </c>
      <c r="C39" s="190" t="s">
        <v>114</v>
      </c>
      <c r="D39" s="191">
        <v>36903.425000000003</v>
      </c>
      <c r="E39" s="192">
        <v>41058.821000000004</v>
      </c>
      <c r="F39" s="111">
        <v>157418.78200000001</v>
      </c>
      <c r="G39" s="66">
        <v>174030.122</v>
      </c>
      <c r="H39" s="191">
        <v>9414.5079999999998</v>
      </c>
      <c r="I39" s="193">
        <v>9235.6669999999995</v>
      </c>
      <c r="J39" s="225">
        <v>29183.647000000001</v>
      </c>
      <c r="K39" s="192">
        <v>29795.016</v>
      </c>
      <c r="L39" s="111">
        <v>124749.91099999999</v>
      </c>
      <c r="M39" s="66">
        <v>126938.985</v>
      </c>
      <c r="N39" s="191">
        <v>5733.2539999999999</v>
      </c>
      <c r="O39" s="264">
        <v>5237.1750000000002</v>
      </c>
      <c r="P39" s="267">
        <f t="shared" si="12"/>
        <v>7719.7780000000021</v>
      </c>
      <c r="Q39" s="195">
        <f t="shared" si="13"/>
        <v>11263.805000000004</v>
      </c>
      <c r="R39" s="112">
        <f t="shared" si="14"/>
        <v>32668.871000000014</v>
      </c>
      <c r="S39" s="113">
        <f t="shared" si="15"/>
        <v>47091.137000000002</v>
      </c>
    </row>
    <row r="40" spans="1:21" ht="13.5" thickBot="1" x14ac:dyDescent="0.25">
      <c r="A40" s="228"/>
      <c r="B40" s="236" t="s">
        <v>115</v>
      </c>
      <c r="C40" s="198" t="s">
        <v>116</v>
      </c>
      <c r="D40" s="199">
        <v>80261.277000000002</v>
      </c>
      <c r="E40" s="200">
        <v>89488.875</v>
      </c>
      <c r="F40" s="114">
        <v>343155.95199999999</v>
      </c>
      <c r="G40" s="68">
        <v>380017.766</v>
      </c>
      <c r="H40" s="199">
        <v>31184.486000000001</v>
      </c>
      <c r="I40" s="201">
        <v>34324.584999999999</v>
      </c>
      <c r="J40" s="226">
        <v>99452.573000000004</v>
      </c>
      <c r="K40" s="200">
        <v>96514.531000000003</v>
      </c>
      <c r="L40" s="114">
        <v>425738.54700000002</v>
      </c>
      <c r="M40" s="68">
        <v>409880.5</v>
      </c>
      <c r="N40" s="199">
        <v>33246.495000000003</v>
      </c>
      <c r="O40" s="265">
        <v>29711.109</v>
      </c>
      <c r="P40" s="268">
        <f t="shared" si="12"/>
        <v>-19191.296000000002</v>
      </c>
      <c r="Q40" s="203">
        <f t="shared" si="13"/>
        <v>-7025.6560000000027</v>
      </c>
      <c r="R40" s="115">
        <f t="shared" si="14"/>
        <v>-82582.59500000003</v>
      </c>
      <c r="S40" s="116">
        <f t="shared" si="15"/>
        <v>-29862.733999999997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189</v>
      </c>
      <c r="H42" s="133"/>
    </row>
    <row r="43" spans="1:21" ht="14.25" x14ac:dyDescent="0.2">
      <c r="A43" s="228"/>
      <c r="B43" s="229"/>
      <c r="C43" s="117"/>
      <c r="D43" s="167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8"/>
      <c r="B44" s="230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8"/>
      <c r="B45" s="231"/>
      <c r="C45" s="119"/>
      <c r="D45" s="161" t="s">
        <v>246</v>
      </c>
      <c r="E45" s="88" t="s">
        <v>247</v>
      </c>
      <c r="F45" s="109" t="s">
        <v>246</v>
      </c>
      <c r="G45" s="88" t="s">
        <v>247</v>
      </c>
      <c r="H45" s="87" t="s">
        <v>246</v>
      </c>
      <c r="I45" s="89" t="s">
        <v>247</v>
      </c>
      <c r="J45" s="161" t="s">
        <v>246</v>
      </c>
      <c r="K45" s="88" t="s">
        <v>247</v>
      </c>
      <c r="L45" s="109" t="s">
        <v>246</v>
      </c>
      <c r="M45" s="88" t="s">
        <v>247</v>
      </c>
      <c r="N45" s="87" t="s">
        <v>246</v>
      </c>
      <c r="O45" s="89" t="s">
        <v>247</v>
      </c>
      <c r="P45" s="161" t="s">
        <v>246</v>
      </c>
      <c r="Q45" s="88" t="s">
        <v>247</v>
      </c>
      <c r="R45" s="110" t="s">
        <v>246</v>
      </c>
      <c r="S45" s="90" t="s">
        <v>247</v>
      </c>
    </row>
    <row r="46" spans="1:21" ht="15.75" x14ac:dyDescent="0.25">
      <c r="A46" s="228"/>
      <c r="B46" s="204" t="s">
        <v>105</v>
      </c>
      <c r="C46" s="205"/>
      <c r="D46" s="160">
        <f t="shared" ref="D46:S46" si="16">SUM(D47:D52)</f>
        <v>1328028.3570000001</v>
      </c>
      <c r="E46" s="138">
        <f t="shared" si="16"/>
        <v>1350576.2550000001</v>
      </c>
      <c r="F46" s="139">
        <f>(SUM(F47:F52))/1</f>
        <v>5679414.3099999996</v>
      </c>
      <c r="G46" s="138">
        <f>(SUM(G47:G52))/1</f>
        <v>5733143.6200000001</v>
      </c>
      <c r="H46" s="140">
        <f t="shared" si="16"/>
        <v>927605.80599999998</v>
      </c>
      <c r="I46" s="164">
        <f t="shared" si="16"/>
        <v>967217.81400000001</v>
      </c>
      <c r="J46" s="160">
        <f t="shared" si="16"/>
        <v>736084.27899999998</v>
      </c>
      <c r="K46" s="138">
        <f t="shared" si="16"/>
        <v>726700.42500000005</v>
      </c>
      <c r="L46" s="139">
        <f>(SUM(L47:L52))/1</f>
        <v>3149787.014</v>
      </c>
      <c r="M46" s="138">
        <f>(SUM(M47:M52))/1</f>
        <v>3084625.4539999999</v>
      </c>
      <c r="N46" s="140">
        <f t="shared" si="16"/>
        <v>486397.79199999996</v>
      </c>
      <c r="O46" s="151">
        <f t="shared" si="16"/>
        <v>508976.70400000003</v>
      </c>
      <c r="P46" s="266">
        <f t="shared" si="16"/>
        <v>591944.0780000001</v>
      </c>
      <c r="Q46" s="132">
        <f t="shared" si="16"/>
        <v>623875.83000000007</v>
      </c>
      <c r="R46" s="131">
        <f t="shared" si="16"/>
        <v>2529627.2960000001</v>
      </c>
      <c r="S46" s="132">
        <f t="shared" si="16"/>
        <v>2648518.1660000002</v>
      </c>
    </row>
    <row r="47" spans="1:21" x14ac:dyDescent="0.2">
      <c r="A47" s="228"/>
      <c r="B47" s="227" t="s">
        <v>106</v>
      </c>
      <c r="C47" s="196" t="s">
        <v>173</v>
      </c>
      <c r="D47" s="136">
        <v>311509.69400000002</v>
      </c>
      <c r="E47" s="66">
        <v>296002.245</v>
      </c>
      <c r="F47" s="111">
        <v>1332008.1440000001</v>
      </c>
      <c r="G47" s="66">
        <v>1257252.4539999999</v>
      </c>
      <c r="H47" s="65">
        <v>490979.51</v>
      </c>
      <c r="I47" s="165">
        <v>497428.22399999999</v>
      </c>
      <c r="J47" s="136">
        <v>132805.17499999999</v>
      </c>
      <c r="K47" s="66">
        <v>130429.326</v>
      </c>
      <c r="L47" s="111">
        <v>567296.701</v>
      </c>
      <c r="M47" s="66">
        <v>553686.26500000001</v>
      </c>
      <c r="N47" s="65">
        <v>172294.3</v>
      </c>
      <c r="O47" s="269">
        <v>189459.38800000001</v>
      </c>
      <c r="P47" s="271">
        <f t="shared" ref="P47:P52" si="17">D47-J47</f>
        <v>178704.51900000003</v>
      </c>
      <c r="Q47" s="134">
        <f t="shared" ref="Q47:Q52" si="18">E47-K47</f>
        <v>165572.91899999999</v>
      </c>
      <c r="R47" s="112">
        <f t="shared" ref="R47:S52" si="19">F47-L47</f>
        <v>764711.44300000009</v>
      </c>
      <c r="S47" s="113">
        <f t="shared" si="19"/>
        <v>703566.1889999999</v>
      </c>
    </row>
    <row r="48" spans="1:21" x14ac:dyDescent="0.2">
      <c r="A48" s="228"/>
      <c r="B48" s="232" t="s">
        <v>107</v>
      </c>
      <c r="C48" s="196" t="s">
        <v>108</v>
      </c>
      <c r="D48" s="136">
        <v>95768.168999999994</v>
      </c>
      <c r="E48" s="66">
        <v>86334.508000000002</v>
      </c>
      <c r="F48" s="111">
        <v>410712.29499999998</v>
      </c>
      <c r="G48" s="66">
        <v>367113.41800000001</v>
      </c>
      <c r="H48" s="65">
        <v>43363.498</v>
      </c>
      <c r="I48" s="165">
        <v>53445.044000000002</v>
      </c>
      <c r="J48" s="136">
        <v>130444.667</v>
      </c>
      <c r="K48" s="66">
        <v>121112.86199999999</v>
      </c>
      <c r="L48" s="111">
        <v>559598.38699999999</v>
      </c>
      <c r="M48" s="66">
        <v>513882.73</v>
      </c>
      <c r="N48" s="65">
        <v>77829.232999999993</v>
      </c>
      <c r="O48" s="269">
        <v>83568.986999999994</v>
      </c>
      <c r="P48" s="271">
        <f t="shared" si="17"/>
        <v>-34676.498000000007</v>
      </c>
      <c r="Q48" s="134">
        <f t="shared" si="18"/>
        <v>-34778.353999999992</v>
      </c>
      <c r="R48" s="112">
        <f t="shared" si="19"/>
        <v>-148886.092</v>
      </c>
      <c r="S48" s="113">
        <f t="shared" si="19"/>
        <v>-146769.31199999998</v>
      </c>
    </row>
    <row r="49" spans="1:19" x14ac:dyDescent="0.2">
      <c r="A49" s="228"/>
      <c r="B49" s="232" t="s">
        <v>109</v>
      </c>
      <c r="C49" s="196" t="s">
        <v>110</v>
      </c>
      <c r="D49" s="136">
        <v>94571.994000000006</v>
      </c>
      <c r="E49" s="66">
        <v>100717.284</v>
      </c>
      <c r="F49" s="111">
        <v>404732.696</v>
      </c>
      <c r="G49" s="66">
        <v>427552.01</v>
      </c>
      <c r="H49" s="65">
        <v>80326.434999999998</v>
      </c>
      <c r="I49" s="165">
        <v>83652.483999999997</v>
      </c>
      <c r="J49" s="136">
        <v>69771.615999999995</v>
      </c>
      <c r="K49" s="66">
        <v>69607.149999999994</v>
      </c>
      <c r="L49" s="111">
        <v>298740.05099999998</v>
      </c>
      <c r="M49" s="66">
        <v>295236.28100000002</v>
      </c>
      <c r="N49" s="65">
        <v>61238.48</v>
      </c>
      <c r="O49" s="269">
        <v>62222.919000000002</v>
      </c>
      <c r="P49" s="271">
        <f t="shared" si="17"/>
        <v>24800.378000000012</v>
      </c>
      <c r="Q49" s="134">
        <f t="shared" si="18"/>
        <v>31110.134000000005</v>
      </c>
      <c r="R49" s="112">
        <f t="shared" si="19"/>
        <v>105992.64500000002</v>
      </c>
      <c r="S49" s="113">
        <f t="shared" si="19"/>
        <v>132315.72899999999</v>
      </c>
    </row>
    <row r="50" spans="1:19" x14ac:dyDescent="0.2">
      <c r="A50" s="228"/>
      <c r="B50" s="232" t="s">
        <v>111</v>
      </c>
      <c r="C50" s="196" t="s">
        <v>112</v>
      </c>
      <c r="D50" s="136">
        <v>112889.338</v>
      </c>
      <c r="E50" s="66">
        <v>91411.926999999996</v>
      </c>
      <c r="F50" s="111">
        <v>482781.39399999997</v>
      </c>
      <c r="G50" s="66">
        <v>388019.527</v>
      </c>
      <c r="H50" s="65">
        <v>101136.88</v>
      </c>
      <c r="I50" s="165">
        <v>102181.25900000001</v>
      </c>
      <c r="J50" s="136">
        <v>42461.362999999998</v>
      </c>
      <c r="K50" s="66">
        <v>36938.639999999999</v>
      </c>
      <c r="L50" s="111">
        <v>181492.29</v>
      </c>
      <c r="M50" s="66">
        <v>156567.016</v>
      </c>
      <c r="N50" s="65">
        <v>80916.418999999994</v>
      </c>
      <c r="O50" s="269">
        <v>80565.846000000005</v>
      </c>
      <c r="P50" s="271">
        <f t="shared" si="17"/>
        <v>70427.975000000006</v>
      </c>
      <c r="Q50" s="134">
        <f t="shared" si="18"/>
        <v>54473.286999999997</v>
      </c>
      <c r="R50" s="112">
        <f t="shared" si="19"/>
        <v>301289.10399999993</v>
      </c>
      <c r="S50" s="113">
        <f t="shared" si="19"/>
        <v>231452.511</v>
      </c>
    </row>
    <row r="51" spans="1:19" x14ac:dyDescent="0.2">
      <c r="A51" s="228"/>
      <c r="B51" s="232" t="s">
        <v>113</v>
      </c>
      <c r="C51" s="196" t="s">
        <v>114</v>
      </c>
      <c r="D51" s="136">
        <v>228973.255</v>
      </c>
      <c r="E51" s="66">
        <v>268128.39600000001</v>
      </c>
      <c r="F51" s="111">
        <v>978044.71699999995</v>
      </c>
      <c r="G51" s="66">
        <v>1136545.415</v>
      </c>
      <c r="H51" s="65">
        <v>49397.425999999999</v>
      </c>
      <c r="I51" s="165">
        <v>56440.764000000003</v>
      </c>
      <c r="J51" s="136">
        <v>86493.88</v>
      </c>
      <c r="K51" s="66">
        <v>94276.210999999996</v>
      </c>
      <c r="L51" s="111">
        <v>369842.24</v>
      </c>
      <c r="M51" s="66">
        <v>400235.35800000001</v>
      </c>
      <c r="N51" s="65">
        <v>16351.566000000001</v>
      </c>
      <c r="O51" s="269">
        <v>17091.207999999999</v>
      </c>
      <c r="P51" s="271">
        <f t="shared" si="17"/>
        <v>142479.375</v>
      </c>
      <c r="Q51" s="134">
        <f t="shared" si="18"/>
        <v>173852.185</v>
      </c>
      <c r="R51" s="112">
        <f t="shared" si="19"/>
        <v>608202.47699999996</v>
      </c>
      <c r="S51" s="113">
        <f t="shared" si="19"/>
        <v>736310.05700000003</v>
      </c>
    </row>
    <row r="52" spans="1:19" ht="13.5" thickBot="1" x14ac:dyDescent="0.25">
      <c r="A52" s="228"/>
      <c r="B52" s="233" t="s">
        <v>115</v>
      </c>
      <c r="C52" s="197" t="s">
        <v>116</v>
      </c>
      <c r="D52" s="137">
        <v>484315.90700000001</v>
      </c>
      <c r="E52" s="68">
        <v>507981.89500000002</v>
      </c>
      <c r="F52" s="114">
        <v>2071135.064</v>
      </c>
      <c r="G52" s="68">
        <v>2156660.7960000001</v>
      </c>
      <c r="H52" s="67">
        <v>162402.057</v>
      </c>
      <c r="I52" s="166">
        <v>174070.03899999999</v>
      </c>
      <c r="J52" s="137">
        <v>274107.57799999998</v>
      </c>
      <c r="K52" s="68">
        <v>274336.23599999998</v>
      </c>
      <c r="L52" s="114">
        <v>1172817.345</v>
      </c>
      <c r="M52" s="68">
        <v>1165017.804</v>
      </c>
      <c r="N52" s="67">
        <v>77767.793999999994</v>
      </c>
      <c r="O52" s="270">
        <v>76068.356</v>
      </c>
      <c r="P52" s="272">
        <f t="shared" si="17"/>
        <v>210208.32900000003</v>
      </c>
      <c r="Q52" s="135">
        <f t="shared" si="18"/>
        <v>233645.65900000004</v>
      </c>
      <c r="R52" s="115">
        <f t="shared" si="19"/>
        <v>898317.71900000004</v>
      </c>
      <c r="S52" s="116">
        <f t="shared" si="19"/>
        <v>991642.99200000009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6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Q102"/>
  <sheetViews>
    <sheetView topLeftCell="A68" zoomScale="85" zoomScaleNormal="85" workbookViewId="0">
      <selection activeCell="K110" sqref="K110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236</v>
      </c>
      <c r="B2" s="120"/>
      <c r="C2" s="120"/>
      <c r="D2" s="120"/>
      <c r="E2" s="120"/>
      <c r="F2" s="120"/>
      <c r="G2" s="120"/>
      <c r="H2" s="120"/>
      <c r="I2" s="120"/>
      <c r="J2" s="120" t="s">
        <v>237</v>
      </c>
      <c r="K2" s="120"/>
      <c r="L2" s="120"/>
      <c r="M2" s="120"/>
      <c r="N2" s="120"/>
      <c r="O2" s="120"/>
    </row>
    <row r="3" spans="1:17" ht="17.25" thickBot="1" x14ac:dyDescent="0.3">
      <c r="A3" s="334" t="s">
        <v>235</v>
      </c>
      <c r="B3" s="120"/>
      <c r="C3" s="120"/>
      <c r="D3" s="120"/>
      <c r="E3" s="120"/>
      <c r="F3" s="120"/>
      <c r="G3" s="120"/>
      <c r="H3" s="120"/>
      <c r="I3" s="120"/>
      <c r="J3" s="334" t="s">
        <v>235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30" t="s">
        <v>249</v>
      </c>
      <c r="B5" s="331"/>
      <c r="C5" s="332"/>
      <c r="D5" s="333"/>
      <c r="E5" s="330" t="s">
        <v>250</v>
      </c>
      <c r="F5" s="331"/>
      <c r="G5" s="332"/>
      <c r="H5" s="333"/>
      <c r="I5" s="125"/>
      <c r="J5" s="330" t="s">
        <v>249</v>
      </c>
      <c r="K5" s="331"/>
      <c r="L5" s="332"/>
      <c r="M5" s="333"/>
      <c r="N5" s="330" t="s">
        <v>250</v>
      </c>
      <c r="O5" s="331"/>
      <c r="P5" s="332"/>
      <c r="Q5" s="333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302" t="s">
        <v>117</v>
      </c>
      <c r="B7" s="303">
        <v>346035.45</v>
      </c>
      <c r="C7" s="304">
        <v>1479337.1710000001</v>
      </c>
      <c r="D7" s="305">
        <v>557023.93700000003</v>
      </c>
      <c r="E7" s="306" t="s">
        <v>117</v>
      </c>
      <c r="F7" s="307">
        <v>329527.34499999997</v>
      </c>
      <c r="G7" s="308">
        <v>1399272.58</v>
      </c>
      <c r="H7" s="305">
        <v>557916.527</v>
      </c>
      <c r="I7" s="125"/>
      <c r="J7" s="302" t="s">
        <v>117</v>
      </c>
      <c r="K7" s="303">
        <v>133631.17199999999</v>
      </c>
      <c r="L7" s="304">
        <v>570794.549</v>
      </c>
      <c r="M7" s="305">
        <v>172639.73699999999</v>
      </c>
      <c r="N7" s="306" t="s">
        <v>117</v>
      </c>
      <c r="O7" s="307">
        <v>132827.31400000001</v>
      </c>
      <c r="P7" s="308">
        <v>563896.804</v>
      </c>
      <c r="Q7" s="305">
        <v>190542.43</v>
      </c>
    </row>
    <row r="8" spans="1:17" ht="15.75" x14ac:dyDescent="0.25">
      <c r="A8" s="309" t="s">
        <v>77</v>
      </c>
      <c r="B8" s="310">
        <v>226876.90100000001</v>
      </c>
      <c r="C8" s="311">
        <v>970044.92799999996</v>
      </c>
      <c r="D8" s="310">
        <v>378438.33</v>
      </c>
      <c r="E8" s="312" t="s">
        <v>77</v>
      </c>
      <c r="F8" s="313">
        <v>211015.41800000001</v>
      </c>
      <c r="G8" s="314">
        <v>896442.86</v>
      </c>
      <c r="H8" s="315">
        <v>378400.32</v>
      </c>
      <c r="I8" s="125"/>
      <c r="J8" s="309" t="s">
        <v>131</v>
      </c>
      <c r="K8" s="310">
        <v>75203.376999999993</v>
      </c>
      <c r="L8" s="311">
        <v>320938.09600000002</v>
      </c>
      <c r="M8" s="310">
        <v>82310.528000000006</v>
      </c>
      <c r="N8" s="312" t="s">
        <v>131</v>
      </c>
      <c r="O8" s="313">
        <v>72962.645999999993</v>
      </c>
      <c r="P8" s="314">
        <v>310180.87199999997</v>
      </c>
      <c r="Q8" s="315">
        <v>90243.913</v>
      </c>
    </row>
    <row r="9" spans="1:17" ht="15.75" x14ac:dyDescent="0.25">
      <c r="A9" s="316" t="s">
        <v>139</v>
      </c>
      <c r="B9" s="317">
        <v>14724.733</v>
      </c>
      <c r="C9" s="318">
        <v>62886.762000000002</v>
      </c>
      <c r="D9" s="317">
        <v>23793.649000000001</v>
      </c>
      <c r="E9" s="319" t="s">
        <v>171</v>
      </c>
      <c r="F9" s="320">
        <v>14266.453</v>
      </c>
      <c r="G9" s="321">
        <v>60454.311999999998</v>
      </c>
      <c r="H9" s="322">
        <v>26850.946</v>
      </c>
      <c r="I9" s="125"/>
      <c r="J9" s="316" t="s">
        <v>77</v>
      </c>
      <c r="K9" s="317">
        <v>25653.109</v>
      </c>
      <c r="L9" s="318">
        <v>109777.876</v>
      </c>
      <c r="M9" s="317">
        <v>31519.888999999999</v>
      </c>
      <c r="N9" s="319" t="s">
        <v>77</v>
      </c>
      <c r="O9" s="320">
        <v>30832.651000000002</v>
      </c>
      <c r="P9" s="321">
        <v>130706.07799999999</v>
      </c>
      <c r="Q9" s="322">
        <v>36159.923999999999</v>
      </c>
    </row>
    <row r="10" spans="1:17" ht="15.75" x14ac:dyDescent="0.25">
      <c r="A10" s="316" t="s">
        <v>200</v>
      </c>
      <c r="B10" s="317">
        <v>14038.891</v>
      </c>
      <c r="C10" s="318">
        <v>59817.506000000001</v>
      </c>
      <c r="D10" s="317">
        <v>30731.032999999999</v>
      </c>
      <c r="E10" s="319" t="s">
        <v>131</v>
      </c>
      <c r="F10" s="320">
        <v>13846.361999999999</v>
      </c>
      <c r="G10" s="321">
        <v>58807.784</v>
      </c>
      <c r="H10" s="322">
        <v>31091.142</v>
      </c>
      <c r="I10" s="125"/>
      <c r="J10" s="316" t="s">
        <v>151</v>
      </c>
      <c r="K10" s="317">
        <v>10596.862999999999</v>
      </c>
      <c r="L10" s="318">
        <v>45306.370999999999</v>
      </c>
      <c r="M10" s="317">
        <v>8666.6550000000007</v>
      </c>
      <c r="N10" s="319" t="s">
        <v>132</v>
      </c>
      <c r="O10" s="320">
        <v>10005.629000000001</v>
      </c>
      <c r="P10" s="321">
        <v>42378.82</v>
      </c>
      <c r="Q10" s="322">
        <v>29664.483</v>
      </c>
    </row>
    <row r="11" spans="1:17" ht="15.75" x14ac:dyDescent="0.25">
      <c r="A11" s="316" t="s">
        <v>131</v>
      </c>
      <c r="B11" s="317">
        <v>9900.2530000000006</v>
      </c>
      <c r="C11" s="318">
        <v>42313.214999999997</v>
      </c>
      <c r="D11" s="317">
        <v>20574.845000000001</v>
      </c>
      <c r="E11" s="319" t="s">
        <v>139</v>
      </c>
      <c r="F11" s="320">
        <v>13400.175999999999</v>
      </c>
      <c r="G11" s="321">
        <v>56628.73</v>
      </c>
      <c r="H11" s="322">
        <v>20563.16</v>
      </c>
      <c r="I11" s="125"/>
      <c r="J11" s="316" t="s">
        <v>132</v>
      </c>
      <c r="K11" s="317">
        <v>8803.3130000000001</v>
      </c>
      <c r="L11" s="318">
        <v>37650.311000000002</v>
      </c>
      <c r="M11" s="317">
        <v>26118.471000000001</v>
      </c>
      <c r="N11" s="319" t="s">
        <v>134</v>
      </c>
      <c r="O11" s="320">
        <v>4090.1819999999998</v>
      </c>
      <c r="P11" s="321">
        <v>17366.240000000002</v>
      </c>
      <c r="Q11" s="322">
        <v>6895.6469999999999</v>
      </c>
    </row>
    <row r="12" spans="1:17" ht="15.75" x14ac:dyDescent="0.25">
      <c r="A12" s="316" t="s">
        <v>132</v>
      </c>
      <c r="B12" s="317">
        <v>8918.4150000000009</v>
      </c>
      <c r="C12" s="318">
        <v>38201.978999999999</v>
      </c>
      <c r="D12" s="317">
        <v>5920.2070000000003</v>
      </c>
      <c r="E12" s="319" t="s">
        <v>132</v>
      </c>
      <c r="F12" s="320">
        <v>6020.4350000000004</v>
      </c>
      <c r="G12" s="321">
        <v>25735.962</v>
      </c>
      <c r="H12" s="322">
        <v>2862.078</v>
      </c>
      <c r="I12" s="125"/>
      <c r="J12" s="316" t="s">
        <v>134</v>
      </c>
      <c r="K12" s="317">
        <v>2972.71</v>
      </c>
      <c r="L12" s="318">
        <v>12683.841</v>
      </c>
      <c r="M12" s="317">
        <v>4009.0070000000001</v>
      </c>
      <c r="N12" s="319" t="s">
        <v>133</v>
      </c>
      <c r="O12" s="320">
        <v>3406.6089999999999</v>
      </c>
      <c r="P12" s="321">
        <v>14448.651</v>
      </c>
      <c r="Q12" s="322">
        <v>7845.6270000000004</v>
      </c>
    </row>
    <row r="13" spans="1:17" ht="15.75" x14ac:dyDescent="0.25">
      <c r="A13" s="316" t="s">
        <v>171</v>
      </c>
      <c r="B13" s="317">
        <v>8433.384</v>
      </c>
      <c r="C13" s="318">
        <v>35979.709000000003</v>
      </c>
      <c r="D13" s="317">
        <v>16396.641</v>
      </c>
      <c r="E13" s="319" t="s">
        <v>128</v>
      </c>
      <c r="F13" s="320">
        <v>5919.0069999999996</v>
      </c>
      <c r="G13" s="321">
        <v>25078.112000000001</v>
      </c>
      <c r="H13" s="322">
        <v>7347.8249999999998</v>
      </c>
      <c r="I13" s="125"/>
      <c r="J13" s="316" t="s">
        <v>133</v>
      </c>
      <c r="K13" s="317">
        <v>2375.9340000000002</v>
      </c>
      <c r="L13" s="318">
        <v>10119.043</v>
      </c>
      <c r="M13" s="317">
        <v>4932.4889999999996</v>
      </c>
      <c r="N13" s="319" t="s">
        <v>136</v>
      </c>
      <c r="O13" s="320">
        <v>2415.6619999999998</v>
      </c>
      <c r="P13" s="321">
        <v>10178.445</v>
      </c>
      <c r="Q13" s="322">
        <v>9222.2880000000005</v>
      </c>
    </row>
    <row r="14" spans="1:17" ht="15.75" x14ac:dyDescent="0.25">
      <c r="A14" s="316" t="s">
        <v>141</v>
      </c>
      <c r="B14" s="317">
        <v>7822.223</v>
      </c>
      <c r="C14" s="318">
        <v>33526.14</v>
      </c>
      <c r="D14" s="317">
        <v>13944.352999999999</v>
      </c>
      <c r="E14" s="319" t="s">
        <v>200</v>
      </c>
      <c r="F14" s="320">
        <v>5788.5020000000004</v>
      </c>
      <c r="G14" s="321">
        <v>24282.704000000002</v>
      </c>
      <c r="H14" s="322">
        <v>12604.2</v>
      </c>
      <c r="I14" s="125"/>
      <c r="J14" s="316" t="s">
        <v>136</v>
      </c>
      <c r="K14" s="317">
        <v>1945.0909999999999</v>
      </c>
      <c r="L14" s="318">
        <v>8330.4349999999995</v>
      </c>
      <c r="M14" s="317">
        <v>5006.3040000000001</v>
      </c>
      <c r="N14" s="319" t="s">
        <v>214</v>
      </c>
      <c r="O14" s="320">
        <v>2397.84</v>
      </c>
      <c r="P14" s="321">
        <v>10209.916999999999</v>
      </c>
      <c r="Q14" s="322">
        <v>1083.0250000000001</v>
      </c>
    </row>
    <row r="15" spans="1:17" ht="15.75" x14ac:dyDescent="0.25">
      <c r="A15" s="316" t="s">
        <v>128</v>
      </c>
      <c r="B15" s="317">
        <v>6431.0429999999997</v>
      </c>
      <c r="C15" s="318">
        <v>27474.363000000001</v>
      </c>
      <c r="D15" s="317">
        <v>4439.3599999999997</v>
      </c>
      <c r="E15" s="319" t="s">
        <v>136</v>
      </c>
      <c r="F15" s="320">
        <v>5520.2160000000003</v>
      </c>
      <c r="G15" s="321">
        <v>23442.741999999998</v>
      </c>
      <c r="H15" s="322">
        <v>4941.3890000000001</v>
      </c>
      <c r="I15" s="125"/>
      <c r="J15" s="316" t="s">
        <v>206</v>
      </c>
      <c r="K15" s="317">
        <v>1523.066</v>
      </c>
      <c r="L15" s="318">
        <v>6556.4070000000002</v>
      </c>
      <c r="M15" s="317">
        <v>2506.6219999999998</v>
      </c>
      <c r="N15" s="319" t="s">
        <v>79</v>
      </c>
      <c r="O15" s="320">
        <v>1949.8530000000001</v>
      </c>
      <c r="P15" s="321">
        <v>8242.6669999999995</v>
      </c>
      <c r="Q15" s="322">
        <v>4595.47</v>
      </c>
    </row>
    <row r="16" spans="1:17" ht="15.75" x14ac:dyDescent="0.25">
      <c r="A16" s="316" t="s">
        <v>137</v>
      </c>
      <c r="B16" s="317">
        <v>5248.732</v>
      </c>
      <c r="C16" s="318">
        <v>22429.685000000001</v>
      </c>
      <c r="D16" s="317">
        <v>9066.6630000000005</v>
      </c>
      <c r="E16" s="319" t="s">
        <v>231</v>
      </c>
      <c r="F16" s="320">
        <v>5464.6329999999998</v>
      </c>
      <c r="G16" s="321">
        <v>23390.780999999999</v>
      </c>
      <c r="H16" s="322">
        <v>10341.805</v>
      </c>
      <c r="I16" s="125"/>
      <c r="J16" s="316" t="s">
        <v>190</v>
      </c>
      <c r="K16" s="317">
        <v>1128.3889999999999</v>
      </c>
      <c r="L16" s="318">
        <v>4795.5680000000002</v>
      </c>
      <c r="M16" s="317">
        <v>488.56299999999999</v>
      </c>
      <c r="N16" s="319" t="s">
        <v>206</v>
      </c>
      <c r="O16" s="320">
        <v>1491.9280000000001</v>
      </c>
      <c r="P16" s="321">
        <v>6284.5559999999996</v>
      </c>
      <c r="Q16" s="322">
        <v>1124.0060000000001</v>
      </c>
    </row>
    <row r="17" spans="1:17" ht="15.75" x14ac:dyDescent="0.25">
      <c r="A17" s="316" t="s">
        <v>136</v>
      </c>
      <c r="B17" s="317">
        <v>4690.9889999999996</v>
      </c>
      <c r="C17" s="318">
        <v>20042.123</v>
      </c>
      <c r="D17" s="317">
        <v>4729.5510000000004</v>
      </c>
      <c r="E17" s="319" t="s">
        <v>137</v>
      </c>
      <c r="F17" s="320">
        <v>5377.4179999999997</v>
      </c>
      <c r="G17" s="321">
        <v>22842.505000000001</v>
      </c>
      <c r="H17" s="322">
        <v>10786.111000000001</v>
      </c>
      <c r="I17" s="125"/>
      <c r="J17" s="316" t="s">
        <v>79</v>
      </c>
      <c r="K17" s="317">
        <v>767.08900000000006</v>
      </c>
      <c r="L17" s="318">
        <v>3292.011</v>
      </c>
      <c r="M17" s="317">
        <v>4544.9359999999997</v>
      </c>
      <c r="N17" s="319" t="s">
        <v>190</v>
      </c>
      <c r="O17" s="320">
        <v>1169.8109999999999</v>
      </c>
      <c r="P17" s="321">
        <v>4970.6369999999997</v>
      </c>
      <c r="Q17" s="322">
        <v>481.58100000000002</v>
      </c>
    </row>
    <row r="18" spans="1:17" ht="15.75" x14ac:dyDescent="0.25">
      <c r="A18" s="316" t="s">
        <v>79</v>
      </c>
      <c r="B18" s="317">
        <v>4235.9780000000001</v>
      </c>
      <c r="C18" s="318">
        <v>18072.138999999999</v>
      </c>
      <c r="D18" s="317">
        <v>2724.232</v>
      </c>
      <c r="E18" s="319" t="s">
        <v>79</v>
      </c>
      <c r="F18" s="320">
        <v>5289.2030000000004</v>
      </c>
      <c r="G18" s="321">
        <v>22485.348000000002</v>
      </c>
      <c r="H18" s="322">
        <v>3383.04</v>
      </c>
      <c r="I18" s="125"/>
      <c r="J18" s="316" t="s">
        <v>214</v>
      </c>
      <c r="K18" s="317">
        <v>762.93899999999996</v>
      </c>
      <c r="L18" s="318">
        <v>3233.0819999999999</v>
      </c>
      <c r="M18" s="317">
        <v>319.245</v>
      </c>
      <c r="N18" s="319" t="s">
        <v>128</v>
      </c>
      <c r="O18" s="320">
        <v>855.03300000000002</v>
      </c>
      <c r="P18" s="321">
        <v>3636.172</v>
      </c>
      <c r="Q18" s="322">
        <v>1156.184</v>
      </c>
    </row>
    <row r="19" spans="1:17" ht="15.75" x14ac:dyDescent="0.25">
      <c r="A19" s="316" t="s">
        <v>199</v>
      </c>
      <c r="B19" s="317">
        <v>3942.6089999999999</v>
      </c>
      <c r="C19" s="318">
        <v>16836.402999999998</v>
      </c>
      <c r="D19" s="317">
        <v>2650.7130000000002</v>
      </c>
      <c r="E19" s="319" t="s">
        <v>151</v>
      </c>
      <c r="F19" s="320">
        <v>4681.991</v>
      </c>
      <c r="G19" s="321">
        <v>19870.431</v>
      </c>
      <c r="H19" s="322">
        <v>10712.752</v>
      </c>
      <c r="I19" s="125"/>
      <c r="J19" s="316" t="s">
        <v>149</v>
      </c>
      <c r="K19" s="317">
        <v>589.65599999999995</v>
      </c>
      <c r="L19" s="318">
        <v>2517.4389999999999</v>
      </c>
      <c r="M19" s="317">
        <v>1158.6500000000001</v>
      </c>
      <c r="N19" s="319" t="s">
        <v>149</v>
      </c>
      <c r="O19" s="320">
        <v>581.077</v>
      </c>
      <c r="P19" s="321">
        <v>2465.9090000000001</v>
      </c>
      <c r="Q19" s="322">
        <v>1483.472</v>
      </c>
    </row>
    <row r="20" spans="1:17" ht="15.75" x14ac:dyDescent="0.25">
      <c r="A20" s="316" t="s">
        <v>206</v>
      </c>
      <c r="B20" s="317">
        <v>3877.1729999999998</v>
      </c>
      <c r="C20" s="318">
        <v>16533.022000000001</v>
      </c>
      <c r="D20" s="317">
        <v>7023.3670000000002</v>
      </c>
      <c r="E20" s="319" t="s">
        <v>141</v>
      </c>
      <c r="F20" s="320">
        <v>4226.8869999999997</v>
      </c>
      <c r="G20" s="321">
        <v>17937.828000000001</v>
      </c>
      <c r="H20" s="322">
        <v>6840.8590000000004</v>
      </c>
      <c r="I20" s="125"/>
      <c r="J20" s="316" t="s">
        <v>138</v>
      </c>
      <c r="K20" s="317">
        <v>447.637</v>
      </c>
      <c r="L20" s="318">
        <v>1916.163</v>
      </c>
      <c r="M20" s="317">
        <v>485.08300000000003</v>
      </c>
      <c r="N20" s="319" t="s">
        <v>76</v>
      </c>
      <c r="O20" s="320">
        <v>320.02999999999997</v>
      </c>
      <c r="P20" s="321">
        <v>1355.2670000000001</v>
      </c>
      <c r="Q20" s="322">
        <v>301.92700000000002</v>
      </c>
    </row>
    <row r="21" spans="1:17" ht="15.75" x14ac:dyDescent="0.25">
      <c r="A21" s="316" t="s">
        <v>207</v>
      </c>
      <c r="B21" s="317">
        <v>2848.53</v>
      </c>
      <c r="C21" s="318">
        <v>12108.808999999999</v>
      </c>
      <c r="D21" s="317">
        <v>1064.8630000000001</v>
      </c>
      <c r="E21" s="319" t="s">
        <v>199</v>
      </c>
      <c r="F21" s="320">
        <v>3829.8620000000001</v>
      </c>
      <c r="G21" s="321">
        <v>16406.255000000001</v>
      </c>
      <c r="H21" s="322">
        <v>1862.91</v>
      </c>
      <c r="I21" s="125"/>
      <c r="J21" s="316" t="s">
        <v>76</v>
      </c>
      <c r="K21" s="317">
        <v>358.77499999999998</v>
      </c>
      <c r="L21" s="318">
        <v>1537.4269999999999</v>
      </c>
      <c r="M21" s="317">
        <v>326.10199999999998</v>
      </c>
      <c r="N21" s="319" t="s">
        <v>151</v>
      </c>
      <c r="O21" s="320">
        <v>234.483</v>
      </c>
      <c r="P21" s="321">
        <v>992.05200000000002</v>
      </c>
      <c r="Q21" s="322">
        <v>120.261</v>
      </c>
    </row>
    <row r="22" spans="1:17" ht="15.75" x14ac:dyDescent="0.25">
      <c r="A22" s="316" t="s">
        <v>76</v>
      </c>
      <c r="B22" s="317">
        <v>2826.299</v>
      </c>
      <c r="C22" s="318">
        <v>12283.281999999999</v>
      </c>
      <c r="D22" s="317">
        <v>1436.046</v>
      </c>
      <c r="E22" s="319" t="s">
        <v>164</v>
      </c>
      <c r="F22" s="320">
        <v>3072.5230000000001</v>
      </c>
      <c r="G22" s="321">
        <v>12988.402</v>
      </c>
      <c r="H22" s="322">
        <v>6191.701</v>
      </c>
      <c r="I22" s="125"/>
      <c r="J22" s="316" t="s">
        <v>128</v>
      </c>
      <c r="K22" s="317">
        <v>344.86500000000001</v>
      </c>
      <c r="L22" s="318">
        <v>1467.856</v>
      </c>
      <c r="M22" s="317">
        <v>157.703</v>
      </c>
      <c r="N22" s="319" t="s">
        <v>138</v>
      </c>
      <c r="O22" s="320">
        <v>59.731000000000002</v>
      </c>
      <c r="P22" s="321">
        <v>251.95400000000001</v>
      </c>
      <c r="Q22" s="322">
        <v>48.57</v>
      </c>
    </row>
    <row r="23" spans="1:17" ht="16.5" thickBot="1" x14ac:dyDescent="0.3">
      <c r="A23" s="323" t="s">
        <v>151</v>
      </c>
      <c r="B23" s="324">
        <v>2659.154</v>
      </c>
      <c r="C23" s="325">
        <v>11374.550999999999</v>
      </c>
      <c r="D23" s="324">
        <v>5859.5439999999999</v>
      </c>
      <c r="E23" s="326" t="s">
        <v>206</v>
      </c>
      <c r="F23" s="327">
        <v>2700.7939999999999</v>
      </c>
      <c r="G23" s="328">
        <v>11512.687</v>
      </c>
      <c r="H23" s="329">
        <v>2368.913</v>
      </c>
      <c r="I23" s="125"/>
      <c r="J23" s="323" t="s">
        <v>139</v>
      </c>
      <c r="K23" s="324">
        <v>64.16</v>
      </c>
      <c r="L23" s="325">
        <v>275.80200000000002</v>
      </c>
      <c r="M23" s="324">
        <v>42.265999999999998</v>
      </c>
      <c r="N23" s="326" t="s">
        <v>141</v>
      </c>
      <c r="O23" s="327">
        <v>27.433</v>
      </c>
      <c r="P23" s="328">
        <v>116.917</v>
      </c>
      <c r="Q23" s="329">
        <v>86.385999999999996</v>
      </c>
    </row>
    <row r="27" spans="1:17" ht="16.5" x14ac:dyDescent="0.25">
      <c r="A27" s="120" t="s">
        <v>238</v>
      </c>
      <c r="B27" s="120"/>
      <c r="C27" s="120"/>
      <c r="D27" s="120"/>
      <c r="E27" s="120"/>
      <c r="F27" s="121"/>
      <c r="G27" s="120"/>
      <c r="H27" s="121"/>
      <c r="I27" s="121"/>
      <c r="J27" s="120" t="s">
        <v>239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34" t="s">
        <v>235</v>
      </c>
      <c r="B28" s="120"/>
      <c r="C28" s="120"/>
      <c r="D28" s="120"/>
      <c r="E28" s="120"/>
      <c r="F28" s="121"/>
      <c r="G28" s="120"/>
      <c r="H28" s="121"/>
      <c r="I28" s="121"/>
      <c r="J28" s="334" t="s">
        <v>235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30" t="s">
        <v>249</v>
      </c>
      <c r="B30" s="331"/>
      <c r="C30" s="332"/>
      <c r="D30" s="333"/>
      <c r="E30" s="330" t="s">
        <v>250</v>
      </c>
      <c r="F30" s="331"/>
      <c r="G30" s="332"/>
      <c r="H30" s="333"/>
      <c r="I30" s="125"/>
      <c r="J30" s="330" t="s">
        <v>249</v>
      </c>
      <c r="K30" s="331"/>
      <c r="L30" s="332"/>
      <c r="M30" s="333"/>
      <c r="N30" s="330" t="s">
        <v>250</v>
      </c>
      <c r="O30" s="331"/>
      <c r="P30" s="332"/>
      <c r="Q30" s="333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302" t="s">
        <v>117</v>
      </c>
      <c r="B32" s="303">
        <v>225449.97099999999</v>
      </c>
      <c r="C32" s="304">
        <v>965873.96600000001</v>
      </c>
      <c r="D32" s="305">
        <v>108182.125</v>
      </c>
      <c r="E32" s="306" t="s">
        <v>117</v>
      </c>
      <c r="F32" s="307">
        <v>217130.78700000001</v>
      </c>
      <c r="G32" s="308">
        <v>923698.32400000002</v>
      </c>
      <c r="H32" s="305">
        <v>138442.05600000001</v>
      </c>
      <c r="I32" s="125"/>
      <c r="J32" s="302" t="s">
        <v>117</v>
      </c>
      <c r="K32" s="303">
        <v>130604.716</v>
      </c>
      <c r="L32" s="304">
        <v>560282.93700000003</v>
      </c>
      <c r="M32" s="305">
        <v>77929.297999999995</v>
      </c>
      <c r="N32" s="306" t="s">
        <v>117</v>
      </c>
      <c r="O32" s="307">
        <v>122104.439</v>
      </c>
      <c r="P32" s="308">
        <v>518144.09399999998</v>
      </c>
      <c r="Q32" s="305">
        <v>83969.18</v>
      </c>
    </row>
    <row r="33" spans="1:17" ht="15.75" x14ac:dyDescent="0.25">
      <c r="A33" s="309" t="s">
        <v>157</v>
      </c>
      <c r="B33" s="310">
        <v>57719.892999999996</v>
      </c>
      <c r="C33" s="311">
        <v>246900.05799999999</v>
      </c>
      <c r="D33" s="310">
        <v>30473</v>
      </c>
      <c r="E33" s="312" t="s">
        <v>157</v>
      </c>
      <c r="F33" s="313">
        <v>70051.653999999995</v>
      </c>
      <c r="G33" s="314">
        <v>298579.44699999999</v>
      </c>
      <c r="H33" s="315">
        <v>46733.5</v>
      </c>
      <c r="I33" s="125"/>
      <c r="J33" s="309" t="s">
        <v>77</v>
      </c>
      <c r="K33" s="310">
        <v>70137.464999999997</v>
      </c>
      <c r="L33" s="311">
        <v>300557.03700000001</v>
      </c>
      <c r="M33" s="310">
        <v>49585.900999999998</v>
      </c>
      <c r="N33" s="312" t="s">
        <v>77</v>
      </c>
      <c r="O33" s="313">
        <v>54967.483999999997</v>
      </c>
      <c r="P33" s="314">
        <v>232803.64</v>
      </c>
      <c r="Q33" s="315">
        <v>50593.165000000001</v>
      </c>
    </row>
    <row r="34" spans="1:17" ht="15.75" x14ac:dyDescent="0.25">
      <c r="A34" s="316" t="s">
        <v>206</v>
      </c>
      <c r="B34" s="317">
        <v>26397.909</v>
      </c>
      <c r="C34" s="318">
        <v>113832.253</v>
      </c>
      <c r="D34" s="317">
        <v>7755.1130000000003</v>
      </c>
      <c r="E34" s="319" t="s">
        <v>77</v>
      </c>
      <c r="F34" s="320">
        <v>22045.987000000001</v>
      </c>
      <c r="G34" s="321">
        <v>93907.218999999997</v>
      </c>
      <c r="H34" s="322">
        <v>13048.305</v>
      </c>
      <c r="I34" s="125"/>
      <c r="J34" s="316" t="s">
        <v>129</v>
      </c>
      <c r="K34" s="317">
        <v>17965.564999999999</v>
      </c>
      <c r="L34" s="318">
        <v>77566.803</v>
      </c>
      <c r="M34" s="317">
        <v>6534.9549999999999</v>
      </c>
      <c r="N34" s="319" t="s">
        <v>206</v>
      </c>
      <c r="O34" s="320">
        <v>12868.147999999999</v>
      </c>
      <c r="P34" s="321">
        <v>54473.838000000003</v>
      </c>
      <c r="Q34" s="322">
        <v>6321.5230000000001</v>
      </c>
    </row>
    <row r="35" spans="1:17" ht="15.75" x14ac:dyDescent="0.25">
      <c r="A35" s="316" t="s">
        <v>77</v>
      </c>
      <c r="B35" s="317">
        <v>20221.081999999999</v>
      </c>
      <c r="C35" s="318">
        <v>86219.966</v>
      </c>
      <c r="D35" s="317">
        <v>11149.718000000001</v>
      </c>
      <c r="E35" s="319" t="s">
        <v>206</v>
      </c>
      <c r="F35" s="320">
        <v>19346.643</v>
      </c>
      <c r="G35" s="321">
        <v>82319.494000000006</v>
      </c>
      <c r="H35" s="322">
        <v>13295.950999999999</v>
      </c>
      <c r="I35" s="125"/>
      <c r="J35" s="316" t="s">
        <v>206</v>
      </c>
      <c r="K35" s="317">
        <v>13091.75</v>
      </c>
      <c r="L35" s="318">
        <v>56318.135000000002</v>
      </c>
      <c r="M35" s="317">
        <v>5788.4269999999997</v>
      </c>
      <c r="N35" s="319" t="s">
        <v>76</v>
      </c>
      <c r="O35" s="320">
        <v>10976.661</v>
      </c>
      <c r="P35" s="321">
        <v>46569.483</v>
      </c>
      <c r="Q35" s="322">
        <v>4286.6909999999998</v>
      </c>
    </row>
    <row r="36" spans="1:17" ht="15.75" x14ac:dyDescent="0.25">
      <c r="A36" s="316" t="s">
        <v>172</v>
      </c>
      <c r="B36" s="317">
        <v>15465.734</v>
      </c>
      <c r="C36" s="318">
        <v>66071.857999999993</v>
      </c>
      <c r="D36" s="317">
        <v>8099.84</v>
      </c>
      <c r="E36" s="319" t="s">
        <v>172</v>
      </c>
      <c r="F36" s="320">
        <v>11649.093999999999</v>
      </c>
      <c r="G36" s="321">
        <v>49404.281000000003</v>
      </c>
      <c r="H36" s="322">
        <v>8206.5149999999994</v>
      </c>
      <c r="I36" s="125"/>
      <c r="J36" s="316" t="s">
        <v>76</v>
      </c>
      <c r="K36" s="317">
        <v>7954.8280000000004</v>
      </c>
      <c r="L36" s="318">
        <v>34063.337</v>
      </c>
      <c r="M36" s="317">
        <v>4008.674</v>
      </c>
      <c r="N36" s="319" t="s">
        <v>129</v>
      </c>
      <c r="O36" s="320">
        <v>10375.332</v>
      </c>
      <c r="P36" s="321">
        <v>44168.006000000001</v>
      </c>
      <c r="Q36" s="322">
        <v>4487.5690000000004</v>
      </c>
    </row>
    <row r="37" spans="1:17" ht="15.75" x14ac:dyDescent="0.25">
      <c r="A37" s="316" t="s">
        <v>224</v>
      </c>
      <c r="B37" s="317">
        <v>15098.69</v>
      </c>
      <c r="C37" s="318">
        <v>64491.38</v>
      </c>
      <c r="D37" s="317">
        <v>6045.8</v>
      </c>
      <c r="E37" s="319" t="s">
        <v>128</v>
      </c>
      <c r="F37" s="320">
        <v>11428.037</v>
      </c>
      <c r="G37" s="321">
        <v>48448.103999999999</v>
      </c>
      <c r="H37" s="322">
        <v>6656.6329999999998</v>
      </c>
      <c r="I37" s="125"/>
      <c r="J37" s="316" t="s">
        <v>138</v>
      </c>
      <c r="K37" s="317">
        <v>2743.99</v>
      </c>
      <c r="L37" s="318">
        <v>11725.063</v>
      </c>
      <c r="M37" s="317">
        <v>1009.259</v>
      </c>
      <c r="N37" s="319" t="s">
        <v>134</v>
      </c>
      <c r="O37" s="320">
        <v>6624.8429999999998</v>
      </c>
      <c r="P37" s="321">
        <v>28283.917000000001</v>
      </c>
      <c r="Q37" s="322">
        <v>3466.7020000000002</v>
      </c>
    </row>
    <row r="38" spans="1:17" ht="15.75" x14ac:dyDescent="0.25">
      <c r="A38" s="316" t="s">
        <v>137</v>
      </c>
      <c r="B38" s="317">
        <v>10488.266</v>
      </c>
      <c r="C38" s="318">
        <v>44798.875</v>
      </c>
      <c r="D38" s="317">
        <v>5837.2849999999999</v>
      </c>
      <c r="E38" s="319" t="s">
        <v>137</v>
      </c>
      <c r="F38" s="320">
        <v>9785.2250000000004</v>
      </c>
      <c r="G38" s="321">
        <v>41608.631000000001</v>
      </c>
      <c r="H38" s="322">
        <v>6306.6869999999999</v>
      </c>
      <c r="I38" s="125"/>
      <c r="J38" s="316" t="s">
        <v>128</v>
      </c>
      <c r="K38" s="317">
        <v>2732.3049999999998</v>
      </c>
      <c r="L38" s="318">
        <v>11703.304</v>
      </c>
      <c r="M38" s="317">
        <v>1051.105</v>
      </c>
      <c r="N38" s="319" t="s">
        <v>128</v>
      </c>
      <c r="O38" s="320">
        <v>6467.02</v>
      </c>
      <c r="P38" s="321">
        <v>27582.463</v>
      </c>
      <c r="Q38" s="322">
        <v>2816</v>
      </c>
    </row>
    <row r="39" spans="1:17" ht="15.75" x14ac:dyDescent="0.25">
      <c r="A39" s="316" t="s">
        <v>128</v>
      </c>
      <c r="B39" s="317">
        <v>10468.195</v>
      </c>
      <c r="C39" s="318">
        <v>44799.938000000002</v>
      </c>
      <c r="D39" s="317">
        <v>5277.6139999999996</v>
      </c>
      <c r="E39" s="319" t="s">
        <v>171</v>
      </c>
      <c r="F39" s="320">
        <v>6987.0159999999996</v>
      </c>
      <c r="G39" s="321">
        <v>29661.238000000001</v>
      </c>
      <c r="H39" s="322">
        <v>4415.5569999999998</v>
      </c>
      <c r="I39" s="125"/>
      <c r="J39" s="316" t="s">
        <v>131</v>
      </c>
      <c r="K39" s="317">
        <v>2659.9459999999999</v>
      </c>
      <c r="L39" s="318">
        <v>11324.737999999999</v>
      </c>
      <c r="M39" s="317">
        <v>2607.518</v>
      </c>
      <c r="N39" s="319" t="s">
        <v>131</v>
      </c>
      <c r="O39" s="320">
        <v>4999.817</v>
      </c>
      <c r="P39" s="321">
        <v>21306.833999999999</v>
      </c>
      <c r="Q39" s="322">
        <v>4003.2429999999999</v>
      </c>
    </row>
    <row r="40" spans="1:17" ht="15.75" x14ac:dyDescent="0.25">
      <c r="A40" s="316" t="s">
        <v>192</v>
      </c>
      <c r="B40" s="317">
        <v>7355.5519999999997</v>
      </c>
      <c r="C40" s="318">
        <v>31530.972000000002</v>
      </c>
      <c r="D40" s="317">
        <v>3277.9</v>
      </c>
      <c r="E40" s="319" t="s">
        <v>192</v>
      </c>
      <c r="F40" s="320">
        <v>6340.2510000000002</v>
      </c>
      <c r="G40" s="321">
        <v>27068.385999999999</v>
      </c>
      <c r="H40" s="322">
        <v>3802</v>
      </c>
      <c r="I40" s="125"/>
      <c r="J40" s="316" t="s">
        <v>133</v>
      </c>
      <c r="K40" s="317">
        <v>2653.7330000000002</v>
      </c>
      <c r="L40" s="318">
        <v>11382.156000000001</v>
      </c>
      <c r="M40" s="317">
        <v>997.15499999999997</v>
      </c>
      <c r="N40" s="319" t="s">
        <v>139</v>
      </c>
      <c r="O40" s="320">
        <v>3591.203</v>
      </c>
      <c r="P40" s="321">
        <v>15263.873</v>
      </c>
      <c r="Q40" s="322">
        <v>2030.943</v>
      </c>
    </row>
    <row r="41" spans="1:17" ht="15.75" x14ac:dyDescent="0.25">
      <c r="A41" s="316" t="s">
        <v>171</v>
      </c>
      <c r="B41" s="317">
        <v>7313.88</v>
      </c>
      <c r="C41" s="318">
        <v>31269.123</v>
      </c>
      <c r="D41" s="317">
        <v>3560.1880000000001</v>
      </c>
      <c r="E41" s="319" t="s">
        <v>141</v>
      </c>
      <c r="F41" s="320">
        <v>5223.8950000000004</v>
      </c>
      <c r="G41" s="321">
        <v>22197.031999999999</v>
      </c>
      <c r="H41" s="322">
        <v>3222.12</v>
      </c>
      <c r="I41" s="125"/>
      <c r="J41" s="316" t="s">
        <v>132</v>
      </c>
      <c r="K41" s="317">
        <v>2341.6350000000002</v>
      </c>
      <c r="L41" s="318">
        <v>9998.7049999999999</v>
      </c>
      <c r="M41" s="317">
        <v>1445.3889999999999</v>
      </c>
      <c r="N41" s="319" t="s">
        <v>132</v>
      </c>
      <c r="O41" s="320">
        <v>2358.2979999999998</v>
      </c>
      <c r="P41" s="321">
        <v>9997.58</v>
      </c>
      <c r="Q41" s="322">
        <v>1160.3399999999999</v>
      </c>
    </row>
    <row r="42" spans="1:17" ht="15.75" x14ac:dyDescent="0.25">
      <c r="A42" s="316" t="s">
        <v>141</v>
      </c>
      <c r="B42" s="317">
        <v>4545.1570000000002</v>
      </c>
      <c r="C42" s="318">
        <v>19442.501</v>
      </c>
      <c r="D42" s="317">
        <v>2581.5659999999998</v>
      </c>
      <c r="E42" s="319" t="s">
        <v>139</v>
      </c>
      <c r="F42" s="320">
        <v>3490.2289999999998</v>
      </c>
      <c r="G42" s="321">
        <v>14855.052</v>
      </c>
      <c r="H42" s="322">
        <v>2449.0320000000002</v>
      </c>
      <c r="I42" s="125"/>
      <c r="J42" s="316" t="s">
        <v>140</v>
      </c>
      <c r="K42" s="317">
        <v>2207.16</v>
      </c>
      <c r="L42" s="318">
        <v>9449.1620000000003</v>
      </c>
      <c r="M42" s="317">
        <v>1108.7</v>
      </c>
      <c r="N42" s="319" t="s">
        <v>133</v>
      </c>
      <c r="O42" s="320">
        <v>1814.537</v>
      </c>
      <c r="P42" s="321">
        <v>7714.6289999999999</v>
      </c>
      <c r="Q42" s="322">
        <v>894.96</v>
      </c>
    </row>
    <row r="43" spans="1:17" ht="15.75" x14ac:dyDescent="0.25">
      <c r="A43" s="316" t="s">
        <v>139</v>
      </c>
      <c r="B43" s="317">
        <v>4495.9340000000002</v>
      </c>
      <c r="C43" s="318">
        <v>19297.653999999999</v>
      </c>
      <c r="D43" s="317">
        <v>2408.1950000000002</v>
      </c>
      <c r="E43" s="319" t="s">
        <v>221</v>
      </c>
      <c r="F43" s="320">
        <v>3450.6460000000002</v>
      </c>
      <c r="G43" s="321">
        <v>14470.6</v>
      </c>
      <c r="H43" s="322">
        <v>2121.4189999999999</v>
      </c>
      <c r="I43" s="125"/>
      <c r="J43" s="316" t="s">
        <v>149</v>
      </c>
      <c r="K43" s="317">
        <v>2105.9059999999999</v>
      </c>
      <c r="L43" s="318">
        <v>9021.2119999999995</v>
      </c>
      <c r="M43" s="317">
        <v>1031.0530000000001</v>
      </c>
      <c r="N43" s="319" t="s">
        <v>138</v>
      </c>
      <c r="O43" s="320">
        <v>1797.9059999999999</v>
      </c>
      <c r="P43" s="321">
        <v>7619.2470000000003</v>
      </c>
      <c r="Q43" s="322">
        <v>721.822</v>
      </c>
    </row>
    <row r="44" spans="1:17" ht="15.75" x14ac:dyDescent="0.25">
      <c r="A44" s="316" t="s">
        <v>225</v>
      </c>
      <c r="B44" s="317">
        <v>4347.1670000000004</v>
      </c>
      <c r="C44" s="318">
        <v>18660.727999999999</v>
      </c>
      <c r="D44" s="317">
        <v>2044.1</v>
      </c>
      <c r="E44" s="319" t="s">
        <v>199</v>
      </c>
      <c r="F44" s="320">
        <v>2832.3890000000001</v>
      </c>
      <c r="G44" s="321">
        <v>12067.174999999999</v>
      </c>
      <c r="H44" s="322">
        <v>1347.221</v>
      </c>
      <c r="I44" s="125"/>
      <c r="J44" s="316" t="s">
        <v>134</v>
      </c>
      <c r="K44" s="317">
        <v>1200.838</v>
      </c>
      <c r="L44" s="318">
        <v>5135.8450000000003</v>
      </c>
      <c r="M44" s="317">
        <v>911.255</v>
      </c>
      <c r="N44" s="319" t="s">
        <v>151</v>
      </c>
      <c r="O44" s="320">
        <v>1191.5830000000001</v>
      </c>
      <c r="P44" s="321">
        <v>5062.8599999999997</v>
      </c>
      <c r="Q44" s="322">
        <v>994.38900000000001</v>
      </c>
    </row>
    <row r="45" spans="1:17" ht="15.75" x14ac:dyDescent="0.25">
      <c r="A45" s="316" t="s">
        <v>129</v>
      </c>
      <c r="B45" s="317">
        <v>3439.652</v>
      </c>
      <c r="C45" s="318">
        <v>14969.544</v>
      </c>
      <c r="D45" s="317">
        <v>602.73299999999995</v>
      </c>
      <c r="E45" s="319" t="s">
        <v>233</v>
      </c>
      <c r="F45" s="320">
        <v>2807.1570000000002</v>
      </c>
      <c r="G45" s="321">
        <v>12013.199000000001</v>
      </c>
      <c r="H45" s="322">
        <v>1852</v>
      </c>
      <c r="I45" s="125"/>
      <c r="J45" s="316" t="s">
        <v>79</v>
      </c>
      <c r="K45" s="317">
        <v>874.26400000000001</v>
      </c>
      <c r="L45" s="318">
        <v>3757.4659999999999</v>
      </c>
      <c r="M45" s="317">
        <v>426.50400000000002</v>
      </c>
      <c r="N45" s="319" t="s">
        <v>214</v>
      </c>
      <c r="O45" s="320">
        <v>981.37300000000005</v>
      </c>
      <c r="P45" s="321">
        <v>4218.3469999999998</v>
      </c>
      <c r="Q45" s="322">
        <v>400.01299999999998</v>
      </c>
    </row>
    <row r="46" spans="1:17" ht="15.75" x14ac:dyDescent="0.25">
      <c r="A46" s="316" t="s">
        <v>134</v>
      </c>
      <c r="B46" s="317">
        <v>2911.0079999999998</v>
      </c>
      <c r="C46" s="318">
        <v>12587.013999999999</v>
      </c>
      <c r="D46" s="317">
        <v>1299.855</v>
      </c>
      <c r="E46" s="319" t="s">
        <v>234</v>
      </c>
      <c r="F46" s="320">
        <v>2350.4580000000001</v>
      </c>
      <c r="G46" s="321">
        <v>10072.105</v>
      </c>
      <c r="H46" s="322">
        <v>1672</v>
      </c>
      <c r="I46" s="125"/>
      <c r="J46" s="316" t="s">
        <v>151</v>
      </c>
      <c r="K46" s="317">
        <v>651.19500000000005</v>
      </c>
      <c r="L46" s="318">
        <v>2780.86</v>
      </c>
      <c r="M46" s="317">
        <v>919.82</v>
      </c>
      <c r="N46" s="319" t="s">
        <v>149</v>
      </c>
      <c r="O46" s="320">
        <v>808.14499999999998</v>
      </c>
      <c r="P46" s="321">
        <v>3409.32</v>
      </c>
      <c r="Q46" s="322">
        <v>750.11800000000005</v>
      </c>
    </row>
    <row r="47" spans="1:17" ht="15.75" x14ac:dyDescent="0.25">
      <c r="A47" s="316" t="s">
        <v>226</v>
      </c>
      <c r="B47" s="317">
        <v>2347.6640000000002</v>
      </c>
      <c r="C47" s="318">
        <v>10096.084000000001</v>
      </c>
      <c r="D47" s="317">
        <v>1250.5</v>
      </c>
      <c r="E47" s="319" t="s">
        <v>131</v>
      </c>
      <c r="F47" s="320">
        <v>2242.614</v>
      </c>
      <c r="G47" s="321">
        <v>9536.1560000000009</v>
      </c>
      <c r="H47" s="322">
        <v>1839.356</v>
      </c>
      <c r="I47" s="125"/>
      <c r="J47" s="316" t="s">
        <v>147</v>
      </c>
      <c r="K47" s="317">
        <v>460.82400000000001</v>
      </c>
      <c r="L47" s="318">
        <v>1975.444</v>
      </c>
      <c r="M47" s="317">
        <v>170.77199999999999</v>
      </c>
      <c r="N47" s="319" t="s">
        <v>140</v>
      </c>
      <c r="O47" s="320">
        <v>807.39700000000005</v>
      </c>
      <c r="P47" s="321">
        <v>3429.0070000000001</v>
      </c>
      <c r="Q47" s="322">
        <v>484.30599999999998</v>
      </c>
    </row>
    <row r="48" spans="1:17" ht="16.5" thickBot="1" x14ac:dyDescent="0.3">
      <c r="A48" s="323" t="s">
        <v>211</v>
      </c>
      <c r="B48" s="324">
        <v>2003.18</v>
      </c>
      <c r="C48" s="325">
        <v>8703.6830000000009</v>
      </c>
      <c r="D48" s="324">
        <v>998</v>
      </c>
      <c r="E48" s="326" t="s">
        <v>225</v>
      </c>
      <c r="F48" s="327">
        <v>2227.6309999999999</v>
      </c>
      <c r="G48" s="328">
        <v>9563.8070000000007</v>
      </c>
      <c r="H48" s="329">
        <v>1126.0250000000001</v>
      </c>
      <c r="I48" s="125"/>
      <c r="J48" s="323" t="s">
        <v>139</v>
      </c>
      <c r="K48" s="324">
        <v>314.96899999999999</v>
      </c>
      <c r="L48" s="325">
        <v>1346.346</v>
      </c>
      <c r="M48" s="324">
        <v>85.450999999999993</v>
      </c>
      <c r="N48" s="326" t="s">
        <v>137</v>
      </c>
      <c r="O48" s="327">
        <v>596.64400000000001</v>
      </c>
      <c r="P48" s="328">
        <v>2512.473</v>
      </c>
      <c r="Q48" s="329">
        <v>198.4</v>
      </c>
    </row>
    <row r="51" spans="1:17" x14ac:dyDescent="0.2">
      <c r="I51" s="148"/>
    </row>
    <row r="52" spans="1:17" ht="16.5" x14ac:dyDescent="0.25">
      <c r="A52" s="120"/>
      <c r="B52" s="120"/>
      <c r="C52" s="120"/>
      <c r="D52" s="120"/>
      <c r="E52" s="120"/>
      <c r="F52" s="120"/>
      <c r="G52" s="120"/>
      <c r="H52" s="121"/>
      <c r="I52" s="121"/>
      <c r="J52" s="120"/>
      <c r="K52" s="120"/>
      <c r="L52" s="120"/>
      <c r="M52" s="120"/>
      <c r="N52" s="120"/>
      <c r="O52" s="120"/>
      <c r="P52" s="120"/>
      <c r="Q52" s="121"/>
    </row>
    <row r="53" spans="1:17" ht="16.5" x14ac:dyDescent="0.25">
      <c r="A53" s="120" t="s">
        <v>240</v>
      </c>
      <c r="B53" s="120"/>
      <c r="C53" s="120"/>
      <c r="D53" s="120"/>
      <c r="E53" s="120"/>
      <c r="F53" s="121"/>
      <c r="G53" s="121"/>
      <c r="H53" s="121"/>
      <c r="I53" s="121"/>
      <c r="J53" s="120" t="s">
        <v>241</v>
      </c>
      <c r="K53" s="120"/>
      <c r="L53" s="120"/>
      <c r="M53" s="120"/>
      <c r="N53" s="120"/>
      <c r="O53" s="121"/>
      <c r="Q53" s="121"/>
    </row>
    <row r="54" spans="1:17" ht="17.25" thickBot="1" x14ac:dyDescent="0.3">
      <c r="A54" s="334" t="s">
        <v>235</v>
      </c>
      <c r="B54" s="120"/>
      <c r="C54" s="120"/>
      <c r="D54" s="120"/>
      <c r="E54" s="120"/>
      <c r="F54" s="121"/>
      <c r="G54" s="121"/>
      <c r="H54" s="121"/>
      <c r="I54" s="121"/>
      <c r="J54" s="334" t="s">
        <v>235</v>
      </c>
      <c r="K54" s="120"/>
      <c r="L54" s="120"/>
      <c r="M54" s="120"/>
      <c r="N54" s="120"/>
      <c r="O54" s="121"/>
      <c r="Q54" s="121"/>
    </row>
    <row r="55" spans="1:17" ht="21" thickBot="1" x14ac:dyDescent="0.35">
      <c r="A55" s="122" t="s">
        <v>124</v>
      </c>
      <c r="B55" s="123"/>
      <c r="C55" s="123"/>
      <c r="D55" s="123"/>
      <c r="E55" s="123"/>
      <c r="F55" s="123"/>
      <c r="G55" s="123"/>
      <c r="H55" s="124"/>
      <c r="I55" s="125"/>
      <c r="J55" s="122" t="s">
        <v>125</v>
      </c>
      <c r="K55" s="123"/>
      <c r="L55" s="123"/>
      <c r="M55" s="123"/>
      <c r="N55" s="123"/>
      <c r="O55" s="123"/>
      <c r="P55" s="123"/>
      <c r="Q55" s="124"/>
    </row>
    <row r="56" spans="1:17" ht="19.5" thickBot="1" x14ac:dyDescent="0.35">
      <c r="A56" s="330" t="s">
        <v>249</v>
      </c>
      <c r="B56" s="331"/>
      <c r="C56" s="332"/>
      <c r="D56" s="333"/>
      <c r="E56" s="330" t="s">
        <v>250</v>
      </c>
      <c r="F56" s="331"/>
      <c r="G56" s="332"/>
      <c r="H56" s="333"/>
      <c r="I56" s="125"/>
      <c r="J56" s="330" t="s">
        <v>249</v>
      </c>
      <c r="K56" s="331"/>
      <c r="L56" s="332"/>
      <c r="M56" s="333"/>
      <c r="N56" s="330" t="s">
        <v>250</v>
      </c>
      <c r="O56" s="331"/>
      <c r="P56" s="332"/>
      <c r="Q56" s="333"/>
    </row>
    <row r="57" spans="1:17" ht="29.25" thickBot="1" x14ac:dyDescent="0.25">
      <c r="A57" s="126" t="s">
        <v>126</v>
      </c>
      <c r="B57" s="127" t="s">
        <v>103</v>
      </c>
      <c r="C57" s="128" t="s">
        <v>156</v>
      </c>
      <c r="D57" s="129" t="s">
        <v>127</v>
      </c>
      <c r="E57" s="126" t="s">
        <v>126</v>
      </c>
      <c r="F57" s="127" t="s">
        <v>103</v>
      </c>
      <c r="G57" s="128" t="s">
        <v>156</v>
      </c>
      <c r="H57" s="129" t="s">
        <v>127</v>
      </c>
      <c r="I57" s="125"/>
      <c r="J57" s="126" t="s">
        <v>126</v>
      </c>
      <c r="K57" s="127" t="s">
        <v>103</v>
      </c>
      <c r="L57" s="128" t="s">
        <v>156</v>
      </c>
      <c r="M57" s="129" t="s">
        <v>127</v>
      </c>
      <c r="N57" s="126" t="s">
        <v>126</v>
      </c>
      <c r="O57" s="127" t="s">
        <v>103</v>
      </c>
      <c r="P57" s="128" t="s">
        <v>156</v>
      </c>
      <c r="Q57" s="129" t="s">
        <v>127</v>
      </c>
    </row>
    <row r="58" spans="1:17" ht="16.5" thickBot="1" x14ac:dyDescent="0.3">
      <c r="A58" s="302" t="s">
        <v>117</v>
      </c>
      <c r="B58" s="303">
        <v>244585.03400000001</v>
      </c>
      <c r="C58" s="304">
        <v>1044662.84</v>
      </c>
      <c r="D58" s="305">
        <v>52743.892999999996</v>
      </c>
      <c r="E58" s="306" t="s">
        <v>117</v>
      </c>
      <c r="F58" s="307">
        <v>276252.83600000001</v>
      </c>
      <c r="G58" s="308">
        <v>1170942.3729999999</v>
      </c>
      <c r="H58" s="305">
        <v>58138.267</v>
      </c>
      <c r="I58" s="125"/>
      <c r="J58" s="302" t="s">
        <v>117</v>
      </c>
      <c r="K58" s="303">
        <v>87983.894</v>
      </c>
      <c r="L58" s="304">
        <v>376143.45500000002</v>
      </c>
      <c r="M58" s="305">
        <v>16714.77</v>
      </c>
      <c r="N58" s="306" t="s">
        <v>117</v>
      </c>
      <c r="O58" s="307">
        <v>95530.274999999994</v>
      </c>
      <c r="P58" s="308">
        <v>405619.28700000001</v>
      </c>
      <c r="Q58" s="305">
        <v>17371.210999999999</v>
      </c>
    </row>
    <row r="59" spans="1:17" ht="15.75" x14ac:dyDescent="0.25">
      <c r="A59" s="309" t="s">
        <v>206</v>
      </c>
      <c r="B59" s="310">
        <v>52408.555</v>
      </c>
      <c r="C59" s="311">
        <v>223246.01199999999</v>
      </c>
      <c r="D59" s="310">
        <v>11159.398999999999</v>
      </c>
      <c r="E59" s="312" t="s">
        <v>206</v>
      </c>
      <c r="F59" s="313">
        <v>61633.074000000001</v>
      </c>
      <c r="G59" s="314">
        <v>260132.99799999999</v>
      </c>
      <c r="H59" s="315">
        <v>13227.901</v>
      </c>
      <c r="I59" s="125"/>
      <c r="J59" s="309" t="s">
        <v>206</v>
      </c>
      <c r="K59" s="310">
        <v>31761.649000000001</v>
      </c>
      <c r="L59" s="311">
        <v>135740.97399999999</v>
      </c>
      <c r="M59" s="310">
        <v>5475.3680000000004</v>
      </c>
      <c r="N59" s="312" t="s">
        <v>206</v>
      </c>
      <c r="O59" s="313">
        <v>38453.279000000002</v>
      </c>
      <c r="P59" s="314">
        <v>163079.22399999999</v>
      </c>
      <c r="Q59" s="315">
        <v>6828.3620000000001</v>
      </c>
    </row>
    <row r="60" spans="1:17" ht="15.75" x14ac:dyDescent="0.25">
      <c r="A60" s="316" t="s">
        <v>77</v>
      </c>
      <c r="B60" s="317">
        <v>36903.425000000003</v>
      </c>
      <c r="C60" s="318">
        <v>157418.78200000001</v>
      </c>
      <c r="D60" s="317">
        <v>9414.5079999999998</v>
      </c>
      <c r="E60" s="319" t="s">
        <v>77</v>
      </c>
      <c r="F60" s="320">
        <v>41058.821000000004</v>
      </c>
      <c r="G60" s="321">
        <v>174030.122</v>
      </c>
      <c r="H60" s="322">
        <v>9235.6669999999995</v>
      </c>
      <c r="I60" s="125"/>
      <c r="J60" s="316" t="s">
        <v>77</v>
      </c>
      <c r="K60" s="317">
        <v>29183.647000000001</v>
      </c>
      <c r="L60" s="318">
        <v>124749.91099999999</v>
      </c>
      <c r="M60" s="317">
        <v>5733.2539999999999</v>
      </c>
      <c r="N60" s="319" t="s">
        <v>77</v>
      </c>
      <c r="O60" s="320">
        <v>29795.016</v>
      </c>
      <c r="P60" s="321">
        <v>126938.985</v>
      </c>
      <c r="Q60" s="322">
        <v>5237.1750000000002</v>
      </c>
    </row>
    <row r="61" spans="1:17" ht="15.75" x14ac:dyDescent="0.25">
      <c r="A61" s="316" t="s">
        <v>132</v>
      </c>
      <c r="B61" s="317">
        <v>26954.945</v>
      </c>
      <c r="C61" s="318">
        <v>115216.587</v>
      </c>
      <c r="D61" s="317">
        <v>5149.585</v>
      </c>
      <c r="E61" s="319" t="s">
        <v>132</v>
      </c>
      <c r="F61" s="320">
        <v>41007.51</v>
      </c>
      <c r="G61" s="321">
        <v>174340.155</v>
      </c>
      <c r="H61" s="322">
        <v>8177.4769999999999</v>
      </c>
      <c r="I61" s="125"/>
      <c r="J61" s="316" t="s">
        <v>140</v>
      </c>
      <c r="K61" s="317">
        <v>3888.4940000000001</v>
      </c>
      <c r="L61" s="318">
        <v>16665.825000000001</v>
      </c>
      <c r="M61" s="317">
        <v>841.12</v>
      </c>
      <c r="N61" s="319" t="s">
        <v>134</v>
      </c>
      <c r="O61" s="320">
        <v>5769.348</v>
      </c>
      <c r="P61" s="321">
        <v>24415.381000000001</v>
      </c>
      <c r="Q61" s="322">
        <v>995.11199999999997</v>
      </c>
    </row>
    <row r="62" spans="1:17" ht="15.75" x14ac:dyDescent="0.25">
      <c r="A62" s="316" t="s">
        <v>79</v>
      </c>
      <c r="B62" s="317">
        <v>19469.37</v>
      </c>
      <c r="C62" s="318">
        <v>83451.67</v>
      </c>
      <c r="D62" s="317">
        <v>3936.8560000000002</v>
      </c>
      <c r="E62" s="319" t="s">
        <v>76</v>
      </c>
      <c r="F62" s="320">
        <v>27139.152999999998</v>
      </c>
      <c r="G62" s="321">
        <v>115055.965</v>
      </c>
      <c r="H62" s="322">
        <v>5815.8829999999998</v>
      </c>
      <c r="I62" s="125"/>
      <c r="J62" s="316" t="s">
        <v>131</v>
      </c>
      <c r="K62" s="317">
        <v>3589.4490000000001</v>
      </c>
      <c r="L62" s="318">
        <v>15370.924999999999</v>
      </c>
      <c r="M62" s="317">
        <v>689.74699999999996</v>
      </c>
      <c r="N62" s="319" t="s">
        <v>140</v>
      </c>
      <c r="O62" s="320">
        <v>3471.8870000000002</v>
      </c>
      <c r="P62" s="321">
        <v>14672.111999999999</v>
      </c>
      <c r="Q62" s="322">
        <v>623.27200000000005</v>
      </c>
    </row>
    <row r="63" spans="1:17" ht="15.75" x14ac:dyDescent="0.25">
      <c r="A63" s="316" t="s">
        <v>141</v>
      </c>
      <c r="B63" s="317">
        <v>18954.563999999998</v>
      </c>
      <c r="C63" s="318">
        <v>81090.707999999999</v>
      </c>
      <c r="D63" s="317">
        <v>3895.3820000000001</v>
      </c>
      <c r="E63" s="319" t="s">
        <v>79</v>
      </c>
      <c r="F63" s="320">
        <v>20050.437999999998</v>
      </c>
      <c r="G63" s="321">
        <v>85400.324999999997</v>
      </c>
      <c r="H63" s="322">
        <v>3924.3919999999998</v>
      </c>
      <c r="I63" s="125"/>
      <c r="J63" s="316" t="s">
        <v>76</v>
      </c>
      <c r="K63" s="317">
        <v>3587.9059999999999</v>
      </c>
      <c r="L63" s="318">
        <v>15332.74</v>
      </c>
      <c r="M63" s="317">
        <v>727.24300000000005</v>
      </c>
      <c r="N63" s="319" t="s">
        <v>128</v>
      </c>
      <c r="O63" s="320">
        <v>2771.5790000000002</v>
      </c>
      <c r="P63" s="321">
        <v>11696.699000000001</v>
      </c>
      <c r="Q63" s="322">
        <v>604.52</v>
      </c>
    </row>
    <row r="64" spans="1:17" ht="15.75" x14ac:dyDescent="0.25">
      <c r="A64" s="316" t="s">
        <v>76</v>
      </c>
      <c r="B64" s="317">
        <v>17197.776000000002</v>
      </c>
      <c r="C64" s="318">
        <v>73391.229000000007</v>
      </c>
      <c r="D64" s="317">
        <v>3743.9679999999998</v>
      </c>
      <c r="E64" s="319" t="s">
        <v>141</v>
      </c>
      <c r="F64" s="320">
        <v>15809.825000000001</v>
      </c>
      <c r="G64" s="321">
        <v>66976.441000000006</v>
      </c>
      <c r="H64" s="322">
        <v>3179.8739999999998</v>
      </c>
      <c r="I64" s="125"/>
      <c r="J64" s="316" t="s">
        <v>134</v>
      </c>
      <c r="K64" s="317">
        <v>3254.8690000000001</v>
      </c>
      <c r="L64" s="318">
        <v>13897.128000000001</v>
      </c>
      <c r="M64" s="317">
        <v>584.61800000000005</v>
      </c>
      <c r="N64" s="319" t="s">
        <v>76</v>
      </c>
      <c r="O64" s="320">
        <v>2180.0479999999998</v>
      </c>
      <c r="P64" s="321">
        <v>9186.8799999999992</v>
      </c>
      <c r="Q64" s="322">
        <v>391.86200000000002</v>
      </c>
    </row>
    <row r="65" spans="1:17" ht="15.75" x14ac:dyDescent="0.25">
      <c r="A65" s="316" t="s">
        <v>139</v>
      </c>
      <c r="B65" s="317">
        <v>9858.75</v>
      </c>
      <c r="C65" s="318">
        <v>42123.813999999998</v>
      </c>
      <c r="D65" s="317">
        <v>2435.0709999999999</v>
      </c>
      <c r="E65" s="319" t="s">
        <v>134</v>
      </c>
      <c r="F65" s="320">
        <v>13580.804</v>
      </c>
      <c r="G65" s="321">
        <v>57511.368999999999</v>
      </c>
      <c r="H65" s="322">
        <v>3035.2190000000001</v>
      </c>
      <c r="I65" s="125"/>
      <c r="J65" s="316" t="s">
        <v>139</v>
      </c>
      <c r="K65" s="317">
        <v>3152.4140000000002</v>
      </c>
      <c r="L65" s="318">
        <v>13361.308000000001</v>
      </c>
      <c r="M65" s="317">
        <v>626.79300000000001</v>
      </c>
      <c r="N65" s="319" t="s">
        <v>131</v>
      </c>
      <c r="O65" s="320">
        <v>2173.7919999999999</v>
      </c>
      <c r="P65" s="321">
        <v>9178.2459999999992</v>
      </c>
      <c r="Q65" s="322">
        <v>477.637</v>
      </c>
    </row>
    <row r="66" spans="1:17" ht="15.75" x14ac:dyDescent="0.25">
      <c r="A66" s="316" t="s">
        <v>128</v>
      </c>
      <c r="B66" s="317">
        <v>9021.4089999999997</v>
      </c>
      <c r="C66" s="318">
        <v>38343.296000000002</v>
      </c>
      <c r="D66" s="317">
        <v>1524.4960000000001</v>
      </c>
      <c r="E66" s="319" t="s">
        <v>131</v>
      </c>
      <c r="F66" s="320">
        <v>10228.038</v>
      </c>
      <c r="G66" s="321">
        <v>43475.957999999999</v>
      </c>
      <c r="H66" s="322">
        <v>1979.4770000000001</v>
      </c>
      <c r="I66" s="125"/>
      <c r="J66" s="316" t="s">
        <v>133</v>
      </c>
      <c r="K66" s="317">
        <v>2062.837</v>
      </c>
      <c r="L66" s="318">
        <v>8851.5159999999996</v>
      </c>
      <c r="M66" s="317">
        <v>423.6</v>
      </c>
      <c r="N66" s="319" t="s">
        <v>129</v>
      </c>
      <c r="O66" s="320">
        <v>2158.221</v>
      </c>
      <c r="P66" s="321">
        <v>9151.9189999999999</v>
      </c>
      <c r="Q66" s="322">
        <v>540.125</v>
      </c>
    </row>
    <row r="67" spans="1:17" ht="15.75" x14ac:dyDescent="0.25">
      <c r="A67" s="316" t="s">
        <v>134</v>
      </c>
      <c r="B67" s="317">
        <v>8655.8459999999995</v>
      </c>
      <c r="C67" s="318">
        <v>37563.241999999998</v>
      </c>
      <c r="D67" s="317">
        <v>2074.018</v>
      </c>
      <c r="E67" s="319" t="s">
        <v>139</v>
      </c>
      <c r="F67" s="320">
        <v>7973.6139999999996</v>
      </c>
      <c r="G67" s="321">
        <v>33832.413999999997</v>
      </c>
      <c r="H67" s="322">
        <v>1755.7570000000001</v>
      </c>
      <c r="I67" s="125"/>
      <c r="J67" s="316" t="s">
        <v>138</v>
      </c>
      <c r="K67" s="317">
        <v>1576.1880000000001</v>
      </c>
      <c r="L67" s="318">
        <v>6726.8590000000004</v>
      </c>
      <c r="M67" s="317">
        <v>352.23200000000003</v>
      </c>
      <c r="N67" s="319" t="s">
        <v>133</v>
      </c>
      <c r="O67" s="320">
        <v>2070.8380000000002</v>
      </c>
      <c r="P67" s="321">
        <v>8804.2720000000008</v>
      </c>
      <c r="Q67" s="322">
        <v>306.27600000000001</v>
      </c>
    </row>
    <row r="68" spans="1:17" ht="15.75" x14ac:dyDescent="0.25">
      <c r="A68" s="316" t="s">
        <v>195</v>
      </c>
      <c r="B68" s="317">
        <v>6685</v>
      </c>
      <c r="C68" s="318">
        <v>28531.710999999999</v>
      </c>
      <c r="D68" s="317">
        <v>1370</v>
      </c>
      <c r="E68" s="319" t="s">
        <v>151</v>
      </c>
      <c r="F68" s="320">
        <v>6493.0129999999999</v>
      </c>
      <c r="G68" s="321">
        <v>27730.788</v>
      </c>
      <c r="H68" s="322">
        <v>1248.154</v>
      </c>
      <c r="I68" s="125"/>
      <c r="J68" s="316" t="s">
        <v>129</v>
      </c>
      <c r="K68" s="317">
        <v>1564.3420000000001</v>
      </c>
      <c r="L68" s="318">
        <v>6876.1059999999998</v>
      </c>
      <c r="M68" s="317">
        <v>348.00200000000001</v>
      </c>
      <c r="N68" s="319" t="s">
        <v>138</v>
      </c>
      <c r="O68" s="320">
        <v>1740.529</v>
      </c>
      <c r="P68" s="321">
        <v>7419.1459999999997</v>
      </c>
      <c r="Q68" s="322">
        <v>354.39699999999999</v>
      </c>
    </row>
    <row r="69" spans="1:17" ht="15.75" x14ac:dyDescent="0.25">
      <c r="A69" s="316" t="s">
        <v>131</v>
      </c>
      <c r="B69" s="317">
        <v>6622.0559999999996</v>
      </c>
      <c r="C69" s="318">
        <v>28324.642</v>
      </c>
      <c r="D69" s="317">
        <v>1303.3009999999999</v>
      </c>
      <c r="E69" s="319" t="s">
        <v>128</v>
      </c>
      <c r="F69" s="320">
        <v>6158.5060000000003</v>
      </c>
      <c r="G69" s="321">
        <v>26117.574000000001</v>
      </c>
      <c r="H69" s="322">
        <v>1183.5060000000001</v>
      </c>
      <c r="I69" s="125"/>
      <c r="J69" s="316" t="s">
        <v>214</v>
      </c>
      <c r="K69" s="317">
        <v>1489.82</v>
      </c>
      <c r="L69" s="318">
        <v>6300.3919999999998</v>
      </c>
      <c r="M69" s="317">
        <v>363.2</v>
      </c>
      <c r="N69" s="319" t="s">
        <v>214</v>
      </c>
      <c r="O69" s="320">
        <v>1165.7550000000001</v>
      </c>
      <c r="P69" s="321">
        <v>5004.8280000000004</v>
      </c>
      <c r="Q69" s="322">
        <v>260</v>
      </c>
    </row>
    <row r="70" spans="1:17" ht="15.75" x14ac:dyDescent="0.25">
      <c r="A70" s="316" t="s">
        <v>137</v>
      </c>
      <c r="B70" s="317">
        <v>5160.4399999999996</v>
      </c>
      <c r="C70" s="318">
        <v>22037.095000000001</v>
      </c>
      <c r="D70" s="317">
        <v>1054.31</v>
      </c>
      <c r="E70" s="319" t="s">
        <v>195</v>
      </c>
      <c r="F70" s="320">
        <v>4896.1499999999996</v>
      </c>
      <c r="G70" s="321">
        <v>20736.16</v>
      </c>
      <c r="H70" s="322">
        <v>997</v>
      </c>
      <c r="I70" s="125"/>
      <c r="J70" s="316" t="s">
        <v>128</v>
      </c>
      <c r="K70" s="317">
        <v>1005.856</v>
      </c>
      <c r="L70" s="318">
        <v>4308.134</v>
      </c>
      <c r="M70" s="317">
        <v>175.304</v>
      </c>
      <c r="N70" s="319" t="s">
        <v>139</v>
      </c>
      <c r="O70" s="320">
        <v>1045.2239999999999</v>
      </c>
      <c r="P70" s="321">
        <v>4461.2489999999998</v>
      </c>
      <c r="Q70" s="322">
        <v>183.11799999999999</v>
      </c>
    </row>
    <row r="71" spans="1:17" ht="15.75" x14ac:dyDescent="0.25">
      <c r="A71" s="316" t="s">
        <v>164</v>
      </c>
      <c r="B71" s="317">
        <v>3054.011</v>
      </c>
      <c r="C71" s="318">
        <v>13027.041999999999</v>
      </c>
      <c r="D71" s="317">
        <v>610.69399999999996</v>
      </c>
      <c r="E71" s="319" t="s">
        <v>136</v>
      </c>
      <c r="F71" s="320">
        <v>3933.442</v>
      </c>
      <c r="G71" s="321">
        <v>16686.88</v>
      </c>
      <c r="H71" s="322">
        <v>760.90599999999995</v>
      </c>
      <c r="I71" s="125"/>
      <c r="J71" s="316" t="s">
        <v>132</v>
      </c>
      <c r="K71" s="317">
        <v>457.34199999999998</v>
      </c>
      <c r="L71" s="318">
        <v>1944.5440000000001</v>
      </c>
      <c r="M71" s="317">
        <v>104.509</v>
      </c>
      <c r="N71" s="319" t="s">
        <v>132</v>
      </c>
      <c r="O71" s="320">
        <v>754.22900000000004</v>
      </c>
      <c r="P71" s="321">
        <v>3168.192</v>
      </c>
      <c r="Q71" s="322">
        <v>153.26</v>
      </c>
    </row>
    <row r="72" spans="1:17" ht="15.75" x14ac:dyDescent="0.25">
      <c r="A72" s="316" t="s">
        <v>199</v>
      </c>
      <c r="B72" s="317">
        <v>2915.0189999999998</v>
      </c>
      <c r="C72" s="318">
        <v>12414.207</v>
      </c>
      <c r="D72" s="317">
        <v>616.95699999999999</v>
      </c>
      <c r="E72" s="319" t="s">
        <v>137</v>
      </c>
      <c r="F72" s="320">
        <v>3743.7</v>
      </c>
      <c r="G72" s="321">
        <v>15890.49</v>
      </c>
      <c r="H72" s="322">
        <v>728.69</v>
      </c>
      <c r="I72" s="125"/>
      <c r="J72" s="316" t="s">
        <v>79</v>
      </c>
      <c r="K72" s="317">
        <v>317.37700000000001</v>
      </c>
      <c r="L72" s="318">
        <v>1359.749</v>
      </c>
      <c r="M72" s="317">
        <v>66.328999999999994</v>
      </c>
      <c r="N72" s="319" t="s">
        <v>149</v>
      </c>
      <c r="O72" s="320">
        <v>554.22400000000005</v>
      </c>
      <c r="P72" s="321">
        <v>2371.2919999999999</v>
      </c>
      <c r="Q72" s="322">
        <v>95.1</v>
      </c>
    </row>
    <row r="73" spans="1:17" ht="15.75" x14ac:dyDescent="0.25">
      <c r="A73" s="316" t="s">
        <v>136</v>
      </c>
      <c r="B73" s="317">
        <v>2749.4870000000001</v>
      </c>
      <c r="C73" s="318">
        <v>11738.537</v>
      </c>
      <c r="D73" s="317">
        <v>558.99699999999996</v>
      </c>
      <c r="E73" s="319" t="s">
        <v>199</v>
      </c>
      <c r="F73" s="320">
        <v>2329.9470000000001</v>
      </c>
      <c r="G73" s="321">
        <v>9857.2090000000007</v>
      </c>
      <c r="H73" s="322">
        <v>482.8</v>
      </c>
      <c r="I73" s="125"/>
      <c r="J73" s="316" t="s">
        <v>149</v>
      </c>
      <c r="K73" s="317">
        <v>288.76100000000002</v>
      </c>
      <c r="L73" s="318">
        <v>1226.6880000000001</v>
      </c>
      <c r="M73" s="317">
        <v>44.54</v>
      </c>
      <c r="N73" s="319" t="s">
        <v>147</v>
      </c>
      <c r="O73" s="320">
        <v>426.303</v>
      </c>
      <c r="P73" s="321">
        <v>1833.971</v>
      </c>
      <c r="Q73" s="322">
        <v>88.49</v>
      </c>
    </row>
    <row r="74" spans="1:17" ht="16.5" thickBot="1" x14ac:dyDescent="0.3">
      <c r="A74" s="323" t="s">
        <v>133</v>
      </c>
      <c r="B74" s="324">
        <v>2357.6819999999998</v>
      </c>
      <c r="C74" s="325">
        <v>10056.016</v>
      </c>
      <c r="D74" s="324">
        <v>498.99700000000001</v>
      </c>
      <c r="E74" s="326" t="s">
        <v>138</v>
      </c>
      <c r="F74" s="327">
        <v>1897.463</v>
      </c>
      <c r="G74" s="328">
        <v>8022.1859999999997</v>
      </c>
      <c r="H74" s="329">
        <v>438.142</v>
      </c>
      <c r="I74" s="125"/>
      <c r="J74" s="323" t="s">
        <v>151</v>
      </c>
      <c r="K74" s="324">
        <v>273.34300000000002</v>
      </c>
      <c r="L74" s="325">
        <v>1157.3710000000001</v>
      </c>
      <c r="M74" s="324">
        <v>53.917999999999999</v>
      </c>
      <c r="N74" s="326" t="s">
        <v>151</v>
      </c>
      <c r="O74" s="327">
        <v>318.21199999999999</v>
      </c>
      <c r="P74" s="328">
        <v>1343.6310000000001</v>
      </c>
      <c r="Q74" s="329">
        <v>94.346000000000004</v>
      </c>
    </row>
    <row r="78" spans="1:17" ht="16.5" x14ac:dyDescent="0.25">
      <c r="A78" s="120"/>
      <c r="B78" s="120"/>
      <c r="C78" s="120"/>
      <c r="D78" s="120"/>
      <c r="E78" s="120"/>
      <c r="F78" s="120"/>
      <c r="G78" s="120"/>
      <c r="H78" s="121"/>
      <c r="I78" s="121"/>
      <c r="J78" s="120"/>
      <c r="K78" s="120"/>
      <c r="L78" s="120"/>
      <c r="M78" s="120"/>
      <c r="N78" s="120"/>
      <c r="O78" s="130"/>
      <c r="P78" s="130"/>
      <c r="Q78" s="125"/>
    </row>
    <row r="79" spans="1:17" ht="16.5" x14ac:dyDescent="0.25">
      <c r="A79" s="120" t="s">
        <v>242</v>
      </c>
      <c r="B79" s="120"/>
      <c r="C79" s="120"/>
      <c r="D79" s="120"/>
      <c r="E79" s="120"/>
      <c r="F79" s="120"/>
      <c r="G79" s="120"/>
      <c r="H79" s="121"/>
      <c r="I79" s="121"/>
      <c r="J79" s="120" t="s">
        <v>243</v>
      </c>
      <c r="K79" s="120"/>
      <c r="L79" s="120"/>
      <c r="M79" s="120"/>
      <c r="N79" s="120"/>
      <c r="O79" s="130"/>
      <c r="P79" s="130"/>
      <c r="Q79" s="125"/>
    </row>
    <row r="80" spans="1:17" ht="17.25" thickBot="1" x14ac:dyDescent="0.3">
      <c r="A80" s="334" t="s">
        <v>235</v>
      </c>
      <c r="B80" s="120"/>
      <c r="C80" s="120"/>
      <c r="D80" s="120"/>
      <c r="E80" s="125"/>
      <c r="F80" s="125"/>
      <c r="G80" s="125"/>
      <c r="H80" s="125"/>
      <c r="I80" s="125"/>
      <c r="J80" s="334" t="s">
        <v>235</v>
      </c>
      <c r="K80" s="120"/>
      <c r="L80" s="120"/>
      <c r="M80" s="120"/>
      <c r="N80" s="125"/>
      <c r="O80" s="125"/>
      <c r="P80" s="125"/>
      <c r="Q80" s="125"/>
    </row>
    <row r="81" spans="1:17" ht="21" thickBot="1" x14ac:dyDescent="0.35">
      <c r="A81" s="122" t="s">
        <v>124</v>
      </c>
      <c r="B81" s="123"/>
      <c r="C81" s="123"/>
      <c r="D81" s="123"/>
      <c r="E81" s="123"/>
      <c r="F81" s="123"/>
      <c r="G81" s="123"/>
      <c r="H81" s="124"/>
      <c r="I81" s="125"/>
      <c r="J81" s="122" t="s">
        <v>125</v>
      </c>
      <c r="K81" s="123"/>
      <c r="L81" s="123"/>
      <c r="M81" s="123"/>
      <c r="N81" s="123"/>
      <c r="O81" s="123"/>
      <c r="P81" s="123"/>
      <c r="Q81" s="124"/>
    </row>
    <row r="82" spans="1:17" ht="19.5" thickBot="1" x14ac:dyDescent="0.35">
      <c r="A82" s="330" t="s">
        <v>249</v>
      </c>
      <c r="B82" s="331"/>
      <c r="C82" s="332"/>
      <c r="D82" s="333"/>
      <c r="E82" s="330" t="s">
        <v>250</v>
      </c>
      <c r="F82" s="331"/>
      <c r="G82" s="332"/>
      <c r="H82" s="333"/>
      <c r="I82" s="125"/>
      <c r="J82" s="330" t="s">
        <v>249</v>
      </c>
      <c r="K82" s="331"/>
      <c r="L82" s="332"/>
      <c r="M82" s="333"/>
      <c r="N82" s="330" t="s">
        <v>250</v>
      </c>
      <c r="O82" s="331"/>
      <c r="P82" s="332"/>
      <c r="Q82" s="333"/>
    </row>
    <row r="83" spans="1:17" ht="29.25" thickBot="1" x14ac:dyDescent="0.25">
      <c r="A83" s="126" t="s">
        <v>126</v>
      </c>
      <c r="B83" s="127" t="s">
        <v>103</v>
      </c>
      <c r="C83" s="128" t="s">
        <v>156</v>
      </c>
      <c r="D83" s="129" t="s">
        <v>127</v>
      </c>
      <c r="E83" s="126" t="s">
        <v>126</v>
      </c>
      <c r="F83" s="127" t="s">
        <v>103</v>
      </c>
      <c r="G83" s="128" t="s">
        <v>156</v>
      </c>
      <c r="H83" s="129" t="s">
        <v>127</v>
      </c>
      <c r="I83" s="125"/>
      <c r="J83" s="126" t="s">
        <v>126</v>
      </c>
      <c r="K83" s="127" t="s">
        <v>103</v>
      </c>
      <c r="L83" s="128" t="s">
        <v>156</v>
      </c>
      <c r="M83" s="129" t="s">
        <v>127</v>
      </c>
      <c r="N83" s="126" t="s">
        <v>126</v>
      </c>
      <c r="O83" s="127" t="s">
        <v>103</v>
      </c>
      <c r="P83" s="128" t="s">
        <v>156</v>
      </c>
      <c r="Q83" s="129" t="s">
        <v>127</v>
      </c>
    </row>
    <row r="84" spans="1:17" ht="16.5" thickBot="1" x14ac:dyDescent="0.3">
      <c r="A84" s="302" t="s">
        <v>117</v>
      </c>
      <c r="B84" s="303">
        <v>630849.14199999999</v>
      </c>
      <c r="C84" s="304">
        <v>2698637.372</v>
      </c>
      <c r="D84" s="305">
        <v>208022.125</v>
      </c>
      <c r="E84" s="306" t="s">
        <v>117</v>
      </c>
      <c r="F84" s="307">
        <v>655466.06900000002</v>
      </c>
      <c r="G84" s="308">
        <v>2781617.571</v>
      </c>
      <c r="H84" s="305">
        <v>218730.522</v>
      </c>
      <c r="I84" s="125"/>
      <c r="J84" s="302" t="s">
        <v>117</v>
      </c>
      <c r="K84" s="303">
        <v>274694.97600000002</v>
      </c>
      <c r="L84" s="304">
        <v>1175326.415</v>
      </c>
      <c r="M84" s="305">
        <v>77865.842000000004</v>
      </c>
      <c r="N84" s="306" t="s">
        <v>117</v>
      </c>
      <c r="O84" s="307">
        <v>274901.92300000001</v>
      </c>
      <c r="P84" s="308">
        <v>1167410.6680000001</v>
      </c>
      <c r="Q84" s="305">
        <v>76138.173999999999</v>
      </c>
    </row>
    <row r="85" spans="1:17" ht="15.75" x14ac:dyDescent="0.25">
      <c r="A85" s="309" t="s">
        <v>77</v>
      </c>
      <c r="B85" s="310">
        <v>80261.277000000002</v>
      </c>
      <c r="C85" s="311">
        <v>343155.95199999999</v>
      </c>
      <c r="D85" s="310">
        <v>31184.486000000001</v>
      </c>
      <c r="E85" s="312" t="s">
        <v>77</v>
      </c>
      <c r="F85" s="313">
        <v>89488.875</v>
      </c>
      <c r="G85" s="314">
        <v>380017.766</v>
      </c>
      <c r="H85" s="315">
        <v>34324.584999999999</v>
      </c>
      <c r="I85" s="125"/>
      <c r="J85" s="309" t="s">
        <v>77</v>
      </c>
      <c r="K85" s="310">
        <v>99452.573000000004</v>
      </c>
      <c r="L85" s="311">
        <v>425738.54700000002</v>
      </c>
      <c r="M85" s="310">
        <v>33246.495000000003</v>
      </c>
      <c r="N85" s="312" t="s">
        <v>77</v>
      </c>
      <c r="O85" s="313">
        <v>96514.531000000003</v>
      </c>
      <c r="P85" s="314">
        <v>409880.5</v>
      </c>
      <c r="Q85" s="315">
        <v>29711.109</v>
      </c>
    </row>
    <row r="86" spans="1:17" ht="15.75" x14ac:dyDescent="0.25">
      <c r="A86" s="316" t="s">
        <v>132</v>
      </c>
      <c r="B86" s="317">
        <v>67744.925000000003</v>
      </c>
      <c r="C86" s="318">
        <v>289611.86900000001</v>
      </c>
      <c r="D86" s="317">
        <v>21469.455000000002</v>
      </c>
      <c r="E86" s="319" t="s">
        <v>132</v>
      </c>
      <c r="F86" s="320">
        <v>81819.625</v>
      </c>
      <c r="G86" s="321">
        <v>347392.03899999999</v>
      </c>
      <c r="H86" s="322">
        <v>25572.929</v>
      </c>
      <c r="I86" s="125"/>
      <c r="J86" s="316" t="s">
        <v>206</v>
      </c>
      <c r="K86" s="317">
        <v>37535.339</v>
      </c>
      <c r="L86" s="318">
        <v>160552.522</v>
      </c>
      <c r="M86" s="317">
        <v>11148.362999999999</v>
      </c>
      <c r="N86" s="319" t="s">
        <v>206</v>
      </c>
      <c r="O86" s="320">
        <v>36083.055999999997</v>
      </c>
      <c r="P86" s="321">
        <v>153291.19099999999</v>
      </c>
      <c r="Q86" s="322">
        <v>11597.084999999999</v>
      </c>
    </row>
    <row r="87" spans="1:17" ht="15.75" x14ac:dyDescent="0.25">
      <c r="A87" s="316" t="s">
        <v>128</v>
      </c>
      <c r="B87" s="317">
        <v>57870.385000000002</v>
      </c>
      <c r="C87" s="318">
        <v>247410.266</v>
      </c>
      <c r="D87" s="317">
        <v>16964.787</v>
      </c>
      <c r="E87" s="319" t="s">
        <v>128</v>
      </c>
      <c r="F87" s="320">
        <v>55970.19</v>
      </c>
      <c r="G87" s="321">
        <v>237699.345</v>
      </c>
      <c r="H87" s="322">
        <v>17480.715</v>
      </c>
      <c r="I87" s="125"/>
      <c r="J87" s="316" t="s">
        <v>128</v>
      </c>
      <c r="K87" s="317">
        <v>27984.868999999999</v>
      </c>
      <c r="L87" s="318">
        <v>119796.56299999999</v>
      </c>
      <c r="M87" s="317">
        <v>5544.01</v>
      </c>
      <c r="N87" s="319" t="s">
        <v>128</v>
      </c>
      <c r="O87" s="320">
        <v>33505.478000000003</v>
      </c>
      <c r="P87" s="321">
        <v>142302.65700000001</v>
      </c>
      <c r="Q87" s="322">
        <v>6468.57</v>
      </c>
    </row>
    <row r="88" spans="1:17" ht="15.75" x14ac:dyDescent="0.25">
      <c r="A88" s="316" t="s">
        <v>139</v>
      </c>
      <c r="B88" s="317">
        <v>41588.205999999998</v>
      </c>
      <c r="C88" s="318">
        <v>178016.546</v>
      </c>
      <c r="D88" s="317">
        <v>12845.328</v>
      </c>
      <c r="E88" s="319" t="s">
        <v>79</v>
      </c>
      <c r="F88" s="320">
        <v>40376.523999999998</v>
      </c>
      <c r="G88" s="321">
        <v>171378.15</v>
      </c>
      <c r="H88" s="322">
        <v>13551.948</v>
      </c>
      <c r="I88" s="125"/>
      <c r="J88" s="316" t="s">
        <v>138</v>
      </c>
      <c r="K88" s="317">
        <v>23619.452000000001</v>
      </c>
      <c r="L88" s="318">
        <v>101066.461</v>
      </c>
      <c r="M88" s="317">
        <v>6261.2610000000004</v>
      </c>
      <c r="N88" s="319" t="s">
        <v>132</v>
      </c>
      <c r="O88" s="320">
        <v>24544.988000000001</v>
      </c>
      <c r="P88" s="321">
        <v>104251.12699999999</v>
      </c>
      <c r="Q88" s="322">
        <v>6492.0929999999998</v>
      </c>
    </row>
    <row r="89" spans="1:17" ht="15.75" x14ac:dyDescent="0.25">
      <c r="A89" s="316" t="s">
        <v>79</v>
      </c>
      <c r="B89" s="317">
        <v>41071.059000000001</v>
      </c>
      <c r="C89" s="318">
        <v>175668.003</v>
      </c>
      <c r="D89" s="317">
        <v>13361.253000000001</v>
      </c>
      <c r="E89" s="319" t="s">
        <v>139</v>
      </c>
      <c r="F89" s="320">
        <v>40078.345000000001</v>
      </c>
      <c r="G89" s="321">
        <v>170163.008</v>
      </c>
      <c r="H89" s="322">
        <v>12616.666999999999</v>
      </c>
      <c r="I89" s="125"/>
      <c r="J89" s="316" t="s">
        <v>132</v>
      </c>
      <c r="K89" s="317">
        <v>20252.123</v>
      </c>
      <c r="L89" s="318">
        <v>86627.356</v>
      </c>
      <c r="M89" s="317">
        <v>5539.3180000000002</v>
      </c>
      <c r="N89" s="319" t="s">
        <v>138</v>
      </c>
      <c r="O89" s="320">
        <v>19736.487000000001</v>
      </c>
      <c r="P89" s="321">
        <v>83852.627999999997</v>
      </c>
      <c r="Q89" s="322">
        <v>5751.9470000000001</v>
      </c>
    </row>
    <row r="90" spans="1:17" ht="15.75" x14ac:dyDescent="0.25">
      <c r="A90" s="316" t="s">
        <v>135</v>
      </c>
      <c r="B90" s="317">
        <v>29920.04</v>
      </c>
      <c r="C90" s="318">
        <v>128137.861</v>
      </c>
      <c r="D90" s="317">
        <v>9641.2540000000008</v>
      </c>
      <c r="E90" s="319" t="s">
        <v>136</v>
      </c>
      <c r="F90" s="320">
        <v>30694.111000000001</v>
      </c>
      <c r="G90" s="321">
        <v>130317.11900000001</v>
      </c>
      <c r="H90" s="322">
        <v>10653.037</v>
      </c>
      <c r="I90" s="125"/>
      <c r="J90" s="316" t="s">
        <v>76</v>
      </c>
      <c r="K90" s="317">
        <v>19349.536</v>
      </c>
      <c r="L90" s="318">
        <v>83001.876000000004</v>
      </c>
      <c r="M90" s="317">
        <v>5281.2430000000004</v>
      </c>
      <c r="N90" s="319" t="s">
        <v>76</v>
      </c>
      <c r="O90" s="320">
        <v>19581.917000000001</v>
      </c>
      <c r="P90" s="321">
        <v>83103.524000000005</v>
      </c>
      <c r="Q90" s="322">
        <v>4940.1499999999996</v>
      </c>
    </row>
    <row r="91" spans="1:17" ht="15.75" x14ac:dyDescent="0.25">
      <c r="A91" s="316" t="s">
        <v>136</v>
      </c>
      <c r="B91" s="317">
        <v>29008.22</v>
      </c>
      <c r="C91" s="318">
        <v>123906.857</v>
      </c>
      <c r="D91" s="317">
        <v>9435.67</v>
      </c>
      <c r="E91" s="319" t="s">
        <v>135</v>
      </c>
      <c r="F91" s="320">
        <v>30187.030999999999</v>
      </c>
      <c r="G91" s="321">
        <v>127408.75599999999</v>
      </c>
      <c r="H91" s="322">
        <v>8686.4989999999998</v>
      </c>
      <c r="I91" s="125"/>
      <c r="J91" s="316" t="s">
        <v>131</v>
      </c>
      <c r="K91" s="317">
        <v>8543.1419999999998</v>
      </c>
      <c r="L91" s="318">
        <v>36472.402999999998</v>
      </c>
      <c r="M91" s="317">
        <v>1831.7349999999999</v>
      </c>
      <c r="N91" s="319" t="s">
        <v>130</v>
      </c>
      <c r="O91" s="320">
        <v>7092.2650000000003</v>
      </c>
      <c r="P91" s="321">
        <v>30105.976999999999</v>
      </c>
      <c r="Q91" s="322">
        <v>1301.6389999999999</v>
      </c>
    </row>
    <row r="92" spans="1:17" ht="15.75" x14ac:dyDescent="0.25">
      <c r="A92" s="316" t="s">
        <v>141</v>
      </c>
      <c r="B92" s="317">
        <v>26395.263999999999</v>
      </c>
      <c r="C92" s="318">
        <v>113016.193</v>
      </c>
      <c r="D92" s="317">
        <v>10522.326999999999</v>
      </c>
      <c r="E92" s="319" t="s">
        <v>141</v>
      </c>
      <c r="F92" s="320">
        <v>27706.411</v>
      </c>
      <c r="G92" s="321">
        <v>117555.88099999999</v>
      </c>
      <c r="H92" s="322">
        <v>11483.55</v>
      </c>
      <c r="I92" s="125"/>
      <c r="J92" s="316" t="s">
        <v>139</v>
      </c>
      <c r="K92" s="317">
        <v>7781.567</v>
      </c>
      <c r="L92" s="318">
        <v>33268.451999999997</v>
      </c>
      <c r="M92" s="317">
        <v>2036</v>
      </c>
      <c r="N92" s="319" t="s">
        <v>139</v>
      </c>
      <c r="O92" s="320">
        <v>6898.7020000000002</v>
      </c>
      <c r="P92" s="321">
        <v>29228.419000000002</v>
      </c>
      <c r="Q92" s="322">
        <v>1776.952</v>
      </c>
    </row>
    <row r="93" spans="1:17" ht="15.75" x14ac:dyDescent="0.25">
      <c r="A93" s="316" t="s">
        <v>206</v>
      </c>
      <c r="B93" s="317">
        <v>21965.804</v>
      </c>
      <c r="C93" s="318">
        <v>93966.645000000004</v>
      </c>
      <c r="D93" s="317">
        <v>7379.1819999999998</v>
      </c>
      <c r="E93" s="319" t="s">
        <v>131</v>
      </c>
      <c r="F93" s="320">
        <v>18820.809000000001</v>
      </c>
      <c r="G93" s="321">
        <v>79867.58</v>
      </c>
      <c r="H93" s="322">
        <v>6637.2020000000002</v>
      </c>
      <c r="I93" s="125"/>
      <c r="J93" s="316" t="s">
        <v>130</v>
      </c>
      <c r="K93" s="317">
        <v>7453.0479999999998</v>
      </c>
      <c r="L93" s="318">
        <v>31839.996999999999</v>
      </c>
      <c r="M93" s="317">
        <v>1379.7539999999999</v>
      </c>
      <c r="N93" s="319" t="s">
        <v>131</v>
      </c>
      <c r="O93" s="320">
        <v>6196.0510000000004</v>
      </c>
      <c r="P93" s="321">
        <v>26326.451000000001</v>
      </c>
      <c r="Q93" s="322">
        <v>1370.114</v>
      </c>
    </row>
    <row r="94" spans="1:17" ht="15.75" x14ac:dyDescent="0.25">
      <c r="A94" s="316" t="s">
        <v>138</v>
      </c>
      <c r="B94" s="317">
        <v>19478.740000000002</v>
      </c>
      <c r="C94" s="318">
        <v>83362.932000000001</v>
      </c>
      <c r="D94" s="317">
        <v>5403.384</v>
      </c>
      <c r="E94" s="319" t="s">
        <v>206</v>
      </c>
      <c r="F94" s="320">
        <v>18812.929</v>
      </c>
      <c r="G94" s="321">
        <v>79723.289000000004</v>
      </c>
      <c r="H94" s="322">
        <v>6710.558</v>
      </c>
      <c r="I94" s="125"/>
      <c r="J94" s="316" t="s">
        <v>164</v>
      </c>
      <c r="K94" s="317">
        <v>4111.4759999999997</v>
      </c>
      <c r="L94" s="318">
        <v>17535.149000000001</v>
      </c>
      <c r="M94" s="317">
        <v>678.71500000000003</v>
      </c>
      <c r="N94" s="319" t="s">
        <v>164</v>
      </c>
      <c r="O94" s="320">
        <v>5225.7910000000002</v>
      </c>
      <c r="P94" s="321">
        <v>22195.919999999998</v>
      </c>
      <c r="Q94" s="322">
        <v>927.303</v>
      </c>
    </row>
    <row r="95" spans="1:17" ht="15.75" x14ac:dyDescent="0.25">
      <c r="A95" s="316" t="s">
        <v>131</v>
      </c>
      <c r="B95" s="317">
        <v>18351.971000000001</v>
      </c>
      <c r="C95" s="318">
        <v>78433.904999999999</v>
      </c>
      <c r="D95" s="317">
        <v>6605.4669999999996</v>
      </c>
      <c r="E95" s="319" t="s">
        <v>142</v>
      </c>
      <c r="F95" s="320">
        <v>18752.580000000002</v>
      </c>
      <c r="G95" s="321">
        <v>79677.883000000002</v>
      </c>
      <c r="H95" s="322">
        <v>5843.2250000000004</v>
      </c>
      <c r="I95" s="125"/>
      <c r="J95" s="316" t="s">
        <v>151</v>
      </c>
      <c r="K95" s="317">
        <v>3379.223</v>
      </c>
      <c r="L95" s="318">
        <v>14437.752</v>
      </c>
      <c r="M95" s="317">
        <v>1273.9570000000001</v>
      </c>
      <c r="N95" s="319" t="s">
        <v>151</v>
      </c>
      <c r="O95" s="320">
        <v>3177.3510000000001</v>
      </c>
      <c r="P95" s="321">
        <v>13498.73</v>
      </c>
      <c r="Q95" s="322">
        <v>1215.8109999999999</v>
      </c>
    </row>
    <row r="96" spans="1:17" ht="15.75" x14ac:dyDescent="0.25">
      <c r="A96" s="316" t="s">
        <v>142</v>
      </c>
      <c r="B96" s="317">
        <v>13965.972</v>
      </c>
      <c r="C96" s="318">
        <v>59606.639000000003</v>
      </c>
      <c r="D96" s="317">
        <v>5000.9070000000002</v>
      </c>
      <c r="E96" s="319" t="s">
        <v>130</v>
      </c>
      <c r="F96" s="320">
        <v>17185.474999999999</v>
      </c>
      <c r="G96" s="321">
        <v>73129.741999999998</v>
      </c>
      <c r="H96" s="322">
        <v>5457.4059999999999</v>
      </c>
      <c r="I96" s="125"/>
      <c r="J96" s="316" t="s">
        <v>133</v>
      </c>
      <c r="K96" s="317">
        <v>2155.31</v>
      </c>
      <c r="L96" s="318">
        <v>9207.6990000000005</v>
      </c>
      <c r="M96" s="317">
        <v>814.10900000000004</v>
      </c>
      <c r="N96" s="319" t="s">
        <v>202</v>
      </c>
      <c r="O96" s="320">
        <v>2367.5039999999999</v>
      </c>
      <c r="P96" s="321">
        <v>10048.643</v>
      </c>
      <c r="Q96" s="322">
        <v>327.58199999999999</v>
      </c>
    </row>
    <row r="97" spans="1:17" ht="15.75" x14ac:dyDescent="0.25">
      <c r="A97" s="316" t="s">
        <v>137</v>
      </c>
      <c r="B97" s="317">
        <v>12882.562</v>
      </c>
      <c r="C97" s="318">
        <v>55065.451999999997</v>
      </c>
      <c r="D97" s="317">
        <v>4434.51</v>
      </c>
      <c r="E97" s="319" t="s">
        <v>214</v>
      </c>
      <c r="F97" s="320">
        <v>15580.05</v>
      </c>
      <c r="G97" s="321">
        <v>66223.504000000001</v>
      </c>
      <c r="H97" s="322">
        <v>4422.16</v>
      </c>
      <c r="I97" s="125"/>
      <c r="J97" s="316" t="s">
        <v>129</v>
      </c>
      <c r="K97" s="317">
        <v>1991.2860000000001</v>
      </c>
      <c r="L97" s="318">
        <v>8506.9220000000005</v>
      </c>
      <c r="M97" s="317">
        <v>400.71199999999999</v>
      </c>
      <c r="N97" s="319" t="s">
        <v>133</v>
      </c>
      <c r="O97" s="320">
        <v>2171.607</v>
      </c>
      <c r="P97" s="321">
        <v>9196.9240000000009</v>
      </c>
      <c r="Q97" s="322">
        <v>951.76400000000001</v>
      </c>
    </row>
    <row r="98" spans="1:17" ht="15.75" x14ac:dyDescent="0.25">
      <c r="A98" s="316" t="s">
        <v>130</v>
      </c>
      <c r="B98" s="317">
        <v>12670.828</v>
      </c>
      <c r="C98" s="318">
        <v>54182.118999999999</v>
      </c>
      <c r="D98" s="317">
        <v>3697.165</v>
      </c>
      <c r="E98" s="319" t="s">
        <v>138</v>
      </c>
      <c r="F98" s="320">
        <v>15178.065000000001</v>
      </c>
      <c r="G98" s="321">
        <v>64456.233999999997</v>
      </c>
      <c r="H98" s="322">
        <v>4735.4059999999999</v>
      </c>
      <c r="I98" s="125"/>
      <c r="J98" s="316" t="s">
        <v>190</v>
      </c>
      <c r="K98" s="317">
        <v>1907.077</v>
      </c>
      <c r="L98" s="318">
        <v>8132.3739999999998</v>
      </c>
      <c r="M98" s="317">
        <v>501.88900000000001</v>
      </c>
      <c r="N98" s="319" t="s">
        <v>190</v>
      </c>
      <c r="O98" s="320">
        <v>2051.1529999999998</v>
      </c>
      <c r="P98" s="321">
        <v>8699.982</v>
      </c>
      <c r="Q98" s="322">
        <v>667.38199999999995</v>
      </c>
    </row>
    <row r="99" spans="1:17" ht="15.75" x14ac:dyDescent="0.25">
      <c r="A99" s="316" t="s">
        <v>76</v>
      </c>
      <c r="B99" s="317">
        <v>12281.712</v>
      </c>
      <c r="C99" s="318">
        <v>52450.385000000002</v>
      </c>
      <c r="D99" s="317">
        <v>3914.4630000000002</v>
      </c>
      <c r="E99" s="319" t="s">
        <v>137</v>
      </c>
      <c r="F99" s="320">
        <v>13927.837</v>
      </c>
      <c r="G99" s="321">
        <v>59140.542999999998</v>
      </c>
      <c r="H99" s="322">
        <v>5122.5420000000004</v>
      </c>
      <c r="I99" s="125"/>
      <c r="J99" s="316" t="s">
        <v>134</v>
      </c>
      <c r="K99" s="317">
        <v>1847.681</v>
      </c>
      <c r="L99" s="318">
        <v>7942.402</v>
      </c>
      <c r="M99" s="317">
        <v>453.34500000000003</v>
      </c>
      <c r="N99" s="319" t="s">
        <v>129</v>
      </c>
      <c r="O99" s="320">
        <v>2048.7179999999998</v>
      </c>
      <c r="P99" s="321">
        <v>8696.1200000000008</v>
      </c>
      <c r="Q99" s="322">
        <v>481.65600000000001</v>
      </c>
    </row>
    <row r="100" spans="1:17" ht="16.5" thickBot="1" x14ac:dyDescent="0.3">
      <c r="A100" s="323" t="s">
        <v>203</v>
      </c>
      <c r="B100" s="324">
        <v>11614.227000000001</v>
      </c>
      <c r="C100" s="325">
        <v>49883.218000000001</v>
      </c>
      <c r="D100" s="324">
        <v>3230.8760000000002</v>
      </c>
      <c r="E100" s="326" t="s">
        <v>203</v>
      </c>
      <c r="F100" s="327">
        <v>10850.128000000001</v>
      </c>
      <c r="G100" s="328">
        <v>46052.141000000003</v>
      </c>
      <c r="H100" s="329">
        <v>3204.9180000000001</v>
      </c>
      <c r="I100" s="125"/>
      <c r="J100" s="323" t="s">
        <v>136</v>
      </c>
      <c r="K100" s="324">
        <v>1818.1610000000001</v>
      </c>
      <c r="L100" s="325">
        <v>7754.1509999999998</v>
      </c>
      <c r="M100" s="324">
        <v>288.827</v>
      </c>
      <c r="N100" s="326" t="s">
        <v>134</v>
      </c>
      <c r="O100" s="327">
        <v>1843.297</v>
      </c>
      <c r="P100" s="328">
        <v>7851.47</v>
      </c>
      <c r="Q100" s="329">
        <v>573.13099999999997</v>
      </c>
    </row>
    <row r="102" spans="1:17" ht="14.25" x14ac:dyDescent="0.2">
      <c r="A102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J42" sqref="J42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263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487" t="s">
        <v>0</v>
      </c>
      <c r="D5" s="490" t="s">
        <v>168</v>
      </c>
      <c r="E5" s="472" t="s">
        <v>1</v>
      </c>
      <c r="F5" s="473"/>
      <c r="G5" s="474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488"/>
      <c r="D6" s="491"/>
      <c r="E6" s="475"/>
      <c r="F6" s="476"/>
      <c r="G6" s="477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488"/>
      <c r="D7" s="492"/>
      <c r="E7" s="180" t="s">
        <v>26</v>
      </c>
      <c r="F7" s="181"/>
      <c r="G7" s="100" t="s">
        <v>169</v>
      </c>
      <c r="H7" s="470" t="s">
        <v>26</v>
      </c>
      <c r="I7" s="471"/>
      <c r="J7" s="182" t="s">
        <v>169</v>
      </c>
      <c r="K7" s="470" t="s">
        <v>26</v>
      </c>
      <c r="L7" s="471"/>
      <c r="M7" s="182" t="s">
        <v>169</v>
      </c>
      <c r="N7" s="470" t="s">
        <v>26</v>
      </c>
      <c r="O7" s="471"/>
      <c r="P7" s="182" t="s">
        <v>169</v>
      </c>
      <c r="Q7" s="470" t="s">
        <v>26</v>
      </c>
      <c r="R7" s="471"/>
      <c r="S7" s="182" t="s">
        <v>169</v>
      </c>
    </row>
    <row r="8" spans="3:19" ht="15.75" customHeight="1" thickBot="1" x14ac:dyDescent="0.25">
      <c r="C8" s="489"/>
      <c r="D8" s="493"/>
      <c r="E8" s="12" t="s">
        <v>264</v>
      </c>
      <c r="F8" s="91" t="s">
        <v>256</v>
      </c>
      <c r="G8" s="14" t="s">
        <v>14</v>
      </c>
      <c r="H8" s="351" t="s">
        <v>264</v>
      </c>
      <c r="I8" s="352" t="s">
        <v>258</v>
      </c>
      <c r="J8" s="283" t="s">
        <v>14</v>
      </c>
      <c r="K8" s="351" t="s">
        <v>264</v>
      </c>
      <c r="L8" s="352" t="s">
        <v>258</v>
      </c>
      <c r="M8" s="14" t="s">
        <v>14</v>
      </c>
      <c r="N8" s="355" t="s">
        <v>264</v>
      </c>
      <c r="O8" s="352" t="s">
        <v>258</v>
      </c>
      <c r="P8" s="14" t="s">
        <v>14</v>
      </c>
      <c r="Q8" s="355" t="s">
        <v>264</v>
      </c>
      <c r="R8" s="352" t="s">
        <v>258</v>
      </c>
      <c r="S8" s="14" t="s">
        <v>14</v>
      </c>
    </row>
    <row r="9" spans="3:19" ht="24" customHeight="1" x14ac:dyDescent="0.2">
      <c r="C9" s="482" t="s">
        <v>38</v>
      </c>
      <c r="D9" s="183" t="s">
        <v>84</v>
      </c>
      <c r="E9" s="339">
        <v>1795.115</v>
      </c>
      <c r="F9" s="340">
        <v>1854.319</v>
      </c>
      <c r="G9" s="360">
        <v>-3.1927624103511834</v>
      </c>
      <c r="H9" s="339">
        <v>1812.9359999999999</v>
      </c>
      <c r="I9" s="340">
        <v>1879.2729999999999</v>
      </c>
      <c r="J9" s="367">
        <v>-3.5299288607881874</v>
      </c>
      <c r="K9" s="339">
        <v>1811.2560000000001</v>
      </c>
      <c r="L9" s="340">
        <v>1777.94</v>
      </c>
      <c r="M9" s="360">
        <v>1.8738540108215143</v>
      </c>
      <c r="N9" s="356">
        <v>1796.4469999999999</v>
      </c>
      <c r="O9" s="340">
        <v>1767.4290000000001</v>
      </c>
      <c r="P9" s="360">
        <v>1.6418198411364642</v>
      </c>
      <c r="Q9" s="356">
        <v>1738.5419999999999</v>
      </c>
      <c r="R9" s="340">
        <v>1802.9960000000001</v>
      </c>
      <c r="S9" s="360">
        <v>-3.5748276757131006</v>
      </c>
    </row>
    <row r="10" spans="3:19" ht="27" customHeight="1" x14ac:dyDescent="0.2">
      <c r="C10" s="483"/>
      <c r="D10" s="184" t="s">
        <v>232</v>
      </c>
      <c r="E10" s="341">
        <v>2048.8969999999999</v>
      </c>
      <c r="F10" s="342">
        <v>2136.752</v>
      </c>
      <c r="G10" s="361">
        <v>-4.1116142631433137</v>
      </c>
      <c r="H10" s="341">
        <v>2049.422</v>
      </c>
      <c r="I10" s="342">
        <v>2133.9380000000001</v>
      </c>
      <c r="J10" s="368">
        <v>-3.9605649273783996</v>
      </c>
      <c r="K10" s="341">
        <v>2073.9879999999998</v>
      </c>
      <c r="L10" s="342">
        <v>2185.3879999999999</v>
      </c>
      <c r="M10" s="361">
        <v>-5.0974929852273414</v>
      </c>
      <c r="N10" s="357">
        <v>1989.338</v>
      </c>
      <c r="O10" s="342">
        <v>2093.4450000000002</v>
      </c>
      <c r="P10" s="361">
        <v>-4.9729990518021818</v>
      </c>
      <c r="Q10" s="357">
        <v>2067.9720000000002</v>
      </c>
      <c r="R10" s="342">
        <v>2127.105</v>
      </c>
      <c r="S10" s="361">
        <v>-2.7799756006402982</v>
      </c>
    </row>
    <row r="11" spans="3:19" ht="30" customHeight="1" thickBot="1" x14ac:dyDescent="0.25">
      <c r="C11" s="185" t="s">
        <v>145</v>
      </c>
      <c r="D11" s="186" t="s">
        <v>85</v>
      </c>
      <c r="E11" s="343" t="s">
        <v>27</v>
      </c>
      <c r="F11" s="344" t="s">
        <v>27</v>
      </c>
      <c r="G11" s="362" t="s">
        <v>27</v>
      </c>
      <c r="H11" s="343" t="s">
        <v>27</v>
      </c>
      <c r="I11" s="344" t="s">
        <v>27</v>
      </c>
      <c r="J11" s="372" t="s">
        <v>27</v>
      </c>
      <c r="K11" s="343" t="s">
        <v>27</v>
      </c>
      <c r="L11" s="344" t="s">
        <v>27</v>
      </c>
      <c r="M11" s="362" t="s">
        <v>27</v>
      </c>
      <c r="N11" s="373" t="s">
        <v>27</v>
      </c>
      <c r="O11" s="344" t="s">
        <v>27</v>
      </c>
      <c r="P11" s="362" t="s">
        <v>27</v>
      </c>
      <c r="Q11" s="373" t="s">
        <v>27</v>
      </c>
      <c r="R11" s="344" t="s">
        <v>27</v>
      </c>
      <c r="S11" s="362" t="s">
        <v>27</v>
      </c>
    </row>
    <row r="12" spans="3:19" ht="24.75" customHeight="1" thickBot="1" x14ac:dyDescent="0.25">
      <c r="C12" s="187" t="s">
        <v>39</v>
      </c>
      <c r="D12" s="188" t="s">
        <v>24</v>
      </c>
      <c r="E12" s="345">
        <v>1993.9269027669241</v>
      </c>
      <c r="F12" s="346">
        <v>2074.6753923894471</v>
      </c>
      <c r="G12" s="363">
        <v>-3.8921023461662263</v>
      </c>
      <c r="H12" s="345">
        <v>2009.7458594445895</v>
      </c>
      <c r="I12" s="346">
        <v>2077.7112820809048</v>
      </c>
      <c r="J12" s="374">
        <v>-3.2711678096220052</v>
      </c>
      <c r="K12" s="345">
        <v>1978.2912501159371</v>
      </c>
      <c r="L12" s="346">
        <v>2126.489127475405</v>
      </c>
      <c r="M12" s="363">
        <v>-6.969134026817728</v>
      </c>
      <c r="N12" s="375">
        <v>1986.1676320489032</v>
      </c>
      <c r="O12" s="346">
        <v>2089.6465716675511</v>
      </c>
      <c r="P12" s="363">
        <v>-4.9519828387089921</v>
      </c>
      <c r="Q12" s="375">
        <v>1898.2051192761339</v>
      </c>
      <c r="R12" s="346">
        <v>2004.1392197846158</v>
      </c>
      <c r="S12" s="363">
        <v>-5.2857655527477041</v>
      </c>
    </row>
    <row r="13" spans="3:19" ht="20.25" customHeight="1" x14ac:dyDescent="0.2">
      <c r="C13" s="482" t="s">
        <v>28</v>
      </c>
      <c r="D13" s="183" t="s">
        <v>29</v>
      </c>
      <c r="E13" s="339">
        <v>1145.152</v>
      </c>
      <c r="F13" s="340">
        <v>1161.748</v>
      </c>
      <c r="G13" s="360">
        <v>-1.4285369976965747</v>
      </c>
      <c r="H13" s="339">
        <v>1120.857</v>
      </c>
      <c r="I13" s="340">
        <v>1133.7860000000001</v>
      </c>
      <c r="J13" s="367">
        <v>-1.1403386529733202</v>
      </c>
      <c r="K13" s="339">
        <v>1200.2639999999999</v>
      </c>
      <c r="L13" s="340">
        <v>1199.114</v>
      </c>
      <c r="M13" s="360">
        <v>9.590414255857771E-2</v>
      </c>
      <c r="N13" s="356" t="s">
        <v>27</v>
      </c>
      <c r="O13" s="340" t="s">
        <v>95</v>
      </c>
      <c r="P13" s="360" t="s">
        <v>27</v>
      </c>
      <c r="Q13" s="356" t="s">
        <v>95</v>
      </c>
      <c r="R13" s="340" t="s">
        <v>95</v>
      </c>
      <c r="S13" s="360" t="s">
        <v>230</v>
      </c>
    </row>
    <row r="14" spans="3:19" ht="20.25" customHeight="1" thickBot="1" x14ac:dyDescent="0.25">
      <c r="C14" s="483"/>
      <c r="D14" s="184" t="s">
        <v>30</v>
      </c>
      <c r="E14" s="343">
        <v>635.96199999999999</v>
      </c>
      <c r="F14" s="344">
        <v>648.34500000000003</v>
      </c>
      <c r="G14" s="362">
        <v>-1.909939923960243</v>
      </c>
      <c r="H14" s="343">
        <v>704.15</v>
      </c>
      <c r="I14" s="344">
        <v>660.30600000000004</v>
      </c>
      <c r="J14" s="372">
        <v>6.6399517799323249</v>
      </c>
      <c r="K14" s="343">
        <v>582.65700000000004</v>
      </c>
      <c r="L14" s="344">
        <v>629.16800000000001</v>
      </c>
      <c r="M14" s="362">
        <v>-7.3924611550492028</v>
      </c>
      <c r="N14" s="373">
        <v>612.87900000000002</v>
      </c>
      <c r="O14" s="344">
        <v>632.27</v>
      </c>
      <c r="P14" s="362">
        <v>-3.0668859822544108</v>
      </c>
      <c r="Q14" s="373">
        <v>681.26</v>
      </c>
      <c r="R14" s="344">
        <v>670.74099999999999</v>
      </c>
      <c r="S14" s="362">
        <v>1.5682655451209937</v>
      </c>
    </row>
    <row r="15" spans="3:19" ht="20.25" customHeight="1" thickBot="1" x14ac:dyDescent="0.25">
      <c r="C15" s="484"/>
      <c r="D15" s="188" t="s">
        <v>24</v>
      </c>
      <c r="E15" s="345">
        <v>734.87306964136064</v>
      </c>
      <c r="F15" s="346">
        <v>699.22706268949469</v>
      </c>
      <c r="G15" s="363">
        <v>5.0979158064560295</v>
      </c>
      <c r="H15" s="345">
        <v>867.45041168048351</v>
      </c>
      <c r="I15" s="346">
        <v>722.54961990950233</v>
      </c>
      <c r="J15" s="374">
        <v>20.0540956327857</v>
      </c>
      <c r="K15" s="345">
        <v>642.45741328169288</v>
      </c>
      <c r="L15" s="346">
        <v>670.36988237778485</v>
      </c>
      <c r="M15" s="363">
        <v>-4.1637415149211581</v>
      </c>
      <c r="N15" s="375">
        <v>612.87900000000002</v>
      </c>
      <c r="O15" s="346">
        <v>633.95744109813563</v>
      </c>
      <c r="P15" s="363">
        <v>-3.3248984445428573</v>
      </c>
      <c r="Q15" s="375">
        <v>735.59456058055343</v>
      </c>
      <c r="R15" s="346">
        <v>750.35599138524242</v>
      </c>
      <c r="S15" s="363">
        <v>-1.9672570052299716</v>
      </c>
    </row>
    <row r="16" spans="3:19" ht="18.75" customHeight="1" x14ac:dyDescent="0.2">
      <c r="C16" s="482" t="s">
        <v>31</v>
      </c>
      <c r="D16" s="189" t="s">
        <v>32</v>
      </c>
      <c r="E16" s="339" t="s">
        <v>95</v>
      </c>
      <c r="F16" s="340" t="s">
        <v>95</v>
      </c>
      <c r="G16" s="364" t="s">
        <v>230</v>
      </c>
      <c r="H16" s="339" t="s">
        <v>27</v>
      </c>
      <c r="I16" s="340" t="s">
        <v>27</v>
      </c>
      <c r="J16" s="367" t="s">
        <v>27</v>
      </c>
      <c r="K16" s="339" t="s">
        <v>27</v>
      </c>
      <c r="L16" s="340" t="s">
        <v>27</v>
      </c>
      <c r="M16" s="360" t="s">
        <v>27</v>
      </c>
      <c r="N16" s="356" t="s">
        <v>27</v>
      </c>
      <c r="O16" s="340" t="s">
        <v>27</v>
      </c>
      <c r="P16" s="360" t="s">
        <v>27</v>
      </c>
      <c r="Q16" s="356" t="s">
        <v>95</v>
      </c>
      <c r="R16" s="340" t="s">
        <v>95</v>
      </c>
      <c r="S16" s="364" t="s">
        <v>230</v>
      </c>
    </row>
    <row r="17" spans="3:19" ht="18" customHeight="1" thickBot="1" x14ac:dyDescent="0.25">
      <c r="C17" s="483"/>
      <c r="D17" s="184" t="s">
        <v>33</v>
      </c>
      <c r="E17" s="347">
        <v>585.38400000000001</v>
      </c>
      <c r="F17" s="348">
        <v>562.56600000000003</v>
      </c>
      <c r="G17" s="365">
        <v>4.056057422595746</v>
      </c>
      <c r="H17" s="347" t="s">
        <v>95</v>
      </c>
      <c r="I17" s="348" t="s">
        <v>95</v>
      </c>
      <c r="J17" s="376" t="s">
        <v>230</v>
      </c>
      <c r="K17" s="347" t="s">
        <v>27</v>
      </c>
      <c r="L17" s="348" t="s">
        <v>27</v>
      </c>
      <c r="M17" s="365" t="s">
        <v>27</v>
      </c>
      <c r="N17" s="377" t="s">
        <v>27</v>
      </c>
      <c r="O17" s="348" t="s">
        <v>27</v>
      </c>
      <c r="P17" s="365" t="s">
        <v>27</v>
      </c>
      <c r="Q17" s="377" t="s">
        <v>95</v>
      </c>
      <c r="R17" s="348" t="s">
        <v>95</v>
      </c>
      <c r="S17" s="378" t="s">
        <v>230</v>
      </c>
    </row>
    <row r="18" spans="3:19" ht="18.75" customHeight="1" thickBot="1" x14ac:dyDescent="0.25">
      <c r="C18" s="484" t="s">
        <v>25</v>
      </c>
      <c r="D18" s="188" t="s">
        <v>24</v>
      </c>
      <c r="E18" s="345">
        <v>655.38272452068622</v>
      </c>
      <c r="F18" s="346">
        <v>668.08638197320352</v>
      </c>
      <c r="G18" s="363">
        <v>-1.9014992365204093</v>
      </c>
      <c r="H18" s="345" t="s">
        <v>95</v>
      </c>
      <c r="I18" s="346" t="s">
        <v>95</v>
      </c>
      <c r="J18" s="374" t="s">
        <v>230</v>
      </c>
      <c r="K18" s="345" t="s">
        <v>27</v>
      </c>
      <c r="L18" s="346" t="s">
        <v>27</v>
      </c>
      <c r="M18" s="363" t="s">
        <v>27</v>
      </c>
      <c r="N18" s="375" t="s">
        <v>27</v>
      </c>
      <c r="O18" s="346" t="s">
        <v>27</v>
      </c>
      <c r="P18" s="363" t="s">
        <v>27</v>
      </c>
      <c r="Q18" s="375" t="s">
        <v>95</v>
      </c>
      <c r="R18" s="346" t="s">
        <v>95</v>
      </c>
      <c r="S18" s="379" t="s">
        <v>230</v>
      </c>
    </row>
    <row r="19" spans="3:19" ht="18.75" customHeight="1" x14ac:dyDescent="0.2">
      <c r="C19" s="485" t="s">
        <v>37</v>
      </c>
      <c r="D19" s="486"/>
      <c r="E19" s="339" t="s">
        <v>95</v>
      </c>
      <c r="F19" s="340" t="s">
        <v>95</v>
      </c>
      <c r="G19" s="364" t="s">
        <v>230</v>
      </c>
      <c r="H19" s="353" t="s">
        <v>95</v>
      </c>
      <c r="I19" s="354" t="s">
        <v>95</v>
      </c>
      <c r="J19" s="369" t="s">
        <v>230</v>
      </c>
      <c r="K19" s="353" t="s">
        <v>27</v>
      </c>
      <c r="L19" s="354" t="s">
        <v>27</v>
      </c>
      <c r="M19" s="371" t="s">
        <v>27</v>
      </c>
      <c r="N19" s="358" t="s">
        <v>27</v>
      </c>
      <c r="O19" s="354" t="s">
        <v>27</v>
      </c>
      <c r="P19" s="371" t="s">
        <v>27</v>
      </c>
      <c r="Q19" s="358" t="s">
        <v>27</v>
      </c>
      <c r="R19" s="354" t="s">
        <v>27</v>
      </c>
      <c r="S19" s="371" t="s">
        <v>27</v>
      </c>
    </row>
    <row r="20" spans="3:19" ht="20.25" customHeight="1" x14ac:dyDescent="0.2">
      <c r="C20" s="478" t="s">
        <v>34</v>
      </c>
      <c r="D20" s="479"/>
      <c r="E20" s="341">
        <v>316.42200000000003</v>
      </c>
      <c r="F20" s="342">
        <v>305.61799999999999</v>
      </c>
      <c r="G20" s="361">
        <v>3.5351320930050028</v>
      </c>
      <c r="H20" s="341">
        <v>320.88</v>
      </c>
      <c r="I20" s="342">
        <v>313.93799999999999</v>
      </c>
      <c r="J20" s="368">
        <v>2.2112646446113589</v>
      </c>
      <c r="K20" s="341">
        <v>281.68599999999998</v>
      </c>
      <c r="L20" s="342">
        <v>276.72800000000001</v>
      </c>
      <c r="M20" s="361">
        <v>1.7916510074874861</v>
      </c>
      <c r="N20" s="357" t="s">
        <v>95</v>
      </c>
      <c r="O20" s="342" t="s">
        <v>95</v>
      </c>
      <c r="P20" s="361" t="s">
        <v>230</v>
      </c>
      <c r="Q20" s="357" t="s">
        <v>27</v>
      </c>
      <c r="R20" s="342" t="s">
        <v>27</v>
      </c>
      <c r="S20" s="361" t="s">
        <v>27</v>
      </c>
    </row>
    <row r="21" spans="3:19" ht="18" customHeight="1" x14ac:dyDescent="0.2">
      <c r="C21" s="478" t="s">
        <v>35</v>
      </c>
      <c r="D21" s="479"/>
      <c r="E21" s="341" t="s">
        <v>27</v>
      </c>
      <c r="F21" s="342" t="s">
        <v>27</v>
      </c>
      <c r="G21" s="361" t="s">
        <v>27</v>
      </c>
      <c r="H21" s="341" t="s">
        <v>27</v>
      </c>
      <c r="I21" s="342" t="s">
        <v>27</v>
      </c>
      <c r="J21" s="368" t="s">
        <v>27</v>
      </c>
      <c r="K21" s="341" t="s">
        <v>27</v>
      </c>
      <c r="L21" s="342" t="s">
        <v>27</v>
      </c>
      <c r="M21" s="361" t="s">
        <v>27</v>
      </c>
      <c r="N21" s="357" t="s">
        <v>27</v>
      </c>
      <c r="O21" s="342" t="s">
        <v>27</v>
      </c>
      <c r="P21" s="361" t="s">
        <v>27</v>
      </c>
      <c r="Q21" s="357" t="s">
        <v>27</v>
      </c>
      <c r="R21" s="342" t="s">
        <v>27</v>
      </c>
      <c r="S21" s="361" t="s">
        <v>27</v>
      </c>
    </row>
    <row r="22" spans="3:19" ht="21" customHeight="1" thickBot="1" x14ac:dyDescent="0.25">
      <c r="C22" s="480" t="s">
        <v>36</v>
      </c>
      <c r="D22" s="481"/>
      <c r="E22" s="349" t="s">
        <v>27</v>
      </c>
      <c r="F22" s="350" t="s">
        <v>27</v>
      </c>
      <c r="G22" s="366" t="s">
        <v>27</v>
      </c>
      <c r="H22" s="349" t="s">
        <v>27</v>
      </c>
      <c r="I22" s="350" t="s">
        <v>27</v>
      </c>
      <c r="J22" s="370" t="s">
        <v>27</v>
      </c>
      <c r="K22" s="349" t="s">
        <v>27</v>
      </c>
      <c r="L22" s="350" t="s">
        <v>27</v>
      </c>
      <c r="M22" s="366" t="s">
        <v>27</v>
      </c>
      <c r="N22" s="359" t="s">
        <v>27</v>
      </c>
      <c r="O22" s="350" t="s">
        <v>27</v>
      </c>
      <c r="P22" s="366" t="s">
        <v>27</v>
      </c>
      <c r="Q22" s="359" t="s">
        <v>27</v>
      </c>
      <c r="R22" s="350" t="s">
        <v>27</v>
      </c>
      <c r="S22" s="366" t="s">
        <v>27</v>
      </c>
    </row>
    <row r="24" spans="3:19" ht="21" x14ac:dyDescent="0.25">
      <c r="C24" s="46"/>
      <c r="D24" s="275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M35" sqref="M35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263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494" t="s">
        <v>0</v>
      </c>
      <c r="C4" s="497" t="s">
        <v>40</v>
      </c>
      <c r="D4" s="500" t="s">
        <v>1</v>
      </c>
      <c r="E4" s="501"/>
      <c r="F4" s="502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495"/>
      <c r="C5" s="498"/>
      <c r="D5" s="503"/>
      <c r="E5" s="504"/>
      <c r="F5" s="505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495"/>
      <c r="C6" s="498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76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496"/>
      <c r="C7" s="499"/>
      <c r="D7" s="12" t="s">
        <v>264</v>
      </c>
      <c r="E7" s="91" t="s">
        <v>256</v>
      </c>
      <c r="F7" s="145" t="s">
        <v>14</v>
      </c>
      <c r="G7" s="12" t="s">
        <v>264</v>
      </c>
      <c r="H7" s="91" t="s">
        <v>258</v>
      </c>
      <c r="I7" s="284" t="s">
        <v>14</v>
      </c>
      <c r="J7" s="12" t="s">
        <v>264</v>
      </c>
      <c r="K7" s="91" t="s">
        <v>258</v>
      </c>
      <c r="L7" s="285" t="s">
        <v>14</v>
      </c>
      <c r="M7" s="12" t="s">
        <v>264</v>
      </c>
      <c r="N7" s="91" t="s">
        <v>258</v>
      </c>
      <c r="O7" s="145" t="s">
        <v>14</v>
      </c>
      <c r="P7" s="12" t="s">
        <v>264</v>
      </c>
      <c r="Q7" s="91" t="s">
        <v>258</v>
      </c>
      <c r="R7" s="145" t="s">
        <v>14</v>
      </c>
    </row>
    <row r="8" spans="2:18" ht="27" customHeight="1" x14ac:dyDescent="0.2">
      <c r="B8" s="508" t="s">
        <v>55</v>
      </c>
      <c r="C8" s="169" t="s">
        <v>153</v>
      </c>
      <c r="D8" s="390">
        <v>1311.328</v>
      </c>
      <c r="E8" s="391">
        <v>1333.893</v>
      </c>
      <c r="F8" s="360">
        <v>-1.6916649236483026</v>
      </c>
      <c r="G8" s="390">
        <v>1332.7550000000001</v>
      </c>
      <c r="H8" s="400">
        <v>1355.979</v>
      </c>
      <c r="I8" s="382">
        <v>-1.7127108900654016</v>
      </c>
      <c r="J8" s="390">
        <v>1409.4939999999999</v>
      </c>
      <c r="K8" s="391">
        <v>1421.954</v>
      </c>
      <c r="L8" s="367">
        <v>-0.87625900697209869</v>
      </c>
      <c r="M8" s="390" t="s">
        <v>27</v>
      </c>
      <c r="N8" s="400" t="s">
        <v>27</v>
      </c>
      <c r="O8" s="382" t="s">
        <v>27</v>
      </c>
      <c r="P8" s="390">
        <v>1193.7080000000001</v>
      </c>
      <c r="Q8" s="400">
        <v>1110.5260000000001</v>
      </c>
      <c r="R8" s="382">
        <v>7.4903244048315862</v>
      </c>
    </row>
    <row r="9" spans="2:18" ht="23.25" customHeight="1" x14ac:dyDescent="0.2">
      <c r="B9" s="509"/>
      <c r="C9" s="170" t="s">
        <v>154</v>
      </c>
      <c r="D9" s="392">
        <v>1320.3630000000001</v>
      </c>
      <c r="E9" s="393">
        <v>1319.1990000000001</v>
      </c>
      <c r="F9" s="361">
        <v>8.8235361003153212E-2</v>
      </c>
      <c r="G9" s="392">
        <v>1320.5050000000001</v>
      </c>
      <c r="H9" s="401">
        <v>1313.491</v>
      </c>
      <c r="I9" s="383">
        <v>0.53399680698231844</v>
      </c>
      <c r="J9" s="392">
        <v>1358.402</v>
      </c>
      <c r="K9" s="393">
        <v>1272.7629999999999</v>
      </c>
      <c r="L9" s="368">
        <v>6.7285896903037035</v>
      </c>
      <c r="M9" s="392">
        <v>1285.1880000000001</v>
      </c>
      <c r="N9" s="401">
        <v>1353.116</v>
      </c>
      <c r="O9" s="383">
        <v>-5.0201165310291129</v>
      </c>
      <c r="P9" s="392">
        <v>1340.816</v>
      </c>
      <c r="Q9" s="406">
        <v>1373.739</v>
      </c>
      <c r="R9" s="383">
        <v>-2.3965978981451355</v>
      </c>
    </row>
    <row r="10" spans="2:18" ht="27" customHeight="1" x14ac:dyDescent="0.2">
      <c r="B10" s="509"/>
      <c r="C10" s="170" t="s">
        <v>159</v>
      </c>
      <c r="D10" s="392">
        <v>1308.239</v>
      </c>
      <c r="E10" s="393">
        <v>1384.9749999999999</v>
      </c>
      <c r="F10" s="361">
        <v>-5.5406054260907149</v>
      </c>
      <c r="G10" s="392" t="s">
        <v>95</v>
      </c>
      <c r="H10" s="401" t="s">
        <v>95</v>
      </c>
      <c r="I10" s="384" t="s">
        <v>230</v>
      </c>
      <c r="J10" s="404" t="s">
        <v>95</v>
      </c>
      <c r="K10" s="393" t="s">
        <v>95</v>
      </c>
      <c r="L10" s="387" t="s">
        <v>230</v>
      </c>
      <c r="M10" s="392" t="s">
        <v>27</v>
      </c>
      <c r="N10" s="401" t="s">
        <v>27</v>
      </c>
      <c r="O10" s="384" t="s">
        <v>27</v>
      </c>
      <c r="P10" s="407" t="s">
        <v>27</v>
      </c>
      <c r="Q10" s="408" t="s">
        <v>27</v>
      </c>
      <c r="R10" s="384" t="s">
        <v>27</v>
      </c>
    </row>
    <row r="11" spans="2:18" ht="27.75" customHeight="1" x14ac:dyDescent="0.2">
      <c r="B11" s="509"/>
      <c r="C11" s="170" t="s">
        <v>160</v>
      </c>
      <c r="D11" s="392">
        <v>1493.684</v>
      </c>
      <c r="E11" s="393">
        <v>1532.174</v>
      </c>
      <c r="F11" s="361">
        <v>-2.5121167700274261</v>
      </c>
      <c r="G11" s="392">
        <v>1534.165</v>
      </c>
      <c r="H11" s="401">
        <v>1555.2380000000001</v>
      </c>
      <c r="I11" s="383">
        <v>-1.3549694644806833</v>
      </c>
      <c r="J11" s="404" t="s">
        <v>95</v>
      </c>
      <c r="K11" s="393" t="s">
        <v>95</v>
      </c>
      <c r="L11" s="387" t="s">
        <v>230</v>
      </c>
      <c r="M11" s="392" t="s">
        <v>95</v>
      </c>
      <c r="N11" s="401" t="s">
        <v>95</v>
      </c>
      <c r="O11" s="384" t="s">
        <v>230</v>
      </c>
      <c r="P11" s="407" t="s">
        <v>95</v>
      </c>
      <c r="Q11" s="408" t="s">
        <v>95</v>
      </c>
      <c r="R11" s="384" t="s">
        <v>230</v>
      </c>
    </row>
    <row r="12" spans="2:18" ht="25.5" x14ac:dyDescent="0.2">
      <c r="B12" s="509"/>
      <c r="C12" s="170" t="s">
        <v>56</v>
      </c>
      <c r="D12" s="392">
        <v>1326.6990000000001</v>
      </c>
      <c r="E12" s="393">
        <v>1326.1</v>
      </c>
      <c r="F12" s="361">
        <v>4.5170047507741506E-2</v>
      </c>
      <c r="G12" s="392">
        <v>1346.5889999999999</v>
      </c>
      <c r="H12" s="401">
        <v>1313.8340000000001</v>
      </c>
      <c r="I12" s="383">
        <v>2.4930851233869635</v>
      </c>
      <c r="J12" s="404" t="s">
        <v>95</v>
      </c>
      <c r="K12" s="393" t="s">
        <v>95</v>
      </c>
      <c r="L12" s="387" t="s">
        <v>230</v>
      </c>
      <c r="M12" s="392">
        <v>1289.8219999999999</v>
      </c>
      <c r="N12" s="401">
        <v>1344.02</v>
      </c>
      <c r="O12" s="383">
        <v>-4.0325292778381341</v>
      </c>
      <c r="P12" s="392" t="s">
        <v>95</v>
      </c>
      <c r="Q12" s="401" t="s">
        <v>95</v>
      </c>
      <c r="R12" s="384" t="s">
        <v>230</v>
      </c>
    </row>
    <row r="13" spans="2:18" ht="23.25" customHeight="1" x14ac:dyDescent="0.2">
      <c r="B13" s="509"/>
      <c r="C13" s="170" t="s">
        <v>57</v>
      </c>
      <c r="D13" s="392" t="s">
        <v>27</v>
      </c>
      <c r="E13" s="393" t="s">
        <v>27</v>
      </c>
      <c r="F13" s="380" t="s">
        <v>27</v>
      </c>
      <c r="G13" s="392" t="s">
        <v>27</v>
      </c>
      <c r="H13" s="401" t="s">
        <v>27</v>
      </c>
      <c r="I13" s="384" t="s">
        <v>27</v>
      </c>
      <c r="J13" s="404" t="s">
        <v>27</v>
      </c>
      <c r="K13" s="393" t="s">
        <v>27</v>
      </c>
      <c r="L13" s="387" t="s">
        <v>27</v>
      </c>
      <c r="M13" s="392" t="s">
        <v>27</v>
      </c>
      <c r="N13" s="401" t="s">
        <v>27</v>
      </c>
      <c r="O13" s="384" t="s">
        <v>27</v>
      </c>
      <c r="P13" s="392" t="s">
        <v>27</v>
      </c>
      <c r="Q13" s="401" t="s">
        <v>27</v>
      </c>
      <c r="R13" s="384" t="s">
        <v>27</v>
      </c>
    </row>
    <row r="14" spans="2:18" ht="15.75" thickBot="1" x14ac:dyDescent="0.25">
      <c r="B14" s="510"/>
      <c r="C14" s="238" t="s">
        <v>58</v>
      </c>
      <c r="D14" s="394" t="s">
        <v>95</v>
      </c>
      <c r="E14" s="395" t="s">
        <v>95</v>
      </c>
      <c r="F14" s="381" t="s">
        <v>27</v>
      </c>
      <c r="G14" s="396" t="s">
        <v>27</v>
      </c>
      <c r="H14" s="402" t="s">
        <v>27</v>
      </c>
      <c r="I14" s="385" t="s">
        <v>27</v>
      </c>
      <c r="J14" s="405" t="s">
        <v>27</v>
      </c>
      <c r="K14" s="397" t="s">
        <v>27</v>
      </c>
      <c r="L14" s="388" t="s">
        <v>27</v>
      </c>
      <c r="M14" s="396" t="s">
        <v>95</v>
      </c>
      <c r="N14" s="402" t="s">
        <v>95</v>
      </c>
      <c r="O14" s="385" t="s">
        <v>230</v>
      </c>
      <c r="P14" s="396" t="s">
        <v>27</v>
      </c>
      <c r="Q14" s="402" t="s">
        <v>27</v>
      </c>
      <c r="R14" s="385" t="s">
        <v>27</v>
      </c>
    </row>
    <row r="15" spans="2:18" ht="15.75" customHeight="1" x14ac:dyDescent="0.2">
      <c r="B15" s="511" t="s">
        <v>59</v>
      </c>
      <c r="C15" s="512"/>
      <c r="D15" s="390">
        <v>1488.8710000000001</v>
      </c>
      <c r="E15" s="391">
        <v>1520.14</v>
      </c>
      <c r="F15" s="360">
        <v>-2.0569815938005713</v>
      </c>
      <c r="G15" s="392">
        <v>1494.9169999999999</v>
      </c>
      <c r="H15" s="401">
        <v>1541.3920000000001</v>
      </c>
      <c r="I15" s="384">
        <v>-3.0151317769911961</v>
      </c>
      <c r="J15" s="390">
        <v>1409.223</v>
      </c>
      <c r="K15" s="391">
        <v>1461.4839999999999</v>
      </c>
      <c r="L15" s="367">
        <v>-3.5758858803791198</v>
      </c>
      <c r="M15" s="390">
        <v>1368.201</v>
      </c>
      <c r="N15" s="400">
        <v>1297.5899999999999</v>
      </c>
      <c r="O15" s="382">
        <v>5.4417034656555696</v>
      </c>
      <c r="P15" s="390" t="s">
        <v>27</v>
      </c>
      <c r="Q15" s="400" t="s">
        <v>27</v>
      </c>
      <c r="R15" s="382" t="s">
        <v>27</v>
      </c>
    </row>
    <row r="16" spans="2:18" ht="15" x14ac:dyDescent="0.2">
      <c r="B16" s="513" t="s">
        <v>60</v>
      </c>
      <c r="C16" s="514"/>
      <c r="D16" s="392">
        <v>998.8</v>
      </c>
      <c r="E16" s="393">
        <v>1057.6389999999999</v>
      </c>
      <c r="F16" s="361">
        <v>-5.5632403873155152</v>
      </c>
      <c r="G16" s="392" t="s">
        <v>95</v>
      </c>
      <c r="H16" s="401" t="s">
        <v>95</v>
      </c>
      <c r="I16" s="384" t="s">
        <v>230</v>
      </c>
      <c r="J16" s="404" t="s">
        <v>95</v>
      </c>
      <c r="K16" s="393" t="s">
        <v>95</v>
      </c>
      <c r="L16" s="387" t="s">
        <v>230</v>
      </c>
      <c r="M16" s="392" t="s">
        <v>95</v>
      </c>
      <c r="N16" s="401" t="s">
        <v>95</v>
      </c>
      <c r="O16" s="384" t="s">
        <v>230</v>
      </c>
      <c r="P16" s="392" t="s">
        <v>27</v>
      </c>
      <c r="Q16" s="401" t="s">
        <v>27</v>
      </c>
      <c r="R16" s="383" t="s">
        <v>27</v>
      </c>
    </row>
    <row r="17" spans="2:18" ht="15" customHeight="1" thickBot="1" x14ac:dyDescent="0.25">
      <c r="B17" s="515" t="s">
        <v>61</v>
      </c>
      <c r="C17" s="516"/>
      <c r="D17" s="396">
        <v>1868.45</v>
      </c>
      <c r="E17" s="397">
        <v>1979.2139999999999</v>
      </c>
      <c r="F17" s="366">
        <v>-5.5963630006659155</v>
      </c>
      <c r="G17" s="396" t="s">
        <v>95</v>
      </c>
      <c r="H17" s="402" t="s">
        <v>95</v>
      </c>
      <c r="I17" s="385" t="s">
        <v>230</v>
      </c>
      <c r="J17" s="405" t="s">
        <v>27</v>
      </c>
      <c r="K17" s="397" t="s">
        <v>27</v>
      </c>
      <c r="L17" s="388" t="s">
        <v>27</v>
      </c>
      <c r="M17" s="396" t="s">
        <v>27</v>
      </c>
      <c r="N17" s="402" t="s">
        <v>27</v>
      </c>
      <c r="O17" s="385" t="s">
        <v>27</v>
      </c>
      <c r="P17" s="396">
        <v>2134.1109999999999</v>
      </c>
      <c r="Q17" s="402">
        <v>2270.8539999999998</v>
      </c>
      <c r="R17" s="389">
        <v>-6.0216552891555315</v>
      </c>
    </row>
    <row r="18" spans="2:18" ht="15.75" customHeight="1" x14ac:dyDescent="0.2">
      <c r="B18" s="506" t="s">
        <v>62</v>
      </c>
      <c r="C18" s="239" t="s">
        <v>53</v>
      </c>
      <c r="D18" s="398">
        <v>895.05100000000004</v>
      </c>
      <c r="E18" s="399">
        <v>912.36699999999996</v>
      </c>
      <c r="F18" s="371">
        <v>-1.8979204640237883</v>
      </c>
      <c r="G18" s="398">
        <v>913.82</v>
      </c>
      <c r="H18" s="403">
        <v>925.17200000000003</v>
      </c>
      <c r="I18" s="386">
        <v>-1.2270150847626144</v>
      </c>
      <c r="J18" s="398">
        <v>1006.886</v>
      </c>
      <c r="K18" s="399">
        <v>982.75300000000004</v>
      </c>
      <c r="L18" s="369">
        <v>2.4556526411010622</v>
      </c>
      <c r="M18" s="398">
        <v>907.09500000000003</v>
      </c>
      <c r="N18" s="403">
        <v>929.721</v>
      </c>
      <c r="O18" s="386">
        <v>-2.4336333158011891</v>
      </c>
      <c r="P18" s="398">
        <v>773.74300000000005</v>
      </c>
      <c r="Q18" s="403">
        <v>797.25900000000001</v>
      </c>
      <c r="R18" s="386">
        <v>-2.9496060878585206</v>
      </c>
    </row>
    <row r="19" spans="2:18" ht="37.5" customHeight="1" thickBot="1" x14ac:dyDescent="0.25">
      <c r="B19" s="507"/>
      <c r="C19" s="171" t="s">
        <v>63</v>
      </c>
      <c r="D19" s="396">
        <v>672.78800000000001</v>
      </c>
      <c r="E19" s="397">
        <v>677.72</v>
      </c>
      <c r="F19" s="366">
        <v>-0.72773416750280595</v>
      </c>
      <c r="G19" s="396" t="s">
        <v>95</v>
      </c>
      <c r="H19" s="402" t="s">
        <v>95</v>
      </c>
      <c r="I19" s="385" t="s">
        <v>230</v>
      </c>
      <c r="J19" s="405" t="s">
        <v>95</v>
      </c>
      <c r="K19" s="397" t="s">
        <v>95</v>
      </c>
      <c r="L19" s="388" t="s">
        <v>230</v>
      </c>
      <c r="M19" s="396" t="s">
        <v>95</v>
      </c>
      <c r="N19" s="402" t="s">
        <v>95</v>
      </c>
      <c r="O19" s="385" t="s">
        <v>230</v>
      </c>
      <c r="P19" s="396" t="s">
        <v>95</v>
      </c>
      <c r="Q19" s="402" t="s">
        <v>95</v>
      </c>
      <c r="R19" s="385" t="s">
        <v>230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W16" sqref="W16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263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264</v>
      </c>
      <c r="F9" s="91" t="s">
        <v>256</v>
      </c>
      <c r="G9" s="13" t="s">
        <v>14</v>
      </c>
      <c r="H9" s="12" t="s">
        <v>264</v>
      </c>
      <c r="I9" s="91" t="s">
        <v>258</v>
      </c>
      <c r="J9" s="13" t="s">
        <v>14</v>
      </c>
      <c r="K9" s="12" t="s">
        <v>264</v>
      </c>
      <c r="L9" s="91" t="s">
        <v>258</v>
      </c>
      <c r="M9" s="13" t="s">
        <v>14</v>
      </c>
      <c r="N9" s="12" t="s">
        <v>264</v>
      </c>
      <c r="O9" s="91" t="s">
        <v>258</v>
      </c>
      <c r="P9" s="13" t="s">
        <v>14</v>
      </c>
      <c r="Q9" s="12" t="s">
        <v>264</v>
      </c>
      <c r="R9" s="91" t="s">
        <v>258</v>
      </c>
      <c r="S9" s="14" t="s">
        <v>14</v>
      </c>
    </row>
    <row r="10" spans="3:19" ht="17.25" customHeight="1" x14ac:dyDescent="0.2">
      <c r="C10" s="482" t="s">
        <v>83</v>
      </c>
      <c r="D10" s="172" t="s">
        <v>43</v>
      </c>
      <c r="E10" s="426" t="s">
        <v>27</v>
      </c>
      <c r="F10" s="427" t="s">
        <v>27</v>
      </c>
      <c r="G10" s="409" t="s">
        <v>27</v>
      </c>
      <c r="H10" s="426" t="s">
        <v>27</v>
      </c>
      <c r="I10" s="427" t="s">
        <v>27</v>
      </c>
      <c r="J10" s="409" t="s">
        <v>27</v>
      </c>
      <c r="K10" s="426" t="s">
        <v>27</v>
      </c>
      <c r="L10" s="427" t="s">
        <v>27</v>
      </c>
      <c r="M10" s="409" t="s">
        <v>27</v>
      </c>
      <c r="N10" s="426" t="s">
        <v>27</v>
      </c>
      <c r="O10" s="427" t="s">
        <v>27</v>
      </c>
      <c r="P10" s="409" t="s">
        <v>27</v>
      </c>
      <c r="Q10" s="426" t="s">
        <v>27</v>
      </c>
      <c r="R10" s="427" t="s">
        <v>27</v>
      </c>
      <c r="S10" s="417" t="s">
        <v>27</v>
      </c>
    </row>
    <row r="11" spans="3:19" ht="15" customHeight="1" x14ac:dyDescent="0.2">
      <c r="C11" s="517"/>
      <c r="D11" s="173" t="s">
        <v>44</v>
      </c>
      <c r="E11" s="341" t="s">
        <v>27</v>
      </c>
      <c r="F11" s="342" t="s">
        <v>95</v>
      </c>
      <c r="G11" s="410" t="s">
        <v>27</v>
      </c>
      <c r="H11" s="341" t="s">
        <v>27</v>
      </c>
      <c r="I11" s="342" t="s">
        <v>27</v>
      </c>
      <c r="J11" s="410" t="s">
        <v>27</v>
      </c>
      <c r="K11" s="341" t="s">
        <v>27</v>
      </c>
      <c r="L11" s="342" t="s">
        <v>27</v>
      </c>
      <c r="M11" s="410" t="s">
        <v>27</v>
      </c>
      <c r="N11" s="341" t="s">
        <v>27</v>
      </c>
      <c r="O11" s="342" t="s">
        <v>27</v>
      </c>
      <c r="P11" s="410" t="s">
        <v>27</v>
      </c>
      <c r="Q11" s="341" t="s">
        <v>27</v>
      </c>
      <c r="R11" s="342" t="s">
        <v>95</v>
      </c>
      <c r="S11" s="418" t="s">
        <v>27</v>
      </c>
    </row>
    <row r="12" spans="3:19" ht="15" customHeight="1" x14ac:dyDescent="0.2">
      <c r="C12" s="517"/>
      <c r="D12" s="173" t="s">
        <v>45</v>
      </c>
      <c r="E12" s="341">
        <v>177.911</v>
      </c>
      <c r="F12" s="342">
        <v>177.011</v>
      </c>
      <c r="G12" s="410">
        <v>0.50844297812000705</v>
      </c>
      <c r="H12" s="341">
        <v>180.465</v>
      </c>
      <c r="I12" s="342">
        <v>179.01900000000001</v>
      </c>
      <c r="J12" s="410">
        <v>0.80773549176344284</v>
      </c>
      <c r="K12" s="341">
        <v>182.50299999999999</v>
      </c>
      <c r="L12" s="342">
        <v>179.642</v>
      </c>
      <c r="M12" s="410">
        <v>1.592611972701256</v>
      </c>
      <c r="N12" s="341">
        <v>174.05</v>
      </c>
      <c r="O12" s="342">
        <v>175.12200000000001</v>
      </c>
      <c r="P12" s="410">
        <v>-0.61214467628282143</v>
      </c>
      <c r="Q12" s="341">
        <v>167.012</v>
      </c>
      <c r="R12" s="342">
        <v>167.11099999999999</v>
      </c>
      <c r="S12" s="418">
        <v>-5.9242060666257486E-2</v>
      </c>
    </row>
    <row r="13" spans="3:19" ht="15" customHeight="1" x14ac:dyDescent="0.2">
      <c r="C13" s="517"/>
      <c r="D13" s="174" t="s">
        <v>46</v>
      </c>
      <c r="E13" s="341">
        <v>192.47900000000001</v>
      </c>
      <c r="F13" s="342">
        <v>188.85900000000001</v>
      </c>
      <c r="G13" s="410">
        <v>1.9167738895154611</v>
      </c>
      <c r="H13" s="341">
        <v>192.75399999999999</v>
      </c>
      <c r="I13" s="342">
        <v>188.91399999999999</v>
      </c>
      <c r="J13" s="410">
        <v>2.0326709508030127</v>
      </c>
      <c r="K13" s="341">
        <v>206.69</v>
      </c>
      <c r="L13" s="342">
        <v>199.17400000000001</v>
      </c>
      <c r="M13" s="410">
        <v>3.773584905660373</v>
      </c>
      <c r="N13" s="341" t="s">
        <v>95</v>
      </c>
      <c r="O13" s="342" t="s">
        <v>95</v>
      </c>
      <c r="P13" s="410" t="s">
        <v>230</v>
      </c>
      <c r="Q13" s="341">
        <v>145.46799999999999</v>
      </c>
      <c r="R13" s="342">
        <v>161.41999999999999</v>
      </c>
      <c r="S13" s="418">
        <v>-9.882294635113368</v>
      </c>
    </row>
    <row r="14" spans="3:19" ht="15" customHeight="1" thickBot="1" x14ac:dyDescent="0.25">
      <c r="C14" s="517"/>
      <c r="D14" s="175" t="s">
        <v>47</v>
      </c>
      <c r="E14" s="343">
        <v>300.37700000000001</v>
      </c>
      <c r="F14" s="344">
        <v>295.44600000000003</v>
      </c>
      <c r="G14" s="411">
        <v>1.669002118830508</v>
      </c>
      <c r="H14" s="343" t="s">
        <v>95</v>
      </c>
      <c r="I14" s="344" t="s">
        <v>95</v>
      </c>
      <c r="J14" s="415" t="s">
        <v>230</v>
      </c>
      <c r="K14" s="343" t="s">
        <v>27</v>
      </c>
      <c r="L14" s="344" t="s">
        <v>27</v>
      </c>
      <c r="M14" s="411" t="s">
        <v>27</v>
      </c>
      <c r="N14" s="343" t="s">
        <v>95</v>
      </c>
      <c r="O14" s="344" t="s">
        <v>95</v>
      </c>
      <c r="P14" s="415" t="s">
        <v>230</v>
      </c>
      <c r="Q14" s="343" t="s">
        <v>27</v>
      </c>
      <c r="R14" s="344" t="s">
        <v>27</v>
      </c>
      <c r="S14" s="419" t="s">
        <v>27</v>
      </c>
    </row>
    <row r="15" spans="3:19" ht="15" customHeight="1" thickBot="1" x14ac:dyDescent="0.25">
      <c r="C15" s="518"/>
      <c r="D15" s="176" t="s">
        <v>24</v>
      </c>
      <c r="E15" s="428">
        <v>185.73605591730731</v>
      </c>
      <c r="F15" s="429">
        <v>183.65483118028024</v>
      </c>
      <c r="G15" s="412">
        <v>1.1332262394905845</v>
      </c>
      <c r="H15" s="428">
        <v>188.49821930478797</v>
      </c>
      <c r="I15" s="429">
        <v>185.55006055398118</v>
      </c>
      <c r="J15" s="412">
        <v>1.5888751218968693</v>
      </c>
      <c r="K15" s="428">
        <v>192.01624731566278</v>
      </c>
      <c r="L15" s="429">
        <v>187.19887769449153</v>
      </c>
      <c r="M15" s="412">
        <v>2.573396635974067</v>
      </c>
      <c r="N15" s="428">
        <v>178.25261026025998</v>
      </c>
      <c r="O15" s="429">
        <v>179.12230451733686</v>
      </c>
      <c r="P15" s="412">
        <v>-0.48553096691132441</v>
      </c>
      <c r="Q15" s="428">
        <v>165.60006382172205</v>
      </c>
      <c r="R15" s="429">
        <v>168.15428082404577</v>
      </c>
      <c r="S15" s="420">
        <v>-1.5189723329115961</v>
      </c>
    </row>
    <row r="16" spans="3:19" ht="15.75" customHeight="1" x14ac:dyDescent="0.2">
      <c r="C16" s="482" t="s">
        <v>25</v>
      </c>
      <c r="D16" s="172" t="s">
        <v>43</v>
      </c>
      <c r="E16" s="426">
        <v>165.52099999999999</v>
      </c>
      <c r="F16" s="427">
        <v>171.34100000000001</v>
      </c>
      <c r="G16" s="409">
        <v>-3.3967351655470797</v>
      </c>
      <c r="H16" s="426">
        <v>164.84899999999999</v>
      </c>
      <c r="I16" s="427">
        <v>171.78399999999999</v>
      </c>
      <c r="J16" s="409">
        <v>-4.0370465235411928</v>
      </c>
      <c r="K16" s="426">
        <v>168.38900000000001</v>
      </c>
      <c r="L16" s="427">
        <v>168.934</v>
      </c>
      <c r="M16" s="409">
        <v>-0.32261119727230014</v>
      </c>
      <c r="N16" s="426" t="s">
        <v>27</v>
      </c>
      <c r="O16" s="427" t="s">
        <v>27</v>
      </c>
      <c r="P16" s="409" t="s">
        <v>27</v>
      </c>
      <c r="Q16" s="426" t="s">
        <v>27</v>
      </c>
      <c r="R16" s="427" t="s">
        <v>27</v>
      </c>
      <c r="S16" s="417" t="s">
        <v>27</v>
      </c>
    </row>
    <row r="17" spans="3:19" ht="15" customHeight="1" x14ac:dyDescent="0.2">
      <c r="C17" s="520"/>
      <c r="D17" s="177" t="s">
        <v>44</v>
      </c>
      <c r="E17" s="341">
        <v>174.75800000000001</v>
      </c>
      <c r="F17" s="342">
        <v>178.923</v>
      </c>
      <c r="G17" s="410">
        <v>-2.3278169939024007</v>
      </c>
      <c r="H17" s="341">
        <v>172.447</v>
      </c>
      <c r="I17" s="342">
        <v>177.351</v>
      </c>
      <c r="J17" s="410">
        <v>-2.7651380595542152</v>
      </c>
      <c r="K17" s="341">
        <v>181.755</v>
      </c>
      <c r="L17" s="342">
        <v>182.56299999999999</v>
      </c>
      <c r="M17" s="410">
        <v>-0.4425869425896774</v>
      </c>
      <c r="N17" s="341" t="s">
        <v>27</v>
      </c>
      <c r="O17" s="342" t="s">
        <v>27</v>
      </c>
      <c r="P17" s="410" t="s">
        <v>27</v>
      </c>
      <c r="Q17" s="341" t="s">
        <v>95</v>
      </c>
      <c r="R17" s="342" t="s">
        <v>95</v>
      </c>
      <c r="S17" s="418" t="s">
        <v>230</v>
      </c>
    </row>
    <row r="18" spans="3:19" ht="15" customHeight="1" x14ac:dyDescent="0.2">
      <c r="C18" s="520"/>
      <c r="D18" s="177" t="s">
        <v>45</v>
      </c>
      <c r="E18" s="341">
        <v>187.756</v>
      </c>
      <c r="F18" s="342">
        <v>192.08099999999999</v>
      </c>
      <c r="G18" s="410">
        <v>-2.2516542500299295</v>
      </c>
      <c r="H18" s="341">
        <v>192.31899999999999</v>
      </c>
      <c r="I18" s="342">
        <v>196.245</v>
      </c>
      <c r="J18" s="410">
        <v>-2.0005605238350102</v>
      </c>
      <c r="K18" s="341">
        <v>174.851</v>
      </c>
      <c r="L18" s="342">
        <v>176.24299999999999</v>
      </c>
      <c r="M18" s="410">
        <v>-0.78981860272464499</v>
      </c>
      <c r="N18" s="341" t="s">
        <v>95</v>
      </c>
      <c r="O18" s="342" t="s">
        <v>95</v>
      </c>
      <c r="P18" s="416" t="s">
        <v>230</v>
      </c>
      <c r="Q18" s="341" t="s">
        <v>95</v>
      </c>
      <c r="R18" s="342" t="s">
        <v>95</v>
      </c>
      <c r="S18" s="421" t="s">
        <v>230</v>
      </c>
    </row>
    <row r="19" spans="3:19" ht="15" customHeight="1" x14ac:dyDescent="0.2">
      <c r="C19" s="520"/>
      <c r="D19" s="177" t="s">
        <v>46</v>
      </c>
      <c r="E19" s="341">
        <v>190.20599999999999</v>
      </c>
      <c r="F19" s="342">
        <v>189.67699999999999</v>
      </c>
      <c r="G19" s="410">
        <v>0.27889517442810485</v>
      </c>
      <c r="H19" s="341">
        <v>190.42099999999999</v>
      </c>
      <c r="I19" s="342">
        <v>190.21100000000001</v>
      </c>
      <c r="J19" s="410">
        <v>0.11040370956463059</v>
      </c>
      <c r="K19" s="341">
        <v>188.173</v>
      </c>
      <c r="L19" s="342">
        <v>187.126</v>
      </c>
      <c r="M19" s="410">
        <v>0.55951604801042987</v>
      </c>
      <c r="N19" s="341" t="s">
        <v>27</v>
      </c>
      <c r="O19" s="342" t="s">
        <v>27</v>
      </c>
      <c r="P19" s="410" t="s">
        <v>27</v>
      </c>
      <c r="Q19" s="341" t="s">
        <v>95</v>
      </c>
      <c r="R19" s="342" t="s">
        <v>95</v>
      </c>
      <c r="S19" s="418" t="s">
        <v>230</v>
      </c>
    </row>
    <row r="20" spans="3:19" ht="15" customHeight="1" thickBot="1" x14ac:dyDescent="0.25">
      <c r="C20" s="520"/>
      <c r="D20" s="177" t="s">
        <v>47</v>
      </c>
      <c r="E20" s="343">
        <v>230.953</v>
      </c>
      <c r="F20" s="344">
        <v>186.785</v>
      </c>
      <c r="G20" s="411">
        <v>23.646438418502562</v>
      </c>
      <c r="H20" s="343" t="s">
        <v>95</v>
      </c>
      <c r="I20" s="344" t="s">
        <v>95</v>
      </c>
      <c r="J20" s="411" t="s">
        <v>230</v>
      </c>
      <c r="K20" s="343">
        <v>200.874</v>
      </c>
      <c r="L20" s="344">
        <v>186.233</v>
      </c>
      <c r="M20" s="411">
        <v>7.8616571713928201</v>
      </c>
      <c r="N20" s="343" t="s">
        <v>95</v>
      </c>
      <c r="O20" s="344" t="s">
        <v>95</v>
      </c>
      <c r="P20" s="415" t="s">
        <v>230</v>
      </c>
      <c r="Q20" s="343" t="s">
        <v>27</v>
      </c>
      <c r="R20" s="344" t="s">
        <v>27</v>
      </c>
      <c r="S20" s="422" t="s">
        <v>27</v>
      </c>
    </row>
    <row r="21" spans="3:19" ht="15" customHeight="1" thickBot="1" x14ac:dyDescent="0.25">
      <c r="C21" s="521"/>
      <c r="D21" s="176" t="s">
        <v>24</v>
      </c>
      <c r="E21" s="428">
        <v>186.75361334865639</v>
      </c>
      <c r="F21" s="429">
        <v>187.87341825694034</v>
      </c>
      <c r="G21" s="412">
        <v>-0.59604222815197849</v>
      </c>
      <c r="H21" s="428">
        <v>187.38697693286747</v>
      </c>
      <c r="I21" s="429">
        <v>188.84883582821308</v>
      </c>
      <c r="J21" s="412">
        <v>-0.77408943980750733</v>
      </c>
      <c r="K21" s="428">
        <v>183.99482989328035</v>
      </c>
      <c r="L21" s="429">
        <v>184.23331302874163</v>
      </c>
      <c r="M21" s="412">
        <v>-0.12944626112437929</v>
      </c>
      <c r="N21" s="428" t="s">
        <v>95</v>
      </c>
      <c r="O21" s="429" t="s">
        <v>95</v>
      </c>
      <c r="P21" s="412" t="s">
        <v>230</v>
      </c>
      <c r="Q21" s="428" t="s">
        <v>95</v>
      </c>
      <c r="R21" s="429" t="s">
        <v>95</v>
      </c>
      <c r="S21" s="420" t="s">
        <v>230</v>
      </c>
    </row>
    <row r="22" spans="3:19" ht="15.75" customHeight="1" x14ac:dyDescent="0.2">
      <c r="C22" s="482" t="s">
        <v>48</v>
      </c>
      <c r="D22" s="178" t="s">
        <v>43</v>
      </c>
      <c r="E22" s="426">
        <v>290.94900000000001</v>
      </c>
      <c r="F22" s="427">
        <v>288.06700000000001</v>
      </c>
      <c r="G22" s="409">
        <v>1.0004616981466135</v>
      </c>
      <c r="H22" s="426" t="s">
        <v>27</v>
      </c>
      <c r="I22" s="427" t="s">
        <v>27</v>
      </c>
      <c r="J22" s="409" t="s">
        <v>27</v>
      </c>
      <c r="K22" s="426">
        <v>290.94900000000001</v>
      </c>
      <c r="L22" s="427">
        <v>288.06700000000001</v>
      </c>
      <c r="M22" s="409">
        <v>1.0004616981466135</v>
      </c>
      <c r="N22" s="426" t="s">
        <v>27</v>
      </c>
      <c r="O22" s="427" t="s">
        <v>27</v>
      </c>
      <c r="P22" s="409" t="s">
        <v>27</v>
      </c>
      <c r="Q22" s="426" t="s">
        <v>27</v>
      </c>
      <c r="R22" s="427" t="s">
        <v>27</v>
      </c>
      <c r="S22" s="417" t="s">
        <v>27</v>
      </c>
    </row>
    <row r="23" spans="3:19" ht="15" customHeight="1" x14ac:dyDescent="0.2">
      <c r="C23" s="520"/>
      <c r="D23" s="177" t="s">
        <v>44</v>
      </c>
      <c r="E23" s="343">
        <v>417.11700000000002</v>
      </c>
      <c r="F23" s="344">
        <v>405.904</v>
      </c>
      <c r="G23" s="411">
        <v>2.7624758563601302</v>
      </c>
      <c r="H23" s="343" t="s">
        <v>95</v>
      </c>
      <c r="I23" s="344" t="s">
        <v>95</v>
      </c>
      <c r="J23" s="415" t="s">
        <v>230</v>
      </c>
      <c r="K23" s="343" t="s">
        <v>95</v>
      </c>
      <c r="L23" s="344" t="s">
        <v>95</v>
      </c>
      <c r="M23" s="415" t="s">
        <v>230</v>
      </c>
      <c r="N23" s="343">
        <v>302.84300000000002</v>
      </c>
      <c r="O23" s="344">
        <v>310.14100000000002</v>
      </c>
      <c r="P23" s="411">
        <v>-2.3531232568412439</v>
      </c>
      <c r="Q23" s="341" t="s">
        <v>95</v>
      </c>
      <c r="R23" s="342" t="s">
        <v>95</v>
      </c>
      <c r="S23" s="421" t="s">
        <v>230</v>
      </c>
    </row>
    <row r="24" spans="3:19" ht="15" customHeight="1" x14ac:dyDescent="0.2">
      <c r="C24" s="520"/>
      <c r="D24" s="177" t="s">
        <v>45</v>
      </c>
      <c r="E24" s="343">
        <v>344.58100000000002</v>
      </c>
      <c r="F24" s="344">
        <v>354.62799999999999</v>
      </c>
      <c r="G24" s="411">
        <v>-2.833109624733515</v>
      </c>
      <c r="H24" s="343">
        <v>483.68900000000002</v>
      </c>
      <c r="I24" s="344">
        <v>478.084</v>
      </c>
      <c r="J24" s="411">
        <v>1.172388115895955</v>
      </c>
      <c r="K24" s="343" t="s">
        <v>95</v>
      </c>
      <c r="L24" s="344" t="s">
        <v>95</v>
      </c>
      <c r="M24" s="415" t="s">
        <v>230</v>
      </c>
      <c r="N24" s="343">
        <v>319.065</v>
      </c>
      <c r="O24" s="344">
        <v>331.46600000000001</v>
      </c>
      <c r="P24" s="411">
        <v>-3.741258530286669</v>
      </c>
      <c r="Q24" s="341" t="s">
        <v>95</v>
      </c>
      <c r="R24" s="342" t="s">
        <v>95</v>
      </c>
      <c r="S24" s="418" t="s">
        <v>230</v>
      </c>
    </row>
    <row r="25" spans="3:19" ht="15" customHeight="1" x14ac:dyDescent="0.2">
      <c r="C25" s="520"/>
      <c r="D25" s="177" t="s">
        <v>46</v>
      </c>
      <c r="E25" s="343">
        <v>482.61099999999999</v>
      </c>
      <c r="F25" s="344">
        <v>465.81700000000001</v>
      </c>
      <c r="G25" s="411">
        <v>3.605278467724446</v>
      </c>
      <c r="H25" s="343" t="s">
        <v>27</v>
      </c>
      <c r="I25" s="344" t="s">
        <v>27</v>
      </c>
      <c r="J25" s="411" t="s">
        <v>27</v>
      </c>
      <c r="K25" s="343" t="s">
        <v>95</v>
      </c>
      <c r="L25" s="344" t="s">
        <v>95</v>
      </c>
      <c r="M25" s="415" t="s">
        <v>230</v>
      </c>
      <c r="N25" s="343" t="s">
        <v>27</v>
      </c>
      <c r="O25" s="344" t="s">
        <v>27</v>
      </c>
      <c r="P25" s="411" t="s">
        <v>27</v>
      </c>
      <c r="Q25" s="341" t="s">
        <v>95</v>
      </c>
      <c r="R25" s="342" t="s">
        <v>95</v>
      </c>
      <c r="S25" s="421" t="s">
        <v>230</v>
      </c>
    </row>
    <row r="26" spans="3:19" ht="15" customHeight="1" thickBot="1" x14ac:dyDescent="0.25">
      <c r="C26" s="520"/>
      <c r="D26" s="177" t="s">
        <v>47</v>
      </c>
      <c r="E26" s="343">
        <v>398.28300000000002</v>
      </c>
      <c r="F26" s="344">
        <v>420.505</v>
      </c>
      <c r="G26" s="411">
        <v>-5.2845982806387513</v>
      </c>
      <c r="H26" s="343" t="s">
        <v>95</v>
      </c>
      <c r="I26" s="344" t="s">
        <v>95</v>
      </c>
      <c r="J26" s="411" t="s">
        <v>230</v>
      </c>
      <c r="K26" s="343" t="s">
        <v>95</v>
      </c>
      <c r="L26" s="344" t="s">
        <v>95</v>
      </c>
      <c r="M26" s="415" t="s">
        <v>230</v>
      </c>
      <c r="N26" s="343">
        <v>394.25599999999997</v>
      </c>
      <c r="O26" s="344">
        <v>408.47500000000002</v>
      </c>
      <c r="P26" s="411">
        <v>-3.4809963890079074</v>
      </c>
      <c r="Q26" s="430" t="s">
        <v>27</v>
      </c>
      <c r="R26" s="431" t="s">
        <v>27</v>
      </c>
      <c r="S26" s="423" t="s">
        <v>27</v>
      </c>
    </row>
    <row r="27" spans="3:19" ht="15" customHeight="1" thickBot="1" x14ac:dyDescent="0.25">
      <c r="C27" s="519"/>
      <c r="D27" s="176" t="s">
        <v>24</v>
      </c>
      <c r="E27" s="428">
        <v>424.8997046741971</v>
      </c>
      <c r="F27" s="429">
        <v>430.74675485216176</v>
      </c>
      <c r="G27" s="412">
        <v>-1.3574217593285061</v>
      </c>
      <c r="H27" s="428">
        <v>393.2970906273369</v>
      </c>
      <c r="I27" s="429">
        <v>416.37756046311551</v>
      </c>
      <c r="J27" s="412">
        <v>-5.5431589084933837</v>
      </c>
      <c r="K27" s="428">
        <v>403.53270052270773</v>
      </c>
      <c r="L27" s="429">
        <v>404.61759074401238</v>
      </c>
      <c r="M27" s="412">
        <v>-0.26812729997965407</v>
      </c>
      <c r="N27" s="428">
        <v>325.52363104604615</v>
      </c>
      <c r="O27" s="429">
        <v>338.85868379659865</v>
      </c>
      <c r="P27" s="412">
        <v>-3.9352843495540837</v>
      </c>
      <c r="Q27" s="428">
        <v>482.05890400568586</v>
      </c>
      <c r="R27" s="429">
        <v>465.6126392193579</v>
      </c>
      <c r="S27" s="420">
        <v>3.5321774799545005</v>
      </c>
    </row>
    <row r="28" spans="3:19" ht="15.75" customHeight="1" x14ac:dyDescent="0.2">
      <c r="C28" s="482" t="s">
        <v>49</v>
      </c>
      <c r="D28" s="178" t="s">
        <v>43</v>
      </c>
      <c r="E28" s="426">
        <v>360.15899999999999</v>
      </c>
      <c r="F28" s="427">
        <v>369.52300000000002</v>
      </c>
      <c r="G28" s="409">
        <v>-2.5340777164073769</v>
      </c>
      <c r="H28" s="426">
        <v>360.15899999999999</v>
      </c>
      <c r="I28" s="427">
        <v>369.52300000000002</v>
      </c>
      <c r="J28" s="409">
        <v>-2.5340777164073769</v>
      </c>
      <c r="K28" s="426" t="s">
        <v>27</v>
      </c>
      <c r="L28" s="427" t="s">
        <v>27</v>
      </c>
      <c r="M28" s="409" t="s">
        <v>27</v>
      </c>
      <c r="N28" s="426" t="s">
        <v>27</v>
      </c>
      <c r="O28" s="427" t="s">
        <v>27</v>
      </c>
      <c r="P28" s="409" t="s">
        <v>27</v>
      </c>
      <c r="Q28" s="426" t="s">
        <v>27</v>
      </c>
      <c r="R28" s="427" t="s">
        <v>27</v>
      </c>
      <c r="S28" s="417" t="s">
        <v>27</v>
      </c>
    </row>
    <row r="29" spans="3:19" ht="15" customHeight="1" x14ac:dyDescent="0.2">
      <c r="C29" s="520"/>
      <c r="D29" s="177" t="s">
        <v>44</v>
      </c>
      <c r="E29" s="343">
        <v>270.161</v>
      </c>
      <c r="F29" s="344">
        <v>270.97300000000001</v>
      </c>
      <c r="G29" s="411">
        <v>-0.29966085181918928</v>
      </c>
      <c r="H29" s="343">
        <v>231.08799999999999</v>
      </c>
      <c r="I29" s="344">
        <v>223</v>
      </c>
      <c r="J29" s="411">
        <v>3.6269058295964101</v>
      </c>
      <c r="K29" s="343">
        <v>269.14699999999999</v>
      </c>
      <c r="L29" s="344">
        <v>270.709</v>
      </c>
      <c r="M29" s="411">
        <v>-0.57700335046120066</v>
      </c>
      <c r="N29" s="343">
        <v>319.06</v>
      </c>
      <c r="O29" s="344">
        <v>317.61799999999999</v>
      </c>
      <c r="P29" s="411">
        <v>0.45400449596685555</v>
      </c>
      <c r="Q29" s="343">
        <v>315.483</v>
      </c>
      <c r="R29" s="344">
        <v>281.541</v>
      </c>
      <c r="S29" s="419">
        <v>12.055792939571859</v>
      </c>
    </row>
    <row r="30" spans="3:19" ht="15" customHeight="1" x14ac:dyDescent="0.2">
      <c r="C30" s="520"/>
      <c r="D30" s="177" t="s">
        <v>45</v>
      </c>
      <c r="E30" s="343">
        <v>266.61099999999999</v>
      </c>
      <c r="F30" s="344">
        <v>275.28500000000003</v>
      </c>
      <c r="G30" s="411">
        <v>-3.1509163230833623</v>
      </c>
      <c r="H30" s="343">
        <v>384.64699999999999</v>
      </c>
      <c r="I30" s="344">
        <v>386.83199999999999</v>
      </c>
      <c r="J30" s="411">
        <v>-0.56484468709930979</v>
      </c>
      <c r="K30" s="343">
        <v>267.78899999999999</v>
      </c>
      <c r="L30" s="344">
        <v>258.59300000000002</v>
      </c>
      <c r="M30" s="411">
        <v>3.5561674136577439</v>
      </c>
      <c r="N30" s="343">
        <v>258.70999999999998</v>
      </c>
      <c r="O30" s="344">
        <v>272.33300000000003</v>
      </c>
      <c r="P30" s="411">
        <v>-5.0023317042003894</v>
      </c>
      <c r="Q30" s="343">
        <v>320.40199999999999</v>
      </c>
      <c r="R30" s="344">
        <v>319.68799999999999</v>
      </c>
      <c r="S30" s="419">
        <v>0.22334275919021004</v>
      </c>
    </row>
    <row r="31" spans="3:19" ht="15" customHeight="1" x14ac:dyDescent="0.2">
      <c r="C31" s="520"/>
      <c r="D31" s="177" t="s">
        <v>46</v>
      </c>
      <c r="E31" s="343" t="s">
        <v>27</v>
      </c>
      <c r="F31" s="344" t="s">
        <v>27</v>
      </c>
      <c r="G31" s="411" t="s">
        <v>27</v>
      </c>
      <c r="H31" s="343" t="s">
        <v>27</v>
      </c>
      <c r="I31" s="344" t="s">
        <v>27</v>
      </c>
      <c r="J31" s="411" t="s">
        <v>27</v>
      </c>
      <c r="K31" s="343" t="s">
        <v>27</v>
      </c>
      <c r="L31" s="344" t="s">
        <v>27</v>
      </c>
      <c r="M31" s="411" t="s">
        <v>27</v>
      </c>
      <c r="N31" s="343" t="s">
        <v>27</v>
      </c>
      <c r="O31" s="344" t="s">
        <v>27</v>
      </c>
      <c r="P31" s="411" t="s">
        <v>27</v>
      </c>
      <c r="Q31" s="343" t="s">
        <v>27</v>
      </c>
      <c r="R31" s="344" t="s">
        <v>27</v>
      </c>
      <c r="S31" s="419" t="s">
        <v>27</v>
      </c>
    </row>
    <row r="32" spans="3:19" ht="15" customHeight="1" thickBot="1" x14ac:dyDescent="0.25">
      <c r="C32" s="520"/>
      <c r="D32" s="177" t="s">
        <v>47</v>
      </c>
      <c r="E32" s="343" t="s">
        <v>27</v>
      </c>
      <c r="F32" s="344" t="s">
        <v>27</v>
      </c>
      <c r="G32" s="411" t="s">
        <v>27</v>
      </c>
      <c r="H32" s="343" t="s">
        <v>27</v>
      </c>
      <c r="I32" s="344" t="s">
        <v>27</v>
      </c>
      <c r="J32" s="411" t="s">
        <v>27</v>
      </c>
      <c r="K32" s="343" t="s">
        <v>27</v>
      </c>
      <c r="L32" s="344" t="s">
        <v>27</v>
      </c>
      <c r="M32" s="411" t="s">
        <v>27</v>
      </c>
      <c r="N32" s="343" t="s">
        <v>27</v>
      </c>
      <c r="O32" s="344" t="s">
        <v>27</v>
      </c>
      <c r="P32" s="411" t="s">
        <v>27</v>
      </c>
      <c r="Q32" s="343" t="s">
        <v>27</v>
      </c>
      <c r="R32" s="344" t="s">
        <v>27</v>
      </c>
      <c r="S32" s="419" t="s">
        <v>27</v>
      </c>
    </row>
    <row r="33" spans="3:19" ht="15" customHeight="1" thickBot="1" x14ac:dyDescent="0.25">
      <c r="C33" s="519"/>
      <c r="D33" s="176" t="s">
        <v>24</v>
      </c>
      <c r="E33" s="428">
        <v>269.56859528723265</v>
      </c>
      <c r="F33" s="429">
        <v>274.94383483841102</v>
      </c>
      <c r="G33" s="412">
        <v>-1.9550318538102458</v>
      </c>
      <c r="H33" s="428">
        <v>315.96425302547277</v>
      </c>
      <c r="I33" s="429">
        <v>292.44672206171083</v>
      </c>
      <c r="J33" s="412">
        <v>8.0416462861906783</v>
      </c>
      <c r="K33" s="428">
        <v>268.98920248316068</v>
      </c>
      <c r="L33" s="429">
        <v>268.6876395766767</v>
      </c>
      <c r="M33" s="412">
        <v>0.11223549656363017</v>
      </c>
      <c r="N33" s="428">
        <v>258.79448009031199</v>
      </c>
      <c r="O33" s="429">
        <v>274.33553509880409</v>
      </c>
      <c r="P33" s="412">
        <v>-5.6649806605968349</v>
      </c>
      <c r="Q33" s="428">
        <v>317.52902759653034</v>
      </c>
      <c r="R33" s="429">
        <v>297.70605543988421</v>
      </c>
      <c r="S33" s="420">
        <v>6.6585720358815426</v>
      </c>
    </row>
    <row r="34" spans="3:19" ht="15.75" customHeight="1" x14ac:dyDescent="0.2">
      <c r="C34" s="482" t="s">
        <v>50</v>
      </c>
      <c r="D34" s="179" t="s">
        <v>51</v>
      </c>
      <c r="E34" s="339">
        <v>597.49599999999998</v>
      </c>
      <c r="F34" s="340">
        <v>605.80399999999997</v>
      </c>
      <c r="G34" s="413">
        <v>-1.3714006510356473</v>
      </c>
      <c r="H34" s="339">
        <v>621.50099999999998</v>
      </c>
      <c r="I34" s="340">
        <v>624.20899999999995</v>
      </c>
      <c r="J34" s="413">
        <v>-0.43382905405080191</v>
      </c>
      <c r="K34" s="339">
        <v>545.42399999999998</v>
      </c>
      <c r="L34" s="340">
        <v>522.76499999999999</v>
      </c>
      <c r="M34" s="413">
        <v>4.3344523830019206</v>
      </c>
      <c r="N34" s="339">
        <v>658.04</v>
      </c>
      <c r="O34" s="340">
        <v>672.29200000000003</v>
      </c>
      <c r="P34" s="413">
        <v>-2.1199121810165917</v>
      </c>
      <c r="Q34" s="339">
        <v>544.88599999999997</v>
      </c>
      <c r="R34" s="340">
        <v>584.70699999999999</v>
      </c>
      <c r="S34" s="424">
        <v>-6.810419577668819</v>
      </c>
    </row>
    <row r="35" spans="3:19" ht="15.75" customHeight="1" thickBot="1" x14ac:dyDescent="0.25">
      <c r="C35" s="483"/>
      <c r="D35" s="172" t="s">
        <v>52</v>
      </c>
      <c r="E35" s="347">
        <v>936.03499999999997</v>
      </c>
      <c r="F35" s="348">
        <v>950.56700000000001</v>
      </c>
      <c r="G35" s="414">
        <v>-1.5287717751615657</v>
      </c>
      <c r="H35" s="347">
        <v>988.13300000000004</v>
      </c>
      <c r="I35" s="348">
        <v>1005.2809999999999</v>
      </c>
      <c r="J35" s="414">
        <v>-1.7057917139585759</v>
      </c>
      <c r="K35" s="347">
        <v>922.69600000000003</v>
      </c>
      <c r="L35" s="348">
        <v>917.13</v>
      </c>
      <c r="M35" s="414">
        <v>0.60689324305169723</v>
      </c>
      <c r="N35" s="347">
        <v>645.62099999999998</v>
      </c>
      <c r="O35" s="348">
        <v>651.78200000000004</v>
      </c>
      <c r="P35" s="414">
        <v>-0.94525470172543236</v>
      </c>
      <c r="Q35" s="347">
        <v>958.14800000000002</v>
      </c>
      <c r="R35" s="348">
        <v>958.83199999999999</v>
      </c>
      <c r="S35" s="425">
        <v>-7.1336793098266335E-2</v>
      </c>
    </row>
    <row r="36" spans="3:19" ht="15" customHeight="1" thickBot="1" x14ac:dyDescent="0.25">
      <c r="C36" s="519"/>
      <c r="D36" s="176" t="s">
        <v>24</v>
      </c>
      <c r="E36" s="428">
        <v>702.5216481414941</v>
      </c>
      <c r="F36" s="429">
        <v>702.27592657824016</v>
      </c>
      <c r="G36" s="412">
        <v>3.4989318863767382E-2</v>
      </c>
      <c r="H36" s="428">
        <v>717.53983572663572</v>
      </c>
      <c r="I36" s="429">
        <v>718.47015811704387</v>
      </c>
      <c r="J36" s="412">
        <v>-0.12948657364508026</v>
      </c>
      <c r="K36" s="428">
        <v>717.9240437384708</v>
      </c>
      <c r="L36" s="429">
        <v>680.0088198748673</v>
      </c>
      <c r="M36" s="412">
        <v>5.5756958962062457</v>
      </c>
      <c r="N36" s="428">
        <v>653.96195680721098</v>
      </c>
      <c r="O36" s="429">
        <v>665.78510482331149</v>
      </c>
      <c r="P36" s="412">
        <v>-1.7758204457334885</v>
      </c>
      <c r="Q36" s="428">
        <v>670.64468605904744</v>
      </c>
      <c r="R36" s="429">
        <v>686.18229505216595</v>
      </c>
      <c r="S36" s="420">
        <v>-2.2643558577880953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J41" sqref="J41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194</v>
      </c>
      <c r="C2" s="224"/>
      <c r="D2" s="224"/>
      <c r="E2" s="224"/>
      <c r="F2" s="224"/>
      <c r="G2" s="224"/>
      <c r="H2" s="224"/>
    </row>
    <row r="3" spans="2:15" ht="20.25" customHeight="1" thickBot="1" x14ac:dyDescent="0.25"/>
    <row r="4" spans="2:15" ht="15" x14ac:dyDescent="0.25">
      <c r="F4" s="527" t="s">
        <v>0</v>
      </c>
      <c r="G4" s="528"/>
      <c r="H4" s="246" t="s">
        <v>1</v>
      </c>
      <c r="I4" s="247"/>
      <c r="J4" s="248"/>
    </row>
    <row r="5" spans="2:15" ht="18.75" customHeight="1" x14ac:dyDescent="0.3">
      <c r="B5" s="223"/>
      <c r="F5" s="523"/>
      <c r="G5" s="529"/>
      <c r="H5" s="249" t="s">
        <v>26</v>
      </c>
      <c r="I5" s="249"/>
      <c r="J5" s="532" t="s">
        <v>196</v>
      </c>
    </row>
    <row r="6" spans="2:15" ht="24.75" customHeight="1" x14ac:dyDescent="0.2">
      <c r="F6" s="530"/>
      <c r="G6" s="531"/>
      <c r="H6" s="259" t="s">
        <v>251</v>
      </c>
      <c r="I6" s="259" t="s">
        <v>245</v>
      </c>
      <c r="J6" s="533"/>
    </row>
    <row r="7" spans="2:15" ht="48" customHeight="1" thickBot="1" x14ac:dyDescent="0.25">
      <c r="F7" s="534" t="s">
        <v>198</v>
      </c>
      <c r="G7" s="535"/>
      <c r="H7" s="460">
        <v>141.41</v>
      </c>
      <c r="I7" s="460">
        <v>140.12</v>
      </c>
      <c r="J7" s="366">
        <v>0.92063945189836716</v>
      </c>
    </row>
    <row r="8" spans="2:15" ht="15.75" customHeight="1" thickBot="1" x14ac:dyDescent="0.25"/>
    <row r="9" spans="2:15" ht="15" customHeight="1" thickBot="1" x14ac:dyDescent="0.25">
      <c r="B9" s="522" t="s">
        <v>0</v>
      </c>
      <c r="C9" s="474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23"/>
      <c r="C10" s="524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23"/>
      <c r="C11" s="524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475"/>
      <c r="C12" s="477"/>
      <c r="D12" s="206" t="s">
        <v>251</v>
      </c>
      <c r="E12" s="206" t="s">
        <v>245</v>
      </c>
      <c r="F12" s="207" t="s">
        <v>14</v>
      </c>
      <c r="G12" s="206" t="s">
        <v>251</v>
      </c>
      <c r="H12" s="206" t="s">
        <v>245</v>
      </c>
      <c r="I12" s="207" t="s">
        <v>14</v>
      </c>
      <c r="J12" s="206" t="s">
        <v>251</v>
      </c>
      <c r="K12" s="206" t="s">
        <v>245</v>
      </c>
      <c r="L12" s="207" t="s">
        <v>14</v>
      </c>
      <c r="M12" s="206" t="s">
        <v>251</v>
      </c>
      <c r="N12" s="206" t="s">
        <v>245</v>
      </c>
      <c r="O12" s="208" t="s">
        <v>14</v>
      </c>
    </row>
    <row r="13" spans="2:15" ht="36" customHeight="1" thickBot="1" x14ac:dyDescent="0.25">
      <c r="B13" s="525" t="s">
        <v>201</v>
      </c>
      <c r="C13" s="526"/>
      <c r="D13" s="461">
        <v>144.71</v>
      </c>
      <c r="E13" s="461">
        <v>143.63999999999999</v>
      </c>
      <c r="F13" s="432">
        <v>0.74491785018102319</v>
      </c>
      <c r="G13" s="462">
        <v>134.74</v>
      </c>
      <c r="H13" s="462">
        <v>133.49</v>
      </c>
      <c r="I13" s="432">
        <v>0.93639973031687751</v>
      </c>
      <c r="J13" s="462">
        <v>140.56</v>
      </c>
      <c r="K13" s="462">
        <v>137.6</v>
      </c>
      <c r="L13" s="432">
        <v>2.1511627906976805</v>
      </c>
      <c r="M13" s="462">
        <v>138.04</v>
      </c>
      <c r="N13" s="462">
        <v>137.34</v>
      </c>
      <c r="O13" s="433">
        <v>0.50968399592251967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36" t="s">
        <v>252</v>
      </c>
      <c r="K18" s="536" t="s">
        <v>253</v>
      </c>
      <c r="L18" s="536" t="s">
        <v>254</v>
      </c>
      <c r="M18" s="81" t="s">
        <v>222</v>
      </c>
      <c r="N18" s="82"/>
    </row>
    <row r="19" spans="9:14" ht="19.5" customHeight="1" thickBot="1" x14ac:dyDescent="0.25">
      <c r="I19" s="83"/>
      <c r="J19" s="537"/>
      <c r="K19" s="537"/>
      <c r="L19" s="537"/>
      <c r="M19" s="84" t="s">
        <v>220</v>
      </c>
      <c r="N19" s="85" t="s">
        <v>212</v>
      </c>
    </row>
    <row r="20" spans="9:14" ht="52.5" customHeight="1" thickBot="1" x14ac:dyDescent="0.3">
      <c r="I20" s="86" t="s">
        <v>143</v>
      </c>
      <c r="J20" s="434">
        <v>141.41</v>
      </c>
      <c r="K20" s="435">
        <v>151.4</v>
      </c>
      <c r="L20" s="436">
        <v>130</v>
      </c>
      <c r="M20" s="437">
        <f>(J20-K20)/K20*100</f>
        <v>-6.5984147952443912</v>
      </c>
      <c r="N20" s="438">
        <f>(J20-L20)/L20*100</f>
        <v>8.7769230769230742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M13" sqref="M13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38" t="s">
        <v>86</v>
      </c>
      <c r="C5" s="541" t="s">
        <v>1</v>
      </c>
      <c r="D5" s="542"/>
      <c r="E5" s="542"/>
      <c r="F5" s="542"/>
      <c r="G5" s="542"/>
      <c r="H5" s="543"/>
    </row>
    <row r="6" spans="1:8" ht="13.5" customHeight="1" thickBot="1" x14ac:dyDescent="0.25">
      <c r="B6" s="539"/>
      <c r="C6" s="544"/>
      <c r="D6" s="545"/>
      <c r="E6" s="545"/>
      <c r="F6" s="545"/>
      <c r="G6" s="545"/>
      <c r="H6" s="546"/>
    </row>
    <row r="7" spans="1:8" ht="23.25" thickBot="1" x14ac:dyDescent="0.25">
      <c r="B7" s="539"/>
      <c r="C7" s="547" t="s">
        <v>87</v>
      </c>
      <c r="D7" s="548"/>
      <c r="E7" s="261" t="s">
        <v>218</v>
      </c>
      <c r="F7" s="24" t="s">
        <v>88</v>
      </c>
      <c r="G7" s="286"/>
      <c r="H7" s="273" t="s">
        <v>218</v>
      </c>
    </row>
    <row r="8" spans="1:8" ht="15.75" thickBot="1" x14ac:dyDescent="0.25">
      <c r="B8" s="540"/>
      <c r="C8" s="94">
        <v>43471</v>
      </c>
      <c r="D8" s="237" t="s">
        <v>256</v>
      </c>
      <c r="E8" s="52" t="s">
        <v>14</v>
      </c>
      <c r="F8" s="274">
        <v>43471</v>
      </c>
      <c r="G8" s="469" t="s">
        <v>256</v>
      </c>
      <c r="H8" s="208" t="s">
        <v>14</v>
      </c>
    </row>
    <row r="9" spans="1:8" ht="27.75" customHeight="1" thickBot="1" x14ac:dyDescent="0.25">
      <c r="B9" s="217" t="s">
        <v>89</v>
      </c>
      <c r="C9" s="439">
        <v>1795.12</v>
      </c>
      <c r="D9" s="440">
        <v>1854.32</v>
      </c>
      <c r="E9" s="441">
        <v>-3.192544976055915</v>
      </c>
      <c r="F9" s="439">
        <v>417.68346595932803</v>
      </c>
      <c r="G9" s="442">
        <v>432.41377702119723</v>
      </c>
      <c r="H9" s="441">
        <v>-3.4065313929965537</v>
      </c>
    </row>
    <row r="10" spans="1:8" ht="33.75" customHeight="1" thickBot="1" x14ac:dyDescent="0.25">
      <c r="B10" s="217" t="s">
        <v>158</v>
      </c>
      <c r="C10" s="443">
        <v>2048.9</v>
      </c>
      <c r="D10" s="444">
        <v>2136.75</v>
      </c>
      <c r="E10" s="441">
        <v>-4.1113841113841074</v>
      </c>
      <c r="F10" s="439">
        <v>476.73228163246318</v>
      </c>
      <c r="G10" s="442">
        <v>498.27437446074208</v>
      </c>
      <c r="H10" s="441">
        <v>-4.323339495753288</v>
      </c>
    </row>
    <row r="11" spans="1:8" ht="28.5" customHeight="1" thickBot="1" x14ac:dyDescent="0.25">
      <c r="B11" s="156" t="s">
        <v>90</v>
      </c>
      <c r="C11" s="445">
        <v>635.96</v>
      </c>
      <c r="D11" s="446">
        <v>648.35</v>
      </c>
      <c r="E11" s="441">
        <v>-1.9110048584869261</v>
      </c>
      <c r="F11" s="439">
        <v>147.97338173018755</v>
      </c>
      <c r="G11" s="442">
        <v>151.1904484294476</v>
      </c>
      <c r="H11" s="441">
        <v>-2.1278240343081434</v>
      </c>
    </row>
    <row r="12" spans="1:8" ht="22.5" customHeight="1" thickBot="1" x14ac:dyDescent="0.25">
      <c r="B12" s="156" t="s">
        <v>91</v>
      </c>
      <c r="C12" s="445">
        <v>1145.1500000000001</v>
      </c>
      <c r="D12" s="446">
        <v>1161.75</v>
      </c>
      <c r="E12" s="441">
        <v>-1.4288788465676703</v>
      </c>
      <c r="F12" s="439">
        <v>266.45027688584861</v>
      </c>
      <c r="G12" s="442">
        <v>270.91155003148106</v>
      </c>
      <c r="H12" s="441">
        <v>-1.6467637297538731</v>
      </c>
    </row>
    <row r="13" spans="1:8" ht="23.25" customHeight="1" thickBot="1" x14ac:dyDescent="0.25">
      <c r="B13" s="53" t="s">
        <v>92</v>
      </c>
      <c r="C13" s="439">
        <v>1311.33</v>
      </c>
      <c r="D13" s="440">
        <v>1333.89</v>
      </c>
      <c r="E13" s="447">
        <v>-1.6912938848031074</v>
      </c>
      <c r="F13" s="439">
        <v>305.11657126902139</v>
      </c>
      <c r="G13" s="442">
        <v>311.05333115686875</v>
      </c>
      <c r="H13" s="447">
        <v>-1.9085987170648122</v>
      </c>
    </row>
    <row r="14" spans="1:8" ht="34.5" customHeight="1" thickBot="1" x14ac:dyDescent="0.25">
      <c r="B14" s="467" t="s">
        <v>93</v>
      </c>
      <c r="C14" s="443">
        <v>1320.36</v>
      </c>
      <c r="D14" s="444">
        <v>1319.2</v>
      </c>
      <c r="E14" s="448">
        <v>8.7932080048503211E-2</v>
      </c>
      <c r="F14" s="439">
        <v>307.21764623760993</v>
      </c>
      <c r="G14" s="442">
        <v>307.6277312688012</v>
      </c>
      <c r="H14" s="448">
        <v>-0.133305612436138</v>
      </c>
    </row>
    <row r="15" spans="1:8" ht="30.75" customHeight="1" thickBot="1" x14ac:dyDescent="0.25">
      <c r="B15" s="549" t="s">
        <v>94</v>
      </c>
      <c r="C15" s="550"/>
      <c r="D15" s="550"/>
      <c r="E15" s="551"/>
      <c r="F15" s="244" t="s">
        <v>265</v>
      </c>
      <c r="G15" s="244" t="s">
        <v>259</v>
      </c>
      <c r="H15" s="262" t="s">
        <v>266</v>
      </c>
    </row>
    <row r="16" spans="1:8" ht="15.75" thickBot="1" x14ac:dyDescent="0.25">
      <c r="B16" s="552"/>
      <c r="C16" s="553"/>
      <c r="D16" s="553"/>
      <c r="E16" s="554"/>
      <c r="F16" s="245">
        <v>4.2977999999999996</v>
      </c>
      <c r="G16" s="245">
        <v>4.2882999999999996</v>
      </c>
      <c r="H16" s="157">
        <v>0.22153300841825582</v>
      </c>
    </row>
    <row r="19" spans="2:4" x14ac:dyDescent="0.2">
      <c r="B19" s="51" t="s">
        <v>260</v>
      </c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O10" sqref="O10"/>
    </sheetView>
  </sheetViews>
  <sheetFormatPr defaultRowHeight="12.75" x14ac:dyDescent="0.2"/>
  <cols>
    <col min="1" max="1" width="9.140625" style="209"/>
    <col min="2" max="2" width="23.28515625" style="209" customWidth="1"/>
    <col min="3" max="16384" width="9.140625" style="209"/>
  </cols>
  <sheetData>
    <row r="2" spans="2:13" ht="15.75" x14ac:dyDescent="0.25">
      <c r="B2" s="98" t="s">
        <v>188</v>
      </c>
      <c r="G2" s="210"/>
    </row>
    <row r="5" spans="2:13" ht="13.5" thickBot="1" x14ac:dyDescent="0.25"/>
    <row r="6" spans="2:13" ht="16.5" customHeight="1" thickBot="1" x14ac:dyDescent="0.25">
      <c r="B6" s="555" t="s">
        <v>86</v>
      </c>
      <c r="C6" s="557" t="s">
        <v>175</v>
      </c>
      <c r="D6" s="558"/>
      <c r="E6" s="558"/>
      <c r="F6" s="558"/>
      <c r="G6" s="558"/>
      <c r="H6" s="558"/>
      <c r="I6" s="557" t="s">
        <v>176</v>
      </c>
      <c r="J6" s="558"/>
      <c r="K6" s="558"/>
      <c r="L6" s="558"/>
      <c r="M6" s="559"/>
    </row>
    <row r="7" spans="2:13" ht="16.5" customHeight="1" thickBot="1" x14ac:dyDescent="0.25">
      <c r="B7" s="556"/>
      <c r="C7" s="211" t="s">
        <v>267</v>
      </c>
      <c r="D7" s="212" t="s">
        <v>268</v>
      </c>
      <c r="E7" s="212" t="s">
        <v>177</v>
      </c>
      <c r="F7" s="213" t="s">
        <v>178</v>
      </c>
      <c r="G7" s="212" t="s">
        <v>179</v>
      </c>
      <c r="H7" s="214" t="s">
        <v>180</v>
      </c>
      <c r="I7" s="215" t="s">
        <v>269</v>
      </c>
      <c r="J7" s="212" t="s">
        <v>181</v>
      </c>
      <c r="K7" s="213" t="s">
        <v>178</v>
      </c>
      <c r="L7" s="212" t="s">
        <v>182</v>
      </c>
      <c r="M7" s="212" t="s">
        <v>183</v>
      </c>
    </row>
    <row r="8" spans="2:13" ht="30" customHeight="1" thickBot="1" x14ac:dyDescent="0.25">
      <c r="B8" s="468" t="s">
        <v>255</v>
      </c>
      <c r="C8" s="218">
        <v>141.41</v>
      </c>
      <c r="D8" s="219"/>
      <c r="E8" s="219">
        <v>140.12</v>
      </c>
      <c r="F8" s="220">
        <v>141.66999999999999</v>
      </c>
      <c r="G8" s="219">
        <v>151.4</v>
      </c>
      <c r="H8" s="221">
        <v>130</v>
      </c>
      <c r="I8" s="463"/>
      <c r="J8" s="464">
        <v>100.92063945189837</v>
      </c>
      <c r="K8" s="465">
        <v>99.816474906472791</v>
      </c>
      <c r="L8" s="464">
        <v>93.401585204755605</v>
      </c>
      <c r="M8" s="464">
        <v>108.77692307692308</v>
      </c>
    </row>
    <row r="9" spans="2:13" ht="30" customHeight="1" thickBot="1" x14ac:dyDescent="0.25">
      <c r="B9" s="468" t="s">
        <v>184</v>
      </c>
      <c r="C9" s="449">
        <v>635.96</v>
      </c>
      <c r="D9" s="450">
        <v>648.35</v>
      </c>
      <c r="E9" s="451">
        <v>658.14</v>
      </c>
      <c r="F9" s="452">
        <v>635.96</v>
      </c>
      <c r="G9" s="450">
        <v>616.41999999999996</v>
      </c>
      <c r="H9" s="453">
        <v>869.6</v>
      </c>
      <c r="I9" s="466">
        <v>98.088995141513067</v>
      </c>
      <c r="J9" s="464">
        <v>96.629896374631542</v>
      </c>
      <c r="K9" s="465">
        <v>100</v>
      </c>
      <c r="L9" s="464">
        <v>103.16991661529477</v>
      </c>
      <c r="M9" s="464">
        <v>73.132474701011958</v>
      </c>
    </row>
    <row r="10" spans="2:13" ht="30" customHeight="1" thickBot="1" x14ac:dyDescent="0.25">
      <c r="B10" s="468" t="s">
        <v>185</v>
      </c>
      <c r="C10" s="449">
        <v>1145.1500000000001</v>
      </c>
      <c r="D10" s="450">
        <v>1161.75</v>
      </c>
      <c r="E10" s="451">
        <v>1153.77</v>
      </c>
      <c r="F10" s="452">
        <v>1145.1500000000001</v>
      </c>
      <c r="G10" s="450">
        <v>1108.33</v>
      </c>
      <c r="H10" s="453">
        <v>1159.74</v>
      </c>
      <c r="I10" s="466">
        <v>98.57112115343233</v>
      </c>
      <c r="J10" s="464">
        <v>99.252884023678916</v>
      </c>
      <c r="K10" s="465">
        <v>100</v>
      </c>
      <c r="L10" s="464">
        <v>103.32211525448199</v>
      </c>
      <c r="M10" s="464">
        <v>98.741959404694171</v>
      </c>
    </row>
    <row r="11" spans="2:13" ht="30" customHeight="1" thickBot="1" x14ac:dyDescent="0.25">
      <c r="B11" s="468" t="s">
        <v>186</v>
      </c>
      <c r="C11" s="449">
        <v>1795.12</v>
      </c>
      <c r="D11" s="450">
        <v>1854.32</v>
      </c>
      <c r="E11" s="451">
        <v>1925.44</v>
      </c>
      <c r="F11" s="452">
        <v>1795.12</v>
      </c>
      <c r="G11" s="450">
        <v>1743.25</v>
      </c>
      <c r="H11" s="453">
        <v>1822.24</v>
      </c>
      <c r="I11" s="466">
        <v>96.807455023944087</v>
      </c>
      <c r="J11" s="464">
        <v>93.231676915406339</v>
      </c>
      <c r="K11" s="465">
        <v>100</v>
      </c>
      <c r="L11" s="464">
        <v>102.97547683923706</v>
      </c>
      <c r="M11" s="464">
        <v>98.511721836860133</v>
      </c>
    </row>
    <row r="12" spans="2:13" ht="30" customHeight="1" thickBot="1" x14ac:dyDescent="0.25">
      <c r="B12" s="468" t="s">
        <v>187</v>
      </c>
      <c r="C12" s="449">
        <v>2048.9</v>
      </c>
      <c r="D12" s="450">
        <v>2136.75</v>
      </c>
      <c r="E12" s="451">
        <v>2179.12</v>
      </c>
      <c r="F12" s="452">
        <v>2048.9</v>
      </c>
      <c r="G12" s="450">
        <v>1971.15</v>
      </c>
      <c r="H12" s="453">
        <v>1971.8</v>
      </c>
      <c r="I12" s="466">
        <v>95.888615888615888</v>
      </c>
      <c r="J12" s="464">
        <v>94.02419325232205</v>
      </c>
      <c r="K12" s="465">
        <v>100</v>
      </c>
      <c r="L12" s="464">
        <v>103.94439794028865</v>
      </c>
      <c r="M12" s="464">
        <v>103.91013287351659</v>
      </c>
    </row>
    <row r="13" spans="2:13" ht="30" customHeight="1" thickBot="1" x14ac:dyDescent="0.25">
      <c r="B13" s="468" t="s">
        <v>92</v>
      </c>
      <c r="C13" s="454">
        <v>1311.33</v>
      </c>
      <c r="D13" s="455">
        <v>1333.89</v>
      </c>
      <c r="E13" s="451">
        <v>1334.26</v>
      </c>
      <c r="F13" s="452">
        <v>1311.33</v>
      </c>
      <c r="G13" s="450">
        <v>1293.96</v>
      </c>
      <c r="H13" s="453">
        <v>1454.4</v>
      </c>
      <c r="I13" s="466">
        <v>98.308706115196898</v>
      </c>
      <c r="J13" s="464">
        <v>98.281444396144678</v>
      </c>
      <c r="K13" s="465">
        <v>100</v>
      </c>
      <c r="L13" s="464">
        <v>101.34239080033386</v>
      </c>
      <c r="M13" s="464">
        <v>90.162953795379536</v>
      </c>
    </row>
    <row r="14" spans="2:13" ht="30" customHeight="1" thickBot="1" x14ac:dyDescent="0.25">
      <c r="B14" s="468" t="s">
        <v>93</v>
      </c>
      <c r="C14" s="456">
        <v>1320.36</v>
      </c>
      <c r="D14" s="457">
        <v>1319.2</v>
      </c>
      <c r="E14" s="451">
        <v>1344.81</v>
      </c>
      <c r="F14" s="452">
        <v>1320.36</v>
      </c>
      <c r="G14" s="450">
        <v>1327.74</v>
      </c>
      <c r="H14" s="453">
        <v>1465.78</v>
      </c>
      <c r="I14" s="466">
        <v>100.08793208004852</v>
      </c>
      <c r="J14" s="464">
        <v>98.181899301760097</v>
      </c>
      <c r="K14" s="465">
        <v>100.00000000000001</v>
      </c>
      <c r="L14" s="464">
        <v>99.444168285959606</v>
      </c>
      <c r="M14" s="464">
        <v>90.079002305939497</v>
      </c>
    </row>
    <row r="16" spans="2:13" x14ac:dyDescent="0.2">
      <c r="B16"/>
      <c r="C16"/>
      <c r="D16"/>
    </row>
    <row r="17" spans="2:4" x14ac:dyDescent="0.2">
      <c r="B17" s="263" t="s">
        <v>260</v>
      </c>
      <c r="C17" s="263"/>
      <c r="D17" s="263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0"/>
  <sheetViews>
    <sheetView zoomScale="80" workbookViewId="0">
      <selection activeCell="T33" sqref="T33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4" ht="15.75" x14ac:dyDescent="0.25">
      <c r="A3" s="98" t="s">
        <v>174</v>
      </c>
    </row>
    <row r="4" spans="1:4" ht="15.75" x14ac:dyDescent="0.25">
      <c r="A4" s="98" t="s">
        <v>219</v>
      </c>
    </row>
    <row r="6" spans="1:4" s="16" customFormat="1" ht="15" x14ac:dyDescent="0.2"/>
    <row r="7" spans="1:4" s="16" customFormat="1" ht="15" x14ac:dyDescent="0.2">
      <c r="A7" s="1"/>
    </row>
    <row r="8" spans="1:4" x14ac:dyDescent="0.2">
      <c r="A8" s="1"/>
    </row>
    <row r="9" spans="1:4" ht="15" customHeight="1" x14ac:dyDescent="0.25">
      <c r="B9" s="56"/>
      <c r="C9" s="44"/>
      <c r="D9" s="44"/>
    </row>
    <row r="10" spans="1:4" ht="21" customHeight="1" x14ac:dyDescent="0.25">
      <c r="C10" s="45"/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63" sqref="U63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mies. 2016-2018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Buczek Krystyna</cp:lastModifiedBy>
  <cp:lastPrinted>2016-03-15T08:02:46Z</cp:lastPrinted>
  <dcterms:created xsi:type="dcterms:W3CDTF">2002-10-07T11:02:33Z</dcterms:created>
  <dcterms:modified xsi:type="dcterms:W3CDTF">2019-01-10T11:44:47Z</dcterms:modified>
</cp:coreProperties>
</file>