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0" windowWidth="7665" windowHeight="9120" tabRatio="808" activeTab="0"/>
  </bookViews>
  <sheets>
    <sheet name="RbZ" sheetId="1" r:id="rId1"/>
    <sheet name="RBZE" sheetId="2" state="hidden" r:id="rId2"/>
    <sheet name="RBZF" sheetId="3" state="hidden" r:id="rId3"/>
    <sheet name="RBZO" sheetId="4" state="hidden" r:id="rId4"/>
    <sheet name="RBZC" sheetId="5" state="hidden" r:id="rId5"/>
    <sheet name="RBZD" sheetId="6" state="hidden" r:id="rId6"/>
    <sheet name="Listy" sheetId="7" state="hidden" r:id="rId7"/>
  </sheets>
  <definedNames>
    <definedName name="KWARTAL">'RbZ'!$H$8</definedName>
    <definedName name="mip57108513" localSheetId="0">'RbZ'!#REF!</definedName>
    <definedName name="mip57108514" localSheetId="0">'RbZ'!#REF!</definedName>
    <definedName name="mip57108515" localSheetId="0">'RbZ'!#REF!</definedName>
    <definedName name="mip57108516" localSheetId="0">'RbZ'!#REF!</definedName>
    <definedName name="mip57108517" localSheetId="0">'RbZ'!$A$115</definedName>
    <definedName name="mip57108518" localSheetId="0">'RbZ'!$A$116</definedName>
    <definedName name="mip57108519" localSheetId="0">'RbZ'!$A$118</definedName>
    <definedName name="mip57108520" localSheetId="0">'RbZ'!$A$119</definedName>
    <definedName name="mip57108521" localSheetId="0">'RbZ'!#REF!</definedName>
    <definedName name="mip57108522" localSheetId="0">'RbZ'!$A$120</definedName>
    <definedName name="_xlnm.Print_Area" localSheetId="0">'RbZ'!$A$2:$R$101</definedName>
    <definedName name="plik2jst">'Makro1'!$A$1</definedName>
    <definedName name="ROK">'RbZ'!$K$8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<sst xmlns="http://schemas.openxmlformats.org/spreadsheetml/2006/main" count="504" uniqueCount="433">
  <si>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</si>
  <si>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</si>
  <si>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</si>
  <si>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</si>
  <si>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</si>
  <si>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</si>
  <si>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</si>
  <si>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</si>
  <si>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</si>
  <si>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</si>
  <si>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</si>
  <si>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</si>
  <si>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</si>
  <si>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</si>
  <si>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</si>
  <si>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</si>
  <si>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</si>
  <si>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</si>
  <si>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</si>
  <si>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</si>
  <si>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</si>
  <si>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</si>
  <si>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</si>
  <si>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</si>
  <si>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</si>
  <si>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</si>
  <si>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</si>
  <si>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</si>
  <si>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</si>
  <si>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</si>
  <si>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</si>
  <si>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</si>
  <si>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</si>
  <si>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</si>
  <si>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</si>
  <si>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</si>
  <si>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</si>
  <si>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</si>
  <si>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</si>
  <si>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</si>
  <si>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</si>
  <si>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</si>
  <si>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</si>
  <si>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</si>
  <si>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</si>
  <si>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</si>
  <si>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</si>
  <si>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</si>
  <si>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</si>
  <si>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</si>
  <si>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</si>
  <si>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</si>
  <si>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</si>
  <si>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             w i e r z y c i e l e   z a g r a n i c z n i 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</si>
  <si>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</si>
  <si>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</si>
  <si>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</si>
  <si>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</si>
  <si>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</si>
  <si>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</si>
  <si>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</si>
  <si>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</si>
  <si>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</si>
  <si>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</si>
  <si>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</si>
  <si>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</si>
  <si>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</si>
  <si>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</si>
  <si>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</si>
  <si>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</si>
  <si>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</si>
  <si>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</si>
  <si>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</si>
  <si>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</si>
  <si>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</si>
  <si>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</si>
  <si>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</si>
  <si>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</si>
  <si>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</si>
  <si>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</si>
  <si>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</si>
  <si>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</si>
  <si>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</si>
  <si>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</si>
  <si>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</si>
  <si>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</si>
  <si>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</si>
  <si>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</si>
  <si>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</si>
  <si>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</si>
  <si>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</si>
  <si>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</si>
  <si>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</si>
  <si>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</si>
  <si>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</si>
  <si>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</si>
  <si>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</si>
  <si>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</si>
  <si>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</si>
  <si>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</si>
  <si>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</si>
  <si>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</si>
  <si>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</si>
  <si>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</si>
  <si>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</si>
  <si>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</si>
  <si>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</si>
  <si>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</si>
  <si>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</si>
  <si>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</si>
  <si>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</si>
  <si>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</si>
  <si>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</si>
  <si>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</si>
  <si>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</si>
  <si>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</si>
  <si>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</si>
  <si>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</si>
  <si>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</si>
  <si>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</si>
  <si>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</si>
  <si>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</si>
  <si>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</si>
  <si>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</si>
  <si>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</si>
  <si>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</si>
  <si>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</si>
  <si>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</si>
  <si>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</si>
  <si>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</si>
  <si>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</si>
  <si>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</si>
  <si>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</si>
  <si>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</si>
  <si>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</si>
  <si>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</si>
  <si>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</si>
  <si>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</si>
  <si>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</si>
  <si>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</si>
  <si>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</si>
  <si>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</si>
  <si>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</si>
  <si>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</si>
  <si>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</si>
  <si>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</si>
  <si>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</si>
  <si>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</si>
  <si>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</si>
  <si>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</si>
  <si>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</si>
  <si>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</si>
  <si>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</si>
  <si>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</si>
  <si>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</si>
  <si>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</si>
  <si>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</si>
  <si>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</si>
  <si>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</si>
  <si>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</si>
  <si>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</si>
  <si>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</si>
  <si>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</si>
  <si>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</si>
  <si>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</si>
  <si>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</si>
  <si>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</si>
  <si>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</si>
  <si>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</si>
  <si>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</si>
  <si>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</si>
  <si>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</si>
  <si>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</si>
  <si>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</si>
  <si>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</si>
  <si>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</si>
  <si>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</si>
  <si>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</si>
  <si>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</si>
  <si>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</si>
  <si>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</si>
  <si>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</si>
  <si>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</si>
  <si>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</si>
  <si>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</si>
  <si>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</si>
  <si>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</si>
  <si>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</si>
  <si>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</si>
  <si>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</si>
  <si>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</si>
  <si>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</si>
  <si>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</si>
  <si>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</si>
  <si>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</si>
  <si>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</si>
  <si>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</si>
  <si>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</si>
  <si>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</si>
  <si>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</si>
  <si>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</si>
  <si>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</si>
  <si>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</si>
  <si>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</si>
  <si>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</si>
  <si>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</si>
  <si>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</si>
  <si>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</si>
  <si>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</si>
  <si>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</si>
  <si>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</si>
  <si>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</si>
  <si>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</si>
  <si>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</si>
  <si>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</si>
  <si>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</si>
  <si>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</si>
  <si>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</si>
  <si>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</si>
  <si>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</si>
  <si>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</si>
  <si>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</si>
  <si>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</si>
  <si>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</si>
  <si>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</si>
  <si>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</si>
  <si>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</si>
  <si>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</si>
  <si>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</si>
  <si>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</si>
  <si>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</si>
  <si>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</si>
  <si>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</si>
  <si>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</si>
  <si>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</si>
  <si>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</si>
  <si>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</si>
  <si>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</si>
  <si>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</si>
  <si>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</si>
  <si>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</si>
  <si>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</si>
  <si>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</si>
  <si>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</si>
  <si>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</si>
  <si>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</si>
  <si>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</si>
  <si>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</si>
  <si>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</si>
  <si>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</si>
  <si>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</si>
  <si>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</si>
  <si>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</si>
  <si>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</si>
  <si>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</si>
  <si>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</si>
  <si>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</si>
  <si>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</si>
  <si>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</si>
  <si>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</si>
  <si>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</si>
  <si>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</si>
  <si>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</si>
  <si>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</si>
  <si>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</si>
  <si>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</si>
  <si>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</si>
  <si>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</si>
  <si>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</si>
  <si>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</si>
  <si>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</si>
  <si>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</si>
  <si>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</si>
  <si>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</si>
  <si>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</si>
  <si>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</si>
  <si>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</si>
  <si>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</si>
  <si>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</si>
  <si>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</si>
  <si>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</si>
  <si>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</si>
  <si>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…………………</t>
  </si>
  <si>
    <t>………………</t>
  </si>
  <si>
    <t>CZĘŚĆ BUDŻ.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</si>
  <si>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</si>
  <si>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</si>
  <si>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</si>
  <si>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</si>
  <si>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</si>
  <si>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</si>
  <si>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</si>
  <si>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</si>
  <si>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</si>
  <si>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 xml:space="preserve">      E4.1. z tyt. dostaw towarów i usług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</si>
  <si>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</si>
  <si>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</si>
  <si>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</si>
  <si>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</si>
  <si>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</si>
  <si>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</si>
  <si>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</si>
  <si>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F1. wartość nominalna niewymagalnych (potencjalnych) zobowiązań z tytułu udzielonych poręczeń i gwarancji na koniec okresu sprawozdawczego</t>
  </si>
  <si>
    <t>Kwota zobowiązań ogółem</t>
  </si>
  <si>
    <t>F. Lista jednostek sporządzajacych sprawozdania</t>
  </si>
  <si>
    <t>CZ_BU</t>
  </si>
  <si>
    <t>Nazwa powiatu / związku</t>
  </si>
  <si>
    <t>Nazwa gminy / związku</t>
  </si>
  <si>
    <t>E3. przyjęte depozyty</t>
  </si>
  <si>
    <t xml:space="preserve">      E4.2. pozostałe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</si>
  <si>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</si>
  <si>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</si>
  <si>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 xml:space="preserve">Z budżetu państwa
 ogółem </t>
  </si>
  <si>
    <t>w tym</t>
  </si>
  <si>
    <t>Z innych źródeł
 ogółem</t>
  </si>
  <si>
    <t xml:space="preserve"> długoterminowe</t>
  </si>
  <si>
    <t>Ogółem kredyty i pożyczki oraz wyemitowane papiery wartościowe
w tym:</t>
  </si>
  <si>
    <t xml:space="preserve"> na współfinansowanie
       (udział własny)</t>
  </si>
  <si>
    <t xml:space="preserve">Wyszczególnienie </t>
  </si>
  <si>
    <t>Plan</t>
  </si>
  <si>
    <t>Wykonanie</t>
  </si>
  <si>
    <t>D. Dane o krótkoterminowych zobowiązaniach wynikających z umów nienazwanych związanych z finansowaniem usług, dostaw, robót budowlanych</t>
  </si>
  <si>
    <t>A. krótkoterminowe zobowiązania przejęte przez instytucje finansowe</t>
  </si>
  <si>
    <t>B. krótkoterminowe zobowiązania zrestrukturyzowane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</si>
  <si>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</si>
  <si>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</si>
  <si>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</si>
  <si>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</si>
  <si>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</si>
  <si>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</si>
  <si>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</si>
  <si>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</si>
  <si>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D0001</t>
  </si>
  <si>
    <t>D0002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</si>
  <si>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</si>
  <si>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</si>
  <si>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</si>
  <si>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 xml:space="preserve">C2. Zobowiązania związku współtworzonego przez jednostkę samorządu terytorialnego </t>
  </si>
  <si>
    <t>Zobowiązania związku współtworzonego przez jednostkę samorządu terytorialnego w okresie sprawozdawczym</t>
  </si>
  <si>
    <t xml:space="preserve">C3. Zobowiązania zaliczane do tytułu dłużnego - kredyty i pożyczki </t>
  </si>
  <si>
    <t>Rodzaje zobowiązań zaliczanych do kredytów i pożyczek (E2. - część A)</t>
  </si>
  <si>
    <t>ogółem (kol. 3+4+6+7+8)</t>
  </si>
  <si>
    <t>wierzyciele krajowi</t>
  </si>
  <si>
    <t xml:space="preserve">wierzyciele zagraniczni </t>
  </si>
  <si>
    <t>pozostałe krajowe instytucje finansowe   ogółem</t>
  </si>
  <si>
    <t>w  tym</t>
  </si>
  <si>
    <t>przedsiębiorstwa niefinansowe</t>
  </si>
  <si>
    <t>pozostali wierzyciele</t>
  </si>
  <si>
    <t>instytucje parabankowe</t>
  </si>
  <si>
    <t>1. umowy kredytu i pożyczki</t>
  </si>
  <si>
    <t>2. umowy partnerstwa publiczno-prywatnego</t>
  </si>
  <si>
    <t xml:space="preserve">3. papiery wartościowe, których zbywalność jest ograniczona </t>
  </si>
  <si>
    <t>4. sprzedaż na raty</t>
  </si>
  <si>
    <t>5. leasing finansowy</t>
  </si>
  <si>
    <t xml:space="preserve">6. umowy nienazwane o charakterze kredytu lub pożyczki </t>
  </si>
  <si>
    <t xml:space="preserve">Ogółem </t>
  </si>
  <si>
    <t>C3302</t>
  </si>
  <si>
    <t>C3303</t>
  </si>
  <si>
    <t>C3304</t>
  </si>
  <si>
    <t>C3305</t>
  </si>
  <si>
    <t>C3306</t>
  </si>
  <si>
    <t>C3307</t>
  </si>
  <si>
    <t>C3308</t>
  </si>
  <si>
    <t>C3402</t>
  </si>
  <si>
    <t>C3403</t>
  </si>
  <si>
    <t>C3404</t>
  </si>
  <si>
    <t>C3405</t>
  </si>
  <si>
    <t>C3406</t>
  </si>
  <si>
    <t>C3407</t>
  </si>
  <si>
    <t>C3408</t>
  </si>
  <si>
    <t>C3502</t>
  </si>
  <si>
    <t>C3503</t>
  </si>
  <si>
    <t>C3504</t>
  </si>
  <si>
    <t>C3505</t>
  </si>
  <si>
    <t>C3506</t>
  </si>
  <si>
    <t>C3507</t>
  </si>
  <si>
    <t>C3508</t>
  </si>
  <si>
    <t>C3602</t>
  </si>
  <si>
    <t>C3603</t>
  </si>
  <si>
    <t>C3604</t>
  </si>
  <si>
    <t>C3605</t>
  </si>
  <si>
    <t>C3606</t>
  </si>
  <si>
    <t>C3607</t>
  </si>
  <si>
    <t>C3608</t>
  </si>
  <si>
    <t>C3702</t>
  </si>
  <si>
    <t>C3703</t>
  </si>
  <si>
    <t>C3704</t>
  </si>
  <si>
    <t>C3705</t>
  </si>
  <si>
    <t>C3706</t>
  </si>
  <si>
    <t>C3707</t>
  </si>
  <si>
    <t>C3708</t>
  </si>
  <si>
    <t>C3104</t>
  </si>
  <si>
    <t>C3105</t>
  </si>
  <si>
    <t>C3106</t>
  </si>
  <si>
    <t>C3107</t>
  </si>
  <si>
    <t>C3108</t>
  </si>
  <si>
    <t>C3202</t>
  </si>
  <si>
    <t>C3203</t>
  </si>
  <si>
    <t>C3204</t>
  </si>
  <si>
    <t>C3205</t>
  </si>
  <si>
    <t>C3206</t>
  </si>
  <si>
    <t>C3207</t>
  </si>
  <si>
    <t>C3208</t>
  </si>
  <si>
    <t>C3102</t>
  </si>
  <si>
    <t>C3103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</si>
  <si>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</si>
  <si>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</si>
  <si>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</si>
  <si>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</si>
  <si>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</si>
  <si>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</si>
  <si>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</si>
  <si>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</si>
  <si>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</si>
  <si>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(jeśli sprawozdanie jest poprawne - poniższe wiersze arkusza pozostaną puste)</t>
  </si>
  <si>
    <t>Reguła:</t>
  </si>
  <si>
    <t>`</t>
  </si>
  <si>
    <t xml:space="preserve">Wybierz z listy rodzaj jednostki:  </t>
  </si>
  <si>
    <t xml:space="preserve">REGON jednostki sprawozdawczej </t>
  </si>
  <si>
    <t>Wybór rodzaju jednostki</t>
  </si>
  <si>
    <t>Wybór okresu sprawozdawczego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</si>
  <si>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</si>
  <si>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>[…]</t>
  </si>
  <si>
    <t xml:space="preserve">10. Szczegółowe informacje dotyczące sporządzania sprawozdań określa instrukcja sporządzania sprawozdań stanowiąca załącznik nr 8 do rozporządzenia. 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</si>
  <si>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</si>
  <si>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</si>
  <si>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Rozporządzenie Ministra Finansów, Funduszy i Polityki Regionalnej w sprawie sprawozdań jednostek sektora finansów publicznych w zakresie operacji finansowych z dnia 17 grudnia 2020 r. (Dz.U. z 2020 r. poz. 2396)</t>
  </si>
  <si>
    <t>Podstawa prawna:</t>
  </si>
  <si>
    <t xml:space="preserve">§ 10 rozp. </t>
  </si>
  <si>
    <t>Wyciąg przepisów:</t>
  </si>
  <si>
    <t xml:space="preserve">Uwaga: Powyższa tabela nie wyczerpuje wszystkich reguł kontroli formalno-rachunkowej.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</si>
  <si>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zależności między danymi ujętymi w Rb-Z oraz weryfikacja formalna:</t>
    </r>
  </si>
  <si>
    <t>ver. 2022-01-04a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</si>
</sst>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Arial CE"/>
      <family val="2"/>
    </font>
    <font>
      <b/>
      <i/>
      <sz val="9"/>
      <name val="Arial CE"/>
      <family val="0"/>
    </font>
    <font>
      <sz val="9"/>
      <name val="Arial Black"/>
      <family val="2"/>
    </font>
    <font>
      <sz val="9"/>
      <name val="Arial"/>
      <family val="2"/>
    </font>
    <font>
      <b/>
      <sz val="11"/>
      <color indexed="18"/>
      <name val="Arial Narrow"/>
      <family val="2"/>
    </font>
    <font>
      <b/>
      <u val="single"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i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sz val="11"/>
      <color indexed="18"/>
      <name val="Arial CE"/>
      <family val="0"/>
    </font>
    <font>
      <i/>
      <sz val="11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2"/>
      <color indexed="10"/>
      <name val="Arial CE"/>
      <family val="0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b/>
      <sz val="12"/>
      <color rgb="FFFF0000"/>
      <name val="Arial CE"/>
      <family val="0"/>
    </font>
    <font>
      <sz val="9"/>
      <color theme="1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 hidden="1"/>
    </xf>
    <xf numFmtId="4" fontId="6" fillId="0" borderId="17" xfId="0" applyNumberFormat="1" applyFont="1" applyBorder="1" applyAlignment="1" applyProtection="1">
      <alignment vertical="center"/>
      <protection hidden="1"/>
    </xf>
    <xf numFmtId="4" fontId="6" fillId="0" borderId="18" xfId="0" applyNumberFormat="1" applyFont="1" applyBorder="1" applyAlignment="1" applyProtection="1">
      <alignment vertical="center"/>
      <protection hidden="1"/>
    </xf>
    <xf numFmtId="4" fontId="6" fillId="0" borderId="19" xfId="0" applyNumberFormat="1" applyFont="1" applyBorder="1" applyAlignment="1" applyProtection="1">
      <alignment vertical="center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4" fontId="6" fillId="0" borderId="23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24" xfId="0" applyNumberFormat="1" applyFont="1" applyBorder="1" applyAlignment="1" applyProtection="1">
      <alignment vertical="center"/>
      <protection hidden="1"/>
    </xf>
    <xf numFmtId="4" fontId="6" fillId="0" borderId="25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26" xfId="0" applyNumberFormat="1" applyFont="1" applyFill="1" applyBorder="1" applyAlignment="1" applyProtection="1">
      <alignment vertical="center"/>
      <protection hidden="1"/>
    </xf>
    <xf numFmtId="4" fontId="6" fillId="0" borderId="27" xfId="0" applyNumberFormat="1" applyFont="1" applyFill="1" applyBorder="1" applyAlignment="1" applyProtection="1">
      <alignment vertical="center"/>
      <protection hidden="1"/>
    </xf>
    <xf numFmtId="4" fontId="6" fillId="0" borderId="28" xfId="0" applyNumberFormat="1" applyFont="1" applyFill="1" applyBorder="1" applyAlignment="1" applyProtection="1">
      <alignment vertical="center"/>
      <protection hidden="1"/>
    </xf>
    <xf numFmtId="4" fontId="6" fillId="0" borderId="29" xfId="0" applyNumberFormat="1" applyFont="1" applyBorder="1" applyAlignment="1" applyProtection="1">
      <alignment vertical="center"/>
      <protection hidden="1"/>
    </xf>
    <xf numFmtId="4" fontId="6" fillId="0" borderId="28" xfId="0" applyNumberFormat="1" applyFont="1" applyBorder="1" applyAlignment="1" applyProtection="1">
      <alignment vertical="center"/>
      <protection hidden="1"/>
    </xf>
    <xf numFmtId="4" fontId="6" fillId="0" borderId="30" xfId="0" applyNumberFormat="1" applyFont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30" xfId="0" applyNumberFormat="1" applyFont="1" applyFill="1" applyBorder="1" applyAlignment="1" applyProtection="1">
      <alignment vertical="center"/>
      <protection hidden="1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" fontId="6" fillId="0" borderId="32" xfId="0" applyNumberFormat="1" applyFont="1" applyBorder="1" applyAlignment="1" applyProtection="1">
      <alignment vertical="center"/>
      <protection hidden="1"/>
    </xf>
    <xf numFmtId="4" fontId="6" fillId="33" borderId="33" xfId="0" applyNumberFormat="1" applyFont="1" applyFill="1" applyBorder="1" applyAlignment="1" applyProtection="1">
      <alignment vertical="center"/>
      <protection locked="0"/>
    </xf>
    <xf numFmtId="4" fontId="6" fillId="33" borderId="24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30" xfId="0" applyNumberFormat="1" applyFont="1" applyFill="1" applyBorder="1" applyAlignment="1" applyProtection="1">
      <alignment vertical="center"/>
      <protection locked="0"/>
    </xf>
    <xf numFmtId="4" fontId="6" fillId="33" borderId="25" xfId="0" applyNumberFormat="1" applyFont="1" applyFill="1" applyBorder="1" applyAlignment="1" applyProtection="1">
      <alignment vertical="center"/>
      <protection locked="0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30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0" borderId="35" xfId="0" applyNumberFormat="1" applyFont="1" applyFill="1" applyBorder="1" applyAlignment="1" applyProtection="1">
      <alignment vertical="center"/>
      <protection hidden="1"/>
    </xf>
    <xf numFmtId="4" fontId="6" fillId="0" borderId="33" xfId="0" applyNumberFormat="1" applyFont="1" applyFill="1" applyBorder="1" applyAlignment="1" applyProtection="1">
      <alignment vertical="center"/>
      <protection hidden="1"/>
    </xf>
    <xf numFmtId="4" fontId="6" fillId="0" borderId="24" xfId="0" applyNumberFormat="1" applyFont="1" applyFill="1" applyBorder="1" applyAlignment="1" applyProtection="1">
      <alignment vertical="center"/>
      <protection hidden="1"/>
    </xf>
    <xf numFmtId="4" fontId="6" fillId="0" borderId="25" xfId="0" applyNumberFormat="1" applyFont="1" applyFill="1" applyBorder="1" applyAlignment="1" applyProtection="1">
      <alignment vertical="center"/>
      <protection hidden="1"/>
    </xf>
    <xf numFmtId="4" fontId="6" fillId="33" borderId="29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Fill="1" applyBorder="1" applyAlignment="1" applyProtection="1">
      <alignment vertical="center"/>
      <protection hidden="1"/>
    </xf>
    <xf numFmtId="4" fontId="6" fillId="0" borderId="37" xfId="0" applyNumberFormat="1" applyFont="1" applyFill="1" applyBorder="1" applyAlignment="1" applyProtection="1">
      <alignment vertical="center"/>
      <protection hidden="1"/>
    </xf>
    <xf numFmtId="4" fontId="6" fillId="0" borderId="38" xfId="0" applyNumberFormat="1" applyFont="1" applyFill="1" applyBorder="1" applyAlignment="1" applyProtection="1">
      <alignment vertical="center"/>
      <protection hidden="1"/>
    </xf>
    <xf numFmtId="4" fontId="6" fillId="0" borderId="14" xfId="0" applyNumberFormat="1" applyFont="1" applyFill="1" applyBorder="1" applyAlignment="1" applyProtection="1">
      <alignment vertical="center"/>
      <protection hidden="1"/>
    </xf>
    <xf numFmtId="4" fontId="6" fillId="33" borderId="14" xfId="0" applyNumberFormat="1" applyFont="1" applyFill="1" applyBorder="1" applyAlignment="1" applyProtection="1">
      <alignment vertical="center"/>
      <protection locked="0"/>
    </xf>
    <xf numFmtId="4" fontId="6" fillId="33" borderId="39" xfId="0" applyNumberFormat="1" applyFont="1" applyFill="1" applyBorder="1" applyAlignment="1" applyProtection="1">
      <alignment vertical="center"/>
      <protection locked="0"/>
    </xf>
    <xf numFmtId="4" fontId="6" fillId="33" borderId="4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hidden="1"/>
    </xf>
    <xf numFmtId="4" fontId="6" fillId="33" borderId="41" xfId="0" applyNumberFormat="1" applyFont="1" applyFill="1" applyBorder="1" applyAlignment="1" applyProtection="1">
      <alignment vertical="center"/>
      <protection locked="0"/>
    </xf>
    <xf numFmtId="4" fontId="6" fillId="0" borderId="42" xfId="0" applyNumberFormat="1" applyFont="1" applyFill="1" applyBorder="1" applyAlignment="1" applyProtection="1">
      <alignment vertical="center"/>
      <protection hidden="1"/>
    </xf>
    <xf numFmtId="4" fontId="6" fillId="0" borderId="43" xfId="0" applyNumberFormat="1" applyFont="1" applyBorder="1" applyAlignment="1" applyProtection="1">
      <alignment vertical="center"/>
      <protection hidden="1"/>
    </xf>
    <xf numFmtId="4" fontId="6" fillId="33" borderId="43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0" borderId="46" xfId="0" applyNumberFormat="1" applyFont="1" applyFill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4" fontId="6" fillId="33" borderId="4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4" fontId="18" fillId="33" borderId="43" xfId="0" applyNumberFormat="1" applyFont="1" applyFill="1" applyBorder="1" applyAlignment="1" applyProtection="1">
      <alignment vertical="center"/>
      <protection locked="0"/>
    </xf>
    <xf numFmtId="4" fontId="18" fillId="33" borderId="45" xfId="0" applyNumberFormat="1" applyFont="1" applyFill="1" applyBorder="1" applyAlignment="1" applyProtection="1">
      <alignment vertical="center"/>
      <protection locked="0"/>
    </xf>
    <xf numFmtId="4" fontId="18" fillId="33" borderId="40" xfId="0" applyNumberFormat="1" applyFont="1" applyFill="1" applyBorder="1" applyAlignment="1" applyProtection="1">
      <alignment vertical="center"/>
      <protection locked="0"/>
    </xf>
    <xf numFmtId="4" fontId="6" fillId="0" borderId="39" xfId="0" applyNumberFormat="1" applyFont="1" applyFill="1" applyBorder="1" applyAlignment="1" applyProtection="1">
      <alignment vertical="center"/>
      <protection hidden="1"/>
    </xf>
    <xf numFmtId="4" fontId="6" fillId="0" borderId="40" xfId="0" applyNumberFormat="1" applyFont="1" applyFill="1" applyBorder="1" applyAlignment="1" applyProtection="1">
      <alignment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4" fontId="18" fillId="33" borderId="30" xfId="0" applyNumberFormat="1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14" fontId="6" fillId="33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69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4" fillId="0" borderId="73" xfId="52" applyFont="1" applyBorder="1" applyAlignment="1" applyProtection="1">
      <alignment horizontal="left" vertical="center" shrinkToFit="1"/>
      <protection/>
    </xf>
    <xf numFmtId="0" fontId="14" fillId="0" borderId="73" xfId="52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14" fillId="0" borderId="74" xfId="52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49" fontId="14" fillId="0" borderId="25" xfId="52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14" fillId="0" borderId="39" xfId="0" applyNumberFormat="1" applyFont="1" applyFill="1" applyBorder="1" applyAlignment="1" applyProtection="1">
      <alignment vertical="center" wrapText="1"/>
      <protection/>
    </xf>
    <xf numFmtId="4" fontId="14" fillId="0" borderId="40" xfId="0" applyNumberFormat="1" applyFont="1" applyFill="1" applyBorder="1" applyAlignment="1" applyProtection="1">
      <alignment vertical="center" wrapText="1"/>
      <protection/>
    </xf>
    <xf numFmtId="0" fontId="73" fillId="0" borderId="0" xfId="0" applyFont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1" fillId="0" borderId="75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75" xfId="0" applyFont="1" applyBorder="1" applyAlignment="1" applyProtection="1">
      <alignment vertical="center"/>
      <protection/>
    </xf>
    <xf numFmtId="0" fontId="75" fillId="0" borderId="35" xfId="0" applyFont="1" applyBorder="1" applyAlignment="1" applyProtection="1">
      <alignment vertical="center"/>
      <protection/>
    </xf>
    <xf numFmtId="0" fontId="22" fillId="0" borderId="75" xfId="0" applyFont="1" applyBorder="1" applyAlignment="1" applyProtection="1">
      <alignment vertical="center"/>
      <protection/>
    </xf>
    <xf numFmtId="0" fontId="22" fillId="0" borderId="6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35" xfId="0" applyFont="1" applyBorder="1" applyAlignment="1" applyProtection="1">
      <alignment vertical="center"/>
      <protection/>
    </xf>
    <xf numFmtId="0" fontId="22" fillId="0" borderId="76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 indent="1"/>
      <protection/>
    </xf>
    <xf numFmtId="0" fontId="79" fillId="0" borderId="0" xfId="0" applyFont="1" applyBorder="1" applyAlignment="1" applyProtection="1">
      <alignment vertical="center"/>
      <protection/>
    </xf>
    <xf numFmtId="0" fontId="80" fillId="0" borderId="75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74" fillId="0" borderId="75" xfId="0" applyFont="1" applyBorder="1" applyAlignment="1" applyProtection="1">
      <alignment horizontal="right" vertical="center"/>
      <protection/>
    </xf>
    <xf numFmtId="0" fontId="74" fillId="0" borderId="35" xfId="0" applyFont="1" applyBorder="1" applyAlignment="1" applyProtection="1">
      <alignment horizontal="right" vertical="center"/>
      <protection/>
    </xf>
    <xf numFmtId="0" fontId="81" fillId="0" borderId="11" xfId="0" applyFont="1" applyBorder="1" applyAlignment="1" applyProtection="1">
      <alignment vertical="center"/>
      <protection/>
    </xf>
    <xf numFmtId="0" fontId="81" fillId="0" borderId="18" xfId="0" applyFont="1" applyBorder="1" applyAlignment="1" applyProtection="1">
      <alignment vertical="center"/>
      <protection/>
    </xf>
    <xf numFmtId="0" fontId="81" fillId="0" borderId="33" xfId="0" applyFont="1" applyBorder="1" applyAlignment="1" applyProtection="1">
      <alignment vertical="center"/>
      <protection/>
    </xf>
    <xf numFmtId="4" fontId="18" fillId="0" borderId="43" xfId="0" applyNumberFormat="1" applyFont="1" applyFill="1" applyBorder="1" applyAlignment="1" applyProtection="1">
      <alignment vertical="center"/>
      <protection/>
    </xf>
    <xf numFmtId="4" fontId="18" fillId="0" borderId="45" xfId="0" applyNumberFormat="1" applyFont="1" applyFill="1" applyBorder="1" applyAlignment="1" applyProtection="1">
      <alignment vertical="center"/>
      <protection/>
    </xf>
    <xf numFmtId="4" fontId="18" fillId="0" borderId="39" xfId="0" applyNumberFormat="1" applyFont="1" applyFill="1" applyBorder="1" applyAlignment="1" applyProtection="1">
      <alignment vertical="center"/>
      <protection/>
    </xf>
    <xf numFmtId="4" fontId="18" fillId="0" borderId="40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4" fontId="6" fillId="0" borderId="30" xfId="0" applyNumberFormat="1" applyFont="1" applyFill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18" fillId="0" borderId="77" xfId="0" applyFont="1" applyFill="1" applyBorder="1" applyAlignment="1" applyProtection="1">
      <alignment horizontal="left" vertical="center" wrapText="1"/>
      <protection/>
    </xf>
    <xf numFmtId="0" fontId="18" fillId="0" borderId="78" xfId="0" applyFont="1" applyFill="1" applyBorder="1" applyAlignment="1" applyProtection="1">
      <alignment horizontal="left" vertical="center" wrapText="1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8" fillId="0" borderId="59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14" fillId="0" borderId="46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61" xfId="0" applyFont="1" applyBorder="1" applyAlignment="1" applyProtection="1">
      <alignment vertical="center" wrapText="1"/>
      <protection hidden="1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1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Border="1" applyAlignment="1" applyProtection="1">
      <alignment horizontal="center" vertical="center" wrapText="1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49" fontId="2" fillId="33" borderId="61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 indent="2"/>
      <protection locked="0"/>
    </xf>
    <xf numFmtId="49" fontId="6" fillId="33" borderId="49" xfId="0" applyNumberFormat="1" applyFont="1" applyFill="1" applyBorder="1" applyAlignment="1" applyProtection="1">
      <alignment horizontal="left" vertical="center" indent="2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 applyProtection="1">
      <alignment horizontal="center" vertical="center"/>
      <protection hidden="1"/>
    </xf>
    <xf numFmtId="0" fontId="6" fillId="0" borderId="7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82" fillId="0" borderId="17" xfId="0" applyFont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82" fillId="0" borderId="5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 wrapText="1"/>
      <protection hidden="1"/>
    </xf>
    <xf numFmtId="0" fontId="6" fillId="0" borderId="35" xfId="0" applyFont="1" applyBorder="1" applyAlignment="1" applyProtection="1">
      <alignment vertical="center" wrapText="1"/>
      <protection hidden="1"/>
    </xf>
    <xf numFmtId="0" fontId="6" fillId="0" borderId="67" xfId="0" applyFont="1" applyBorder="1" applyAlignment="1" applyProtection="1">
      <alignment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3" fillId="0" borderId="44" xfId="0" applyFont="1" applyBorder="1" applyAlignment="1" applyProtection="1">
      <alignment horizontal="center" vertical="center"/>
      <protection/>
    </xf>
    <xf numFmtId="0" fontId="83" fillId="0" borderId="6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vertical="center" wrapText="1"/>
      <protection/>
    </xf>
    <xf numFmtId="0" fontId="6" fillId="0" borderId="49" xfId="0" applyFont="1" applyBorder="1" applyAlignment="1" applyProtection="1">
      <alignment vertical="center" wrapText="1"/>
      <protection/>
    </xf>
    <xf numFmtId="49" fontId="0" fillId="33" borderId="0" xfId="0" applyNumberFormat="1" applyFill="1" applyBorder="1" applyAlignment="1" applyProtection="1">
      <alignment horizontal="left" vertical="center" indent="2"/>
      <protection locked="0"/>
    </xf>
    <xf numFmtId="49" fontId="0" fillId="33" borderId="51" xfId="0" applyNumberFormat="1" applyFill="1" applyBorder="1" applyAlignment="1" applyProtection="1">
      <alignment horizontal="left" vertical="center" indent="2"/>
      <protection locked="0"/>
    </xf>
    <xf numFmtId="49" fontId="0" fillId="33" borderId="10" xfId="0" applyNumberFormat="1" applyFill="1" applyBorder="1" applyAlignment="1" applyProtection="1">
      <alignment horizontal="left" vertical="center" indent="2"/>
      <protection locked="0"/>
    </xf>
    <xf numFmtId="49" fontId="0" fillId="33" borderId="61" xfId="0" applyNumberFormat="1" applyFill="1" applyBorder="1" applyAlignment="1" applyProtection="1">
      <alignment horizontal="left" vertical="center" indent="2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ór kw RB-Z op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="90" zoomScaleNormal="90" zoomScaleSheetLayoutView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8" sqref="H8"/>
    </sheetView>
  </sheetViews>
  <sheetFormatPr defaultColWidth="8.875" defaultRowHeight="12.75"/>
  <cols>
    <col min="1" max="1" width="15.00390625" style="35" customWidth="1"/>
    <col min="2" max="2" width="18.25390625" style="35" customWidth="1"/>
    <col min="3" max="5" width="14.375" style="35" customWidth="1"/>
    <col min="6" max="18" width="13.625" style="35" customWidth="1"/>
    <col min="19" max="19" width="0" style="35" hidden="1" customWidth="1"/>
    <col min="20" max="22" width="8.875" style="35" hidden="1" customWidth="1"/>
    <col min="23" max="34" width="0" style="35" hidden="1" customWidth="1"/>
    <col min="35" max="36" width="8.875" style="35" customWidth="1"/>
    <col min="37" max="16384" width="8.875" style="9" customWidth="1"/>
  </cols>
  <sheetData>
    <row r="1" spans="1:19" ht="39.75" customHeight="1" thickBot="1">
      <c r="A1" s="138" t="str">
        <f>+IF(S8,"","Błędny REGON")</f>
        <v>Błędny REGON</v>
      </c>
      <c r="B1" s="139"/>
      <c r="C1" s="140"/>
      <c r="D1" s="140"/>
      <c r="E1" s="140"/>
      <c r="F1" s="140"/>
      <c r="G1" s="141" t="s">
        <v>417</v>
      </c>
      <c r="H1" s="140"/>
      <c r="I1" s="140"/>
      <c r="J1" s="140"/>
      <c r="K1" s="140"/>
      <c r="L1" s="140"/>
      <c r="M1" s="140"/>
      <c r="N1" s="140"/>
      <c r="O1" s="140"/>
      <c r="P1" s="140"/>
      <c r="R1" s="142" t="s">
        <v>432</v>
      </c>
      <c r="S1" s="143"/>
    </row>
    <row r="2" spans="1:18" ht="12.75">
      <c r="A2" s="144" t="s">
        <v>26</v>
      </c>
      <c r="B2" s="145"/>
      <c r="C2" s="146"/>
      <c r="D2" s="147" t="s">
        <v>301</v>
      </c>
      <c r="E2" s="147"/>
      <c r="F2" s="147"/>
      <c r="L2" s="148"/>
      <c r="M2" s="149"/>
      <c r="N2" s="146"/>
      <c r="O2" s="148"/>
      <c r="P2" s="148"/>
      <c r="Q2" s="148"/>
      <c r="R2" s="149"/>
    </row>
    <row r="3" spans="1:18" ht="37.5" customHeight="1">
      <c r="A3" s="367"/>
      <c r="B3" s="368"/>
      <c r="C3" s="150"/>
      <c r="G3" s="147"/>
      <c r="L3" s="151"/>
      <c r="M3" s="152"/>
      <c r="N3" s="150" t="s">
        <v>49</v>
      </c>
      <c r="O3" s="151"/>
      <c r="P3" s="151"/>
      <c r="Q3" s="151"/>
      <c r="R3" s="152"/>
    </row>
    <row r="4" spans="1:18" ht="15" customHeight="1">
      <c r="A4" s="153"/>
      <c r="B4" s="154"/>
      <c r="C4" s="389" t="str">
        <f>+INDEX(Listy!$B$3:$B$6,Listy!$B$1)</f>
        <v>WYBIERZ RODZAJ JEDNOSTKI SPRAWOZDAWCZEJ</v>
      </c>
      <c r="D4" s="390"/>
      <c r="E4" s="390"/>
      <c r="F4" s="390"/>
      <c r="G4" s="390"/>
      <c r="H4" s="390"/>
      <c r="I4" s="390"/>
      <c r="J4" s="390"/>
      <c r="K4" s="390"/>
      <c r="L4" s="390"/>
      <c r="M4" s="391"/>
      <c r="N4" s="418"/>
      <c r="O4" s="419"/>
      <c r="P4" s="419"/>
      <c r="Q4" s="419"/>
      <c r="R4" s="152"/>
    </row>
    <row r="5" spans="1:34" ht="18" customHeight="1">
      <c r="A5" s="150" t="s">
        <v>27</v>
      </c>
      <c r="B5" s="151"/>
      <c r="C5" s="413" t="s">
        <v>407</v>
      </c>
      <c r="D5" s="414"/>
      <c r="E5" s="414"/>
      <c r="F5" s="414"/>
      <c r="G5" s="414"/>
      <c r="H5" s="414"/>
      <c r="I5" s="414"/>
      <c r="J5" s="414"/>
      <c r="K5" s="414"/>
      <c r="L5" s="414"/>
      <c r="M5" s="388"/>
      <c r="N5" s="420"/>
      <c r="O5" s="419"/>
      <c r="P5" s="419"/>
      <c r="Q5" s="419"/>
      <c r="R5" s="152"/>
      <c r="U5" s="156">
        <v>1</v>
      </c>
      <c r="V5" s="156">
        <f>+U5+1</f>
        <v>2</v>
      </c>
      <c r="W5" s="156">
        <f aca="true" t="shared" si="0" ref="W5:AG5">+V5+1</f>
        <v>3</v>
      </c>
      <c r="X5" s="156">
        <f t="shared" si="0"/>
        <v>4</v>
      </c>
      <c r="Y5" s="156">
        <f t="shared" si="0"/>
        <v>5</v>
      </c>
      <c r="Z5" s="156">
        <f t="shared" si="0"/>
        <v>6</v>
      </c>
      <c r="AA5" s="156">
        <f t="shared" si="0"/>
        <v>7</v>
      </c>
      <c r="AB5" s="156">
        <f t="shared" si="0"/>
        <v>8</v>
      </c>
      <c r="AC5" s="156">
        <f t="shared" si="0"/>
        <v>9</v>
      </c>
      <c r="AD5" s="156">
        <f t="shared" si="0"/>
        <v>10</v>
      </c>
      <c r="AE5" s="156">
        <f t="shared" si="0"/>
        <v>11</v>
      </c>
      <c r="AF5" s="156">
        <f t="shared" si="0"/>
        <v>12</v>
      </c>
      <c r="AG5" s="156">
        <f t="shared" si="0"/>
        <v>13</v>
      </c>
      <c r="AH5" s="156">
        <v>14</v>
      </c>
    </row>
    <row r="6" spans="1:34" ht="39" customHeight="1" thickBot="1">
      <c r="A6" s="369"/>
      <c r="B6" s="370"/>
      <c r="C6" s="400" t="str">
        <f>+IF(LEN(A1&amp;F106&amp;F107&amp;F108)&lt;&gt;0,"Sprawozdanie błędne - nie można go włączyć do Rb-Z zbiorczego!!! Wykaz błędów znajdziesz pod sprawozdaniem.","")</f>
        <v>Sprawozdanie błędne - nie można go włączyć do Rb-Z zbiorczego!!! Wykaz błędów znajdziesz pod sprawozdaniem.</v>
      </c>
      <c r="D6" s="401"/>
      <c r="E6" s="401"/>
      <c r="F6" s="401"/>
      <c r="G6" s="401"/>
      <c r="H6" s="401"/>
      <c r="I6" s="401"/>
      <c r="J6" s="401"/>
      <c r="K6" s="401"/>
      <c r="L6" s="401"/>
      <c r="M6" s="402"/>
      <c r="N6" s="420"/>
      <c r="O6" s="419"/>
      <c r="P6" s="419"/>
      <c r="Q6" s="419"/>
      <c r="R6" s="152"/>
      <c r="U6" s="156">
        <v>2</v>
      </c>
      <c r="V6" s="156">
        <v>4</v>
      </c>
      <c r="W6" s="156">
        <v>8</v>
      </c>
      <c r="X6" s="156">
        <v>5</v>
      </c>
      <c r="Y6" s="156">
        <v>0</v>
      </c>
      <c r="Z6" s="156">
        <v>9</v>
      </c>
      <c r="AA6" s="156">
        <v>7</v>
      </c>
      <c r="AB6" s="156">
        <v>3</v>
      </c>
      <c r="AC6" s="156">
        <v>6</v>
      </c>
      <c r="AD6" s="156">
        <v>1</v>
      </c>
      <c r="AE6" s="156">
        <v>2</v>
      </c>
      <c r="AF6" s="156">
        <v>4</v>
      </c>
      <c r="AG6" s="156">
        <v>8</v>
      </c>
      <c r="AH6" s="156"/>
    </row>
    <row r="7" spans="1:34" ht="16.5" customHeight="1">
      <c r="A7" s="144" t="s">
        <v>1</v>
      </c>
      <c r="B7" s="157"/>
      <c r="C7" s="158" t="s">
        <v>279</v>
      </c>
      <c r="H7" s="159" t="str">
        <f>+IF(ISBLANK(KWARTAL),"Podaj KWARTAŁ","")</f>
        <v>Podaj KWARTAŁ</v>
      </c>
      <c r="K7" s="159" t="str">
        <f>+IF(ISBLANK(ROK),"Podaj ROK","")</f>
        <v>Podaj ROK</v>
      </c>
      <c r="L7" s="151"/>
      <c r="M7" s="152"/>
      <c r="N7" s="420"/>
      <c r="O7" s="419"/>
      <c r="P7" s="419"/>
      <c r="Q7" s="419"/>
      <c r="R7" s="152"/>
      <c r="U7" s="156">
        <v>8</v>
      </c>
      <c r="V7" s="156">
        <v>9</v>
      </c>
      <c r="W7" s="156">
        <v>2</v>
      </c>
      <c r="X7" s="156">
        <v>3</v>
      </c>
      <c r="Y7" s="156">
        <v>4</v>
      </c>
      <c r="Z7" s="156">
        <v>5</v>
      </c>
      <c r="AA7" s="156">
        <v>6</v>
      </c>
      <c r="AB7" s="156">
        <v>7</v>
      </c>
      <c r="AC7" s="156"/>
      <c r="AD7" s="156"/>
      <c r="AE7" s="156"/>
      <c r="AF7" s="156"/>
      <c r="AG7" s="156"/>
      <c r="AH7" s="156"/>
    </row>
    <row r="8" spans="1:34" ht="16.5" customHeight="1" thickBot="1">
      <c r="A8" s="371"/>
      <c r="B8" s="372"/>
      <c r="C8" s="135"/>
      <c r="D8" s="160"/>
      <c r="E8" s="161"/>
      <c r="F8" s="161" t="s">
        <v>31</v>
      </c>
      <c r="G8" s="161"/>
      <c r="H8" s="11"/>
      <c r="I8" s="162" t="s">
        <v>14</v>
      </c>
      <c r="J8" s="163" t="s">
        <v>0</v>
      </c>
      <c r="K8" s="12"/>
      <c r="L8" s="164"/>
      <c r="M8" s="152"/>
      <c r="N8" s="150"/>
      <c r="O8" s="151"/>
      <c r="P8" s="151"/>
      <c r="Q8" s="151"/>
      <c r="R8" s="152"/>
      <c r="S8" s="35" t="b">
        <f>IF(RIGHT($A8,1)=TEXT(IF(LEN(T8)&gt;9,+IF(MOD(SUMPRODUCT(U8:AG8,U6:AG6),11)=10,0,MOD(SUMPRODUCT(U8:AG8,U6:AG6),11)),+IF(MOD(SUMPRODUCT(U8:AB8,U7:AB7),11)=10,0,MOD(SUMPRODUCT(U8:AB8,U7:AB7),11))),"0"),TRUE,FALSE)</f>
        <v>0</v>
      </c>
      <c r="U8" s="156">
        <f aca="true" t="shared" si="1" ref="U8:AH8">+IF(LEN($A8)&lt;=9,VALUE(MID(TEXT($A8,REPT("0",9)),U5,1)),VALUE(MID(TEXT($A8,REPT("0",14)),U5,1)))</f>
        <v>0</v>
      </c>
      <c r="V8" s="156">
        <f t="shared" si="1"/>
        <v>0</v>
      </c>
      <c r="W8" s="156">
        <f t="shared" si="1"/>
        <v>0</v>
      </c>
      <c r="X8" s="156">
        <f t="shared" si="1"/>
        <v>0</v>
      </c>
      <c r="Y8" s="156">
        <f t="shared" si="1"/>
        <v>0</v>
      </c>
      <c r="Z8" s="156">
        <f t="shared" si="1"/>
        <v>0</v>
      </c>
      <c r="AA8" s="156">
        <f t="shared" si="1"/>
        <v>0</v>
      </c>
      <c r="AB8" s="156">
        <f t="shared" si="1"/>
        <v>0</v>
      </c>
      <c r="AC8" s="156">
        <f t="shared" si="1"/>
        <v>0</v>
      </c>
      <c r="AD8" s="156" t="e">
        <f t="shared" si="1"/>
        <v>#VALUE!</v>
      </c>
      <c r="AE8" s="156" t="e">
        <f t="shared" si="1"/>
        <v>#VALUE!</v>
      </c>
      <c r="AF8" s="156" t="e">
        <f t="shared" si="1"/>
        <v>#VALUE!</v>
      </c>
      <c r="AG8" s="156" t="e">
        <f t="shared" si="1"/>
        <v>#VALUE!</v>
      </c>
      <c r="AH8" s="156" t="e">
        <f t="shared" si="1"/>
        <v>#VALUE!</v>
      </c>
    </row>
    <row r="9" spans="1:18" ht="12.75">
      <c r="A9" s="144" t="s">
        <v>2</v>
      </c>
      <c r="B9" s="165"/>
      <c r="C9" s="373"/>
      <c r="D9" s="373"/>
      <c r="E9" s="374"/>
      <c r="F9" s="166"/>
      <c r="G9" s="167"/>
      <c r="H9" s="168" t="s">
        <v>3</v>
      </c>
      <c r="I9" s="167"/>
      <c r="J9" s="167"/>
      <c r="K9" s="169"/>
      <c r="L9" s="151"/>
      <c r="M9" s="170"/>
      <c r="N9" s="150"/>
      <c r="O9" s="151"/>
      <c r="P9" s="151"/>
      <c r="Q9" s="151"/>
      <c r="R9" s="152"/>
    </row>
    <row r="10" spans="1:18" ht="12.75">
      <c r="A10" s="171" t="s">
        <v>306</v>
      </c>
      <c r="B10" s="30"/>
      <c r="C10" s="426"/>
      <c r="D10" s="426"/>
      <c r="E10" s="427"/>
      <c r="F10" s="172" t="s">
        <v>277</v>
      </c>
      <c r="G10" s="173" t="s">
        <v>4</v>
      </c>
      <c r="H10" s="173" t="s">
        <v>5</v>
      </c>
      <c r="I10" s="173" t="s">
        <v>6</v>
      </c>
      <c r="J10" s="173" t="s">
        <v>7</v>
      </c>
      <c r="K10" s="156" t="s">
        <v>281</v>
      </c>
      <c r="L10" s="13" t="s">
        <v>8</v>
      </c>
      <c r="M10" s="174" t="s">
        <v>284</v>
      </c>
      <c r="N10" s="150"/>
      <c r="O10" s="151"/>
      <c r="P10" s="151"/>
      <c r="Q10" s="151"/>
      <c r="R10" s="152"/>
    </row>
    <row r="11" spans="1:18" ht="13.5" thickBot="1">
      <c r="A11" s="175" t="s">
        <v>307</v>
      </c>
      <c r="B11" s="161"/>
      <c r="C11" s="428"/>
      <c r="D11" s="428"/>
      <c r="E11" s="429"/>
      <c r="F11" s="15"/>
      <c r="G11" s="16"/>
      <c r="H11" s="136"/>
      <c r="I11" s="136"/>
      <c r="J11" s="136"/>
      <c r="K11" s="137"/>
      <c r="L11" s="17" t="str">
        <f>+INDEX(Listy!$C$3:$C$6,Listy!$B$1)</f>
        <v>Wybierz z listy</v>
      </c>
      <c r="M11" s="176"/>
      <c r="N11" s="177"/>
      <c r="O11" s="160"/>
      <c r="P11" s="160"/>
      <c r="Q11" s="160"/>
      <c r="R11" s="178"/>
    </row>
    <row r="12" spans="1:18" ht="12.75">
      <c r="A12" s="148"/>
      <c r="B12" s="148"/>
      <c r="C12" s="148"/>
      <c r="D12" s="148"/>
      <c r="E12" s="179"/>
      <c r="F12" s="148"/>
      <c r="G12" s="148"/>
      <c r="H12" s="148"/>
      <c r="I12" s="179"/>
      <c r="J12" s="180"/>
      <c r="K12" s="148"/>
      <c r="L12" s="148"/>
      <c r="M12" s="148"/>
      <c r="N12" s="179"/>
      <c r="O12" s="151"/>
      <c r="P12" s="151"/>
      <c r="Q12" s="151"/>
      <c r="R12" s="151"/>
    </row>
    <row r="13" spans="1:18" ht="19.5" customHeight="1">
      <c r="A13" s="181" t="s">
        <v>72</v>
      </c>
      <c r="B13" s="181"/>
      <c r="M13" s="151"/>
      <c r="N13" s="151"/>
      <c r="O13" s="151"/>
      <c r="P13" s="151"/>
      <c r="Q13" s="151"/>
      <c r="R13" s="151"/>
    </row>
    <row r="14" spans="1:18" ht="6" customHeight="1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82"/>
      <c r="P14" s="182"/>
      <c r="Q14" s="133"/>
      <c r="R14" s="133"/>
    </row>
    <row r="15" spans="1:18" ht="12.75">
      <c r="A15" s="144"/>
      <c r="B15" s="183"/>
      <c r="C15" s="184"/>
      <c r="D15" s="185"/>
      <c r="E15" s="186"/>
      <c r="F15" s="186"/>
      <c r="G15" s="186"/>
      <c r="H15" s="186" t="s">
        <v>33</v>
      </c>
      <c r="I15" s="186"/>
      <c r="J15" s="186"/>
      <c r="K15" s="186"/>
      <c r="L15" s="186"/>
      <c r="M15" s="186"/>
      <c r="N15" s="186"/>
      <c r="O15" s="186"/>
      <c r="P15" s="187" t="s">
        <v>53</v>
      </c>
      <c r="Q15" s="186"/>
      <c r="R15" s="188"/>
    </row>
    <row r="16" spans="1:18" ht="14.25">
      <c r="A16" s="189"/>
      <c r="B16" s="190"/>
      <c r="C16" s="191" t="s">
        <v>34</v>
      </c>
      <c r="D16" s="192"/>
      <c r="E16" s="193"/>
      <c r="F16" s="193"/>
      <c r="G16" s="194"/>
      <c r="H16" s="195"/>
      <c r="I16" s="193"/>
      <c r="J16" s="193"/>
      <c r="K16" s="193"/>
      <c r="L16" s="193"/>
      <c r="M16" s="193"/>
      <c r="N16" s="193"/>
      <c r="O16" s="193"/>
      <c r="P16" s="192"/>
      <c r="Q16" s="195"/>
      <c r="R16" s="196"/>
    </row>
    <row r="17" spans="1:18" ht="12.75">
      <c r="A17" s="387" t="s">
        <v>9</v>
      </c>
      <c r="B17" s="388"/>
      <c r="C17" s="191" t="s">
        <v>10</v>
      </c>
      <c r="D17" s="197"/>
      <c r="E17" s="198" t="s">
        <v>37</v>
      </c>
      <c r="F17" s="199"/>
      <c r="G17" s="199"/>
      <c r="H17" s="199"/>
      <c r="I17" s="199"/>
      <c r="J17" s="200"/>
      <c r="K17" s="199"/>
      <c r="L17" s="201"/>
      <c r="M17" s="199"/>
      <c r="N17" s="199"/>
      <c r="O17" s="202" t="s">
        <v>48</v>
      </c>
      <c r="P17" s="203"/>
      <c r="Q17" s="199"/>
      <c r="R17" s="204"/>
    </row>
    <row r="18" spans="1:18" ht="12.75">
      <c r="A18" s="189"/>
      <c r="B18" s="190"/>
      <c r="C18" s="191" t="s">
        <v>11</v>
      </c>
      <c r="D18" s="155" t="s">
        <v>11</v>
      </c>
      <c r="E18" s="198" t="s">
        <v>12</v>
      </c>
      <c r="F18" s="205" t="s">
        <v>40</v>
      </c>
      <c r="G18" s="205" t="s">
        <v>39</v>
      </c>
      <c r="H18" s="198" t="s">
        <v>41</v>
      </c>
      <c r="I18" s="205" t="s">
        <v>42</v>
      </c>
      <c r="J18" s="198" t="s">
        <v>43</v>
      </c>
      <c r="K18" s="205" t="s">
        <v>45</v>
      </c>
      <c r="L18" s="206" t="s">
        <v>46</v>
      </c>
      <c r="M18" s="207" t="s">
        <v>54</v>
      </c>
      <c r="N18" s="205" t="s">
        <v>56</v>
      </c>
      <c r="O18" s="208" t="s">
        <v>58</v>
      </c>
      <c r="P18" s="197"/>
      <c r="Q18" s="198" t="s">
        <v>64</v>
      </c>
      <c r="R18" s="208" t="s">
        <v>46</v>
      </c>
    </row>
    <row r="19" spans="1:18" ht="12.75">
      <c r="A19" s="189"/>
      <c r="B19" s="190"/>
      <c r="C19" s="189" t="s">
        <v>32</v>
      </c>
      <c r="D19" s="155" t="s">
        <v>35</v>
      </c>
      <c r="E19" s="198" t="s">
        <v>13</v>
      </c>
      <c r="F19" s="207"/>
      <c r="G19" s="207"/>
      <c r="H19" s="207"/>
      <c r="I19" s="209"/>
      <c r="J19" s="198" t="s">
        <v>44</v>
      </c>
      <c r="K19" s="205"/>
      <c r="L19" s="206" t="s">
        <v>47</v>
      </c>
      <c r="M19" s="205" t="s">
        <v>55</v>
      </c>
      <c r="N19" s="205" t="s">
        <v>57</v>
      </c>
      <c r="O19" s="208" t="s">
        <v>59</v>
      </c>
      <c r="P19" s="155" t="s">
        <v>11</v>
      </c>
      <c r="Q19" s="198" t="s">
        <v>65</v>
      </c>
      <c r="R19" s="208" t="s">
        <v>64</v>
      </c>
    </row>
    <row r="20" spans="1:18" ht="12.75">
      <c r="A20" s="189"/>
      <c r="B20" s="190"/>
      <c r="C20" s="197"/>
      <c r="D20" s="155" t="s">
        <v>36</v>
      </c>
      <c r="E20" s="210" t="s">
        <v>11</v>
      </c>
      <c r="F20" s="198"/>
      <c r="G20" s="198"/>
      <c r="H20" s="198"/>
      <c r="I20" s="198"/>
      <c r="J20" s="211"/>
      <c r="K20" s="207"/>
      <c r="L20" s="206" t="s">
        <v>48</v>
      </c>
      <c r="M20" s="207"/>
      <c r="N20" s="207"/>
      <c r="O20" s="208" t="s">
        <v>60</v>
      </c>
      <c r="P20" s="197"/>
      <c r="Q20" s="198" t="s">
        <v>66</v>
      </c>
      <c r="R20" s="208" t="s">
        <v>68</v>
      </c>
    </row>
    <row r="21" spans="1:18" ht="12.75">
      <c r="A21" s="189"/>
      <c r="B21" s="190"/>
      <c r="C21" s="197"/>
      <c r="D21" s="197"/>
      <c r="E21" s="210" t="s">
        <v>38</v>
      </c>
      <c r="F21" s="211"/>
      <c r="G21" s="198"/>
      <c r="H21" s="211"/>
      <c r="I21" s="198"/>
      <c r="J21" s="211"/>
      <c r="K21" s="207"/>
      <c r="L21" s="206" t="s">
        <v>278</v>
      </c>
      <c r="M21" s="207"/>
      <c r="N21" s="207"/>
      <c r="O21" s="208" t="s">
        <v>61</v>
      </c>
      <c r="P21" s="155" t="s">
        <v>63</v>
      </c>
      <c r="Q21" s="198" t="s">
        <v>67</v>
      </c>
      <c r="R21" s="208"/>
    </row>
    <row r="22" spans="1:18" ht="13.5" thickBot="1">
      <c r="A22" s="212"/>
      <c r="B22" s="213"/>
      <c r="C22" s="214"/>
      <c r="D22" s="214"/>
      <c r="E22" s="210"/>
      <c r="F22" s="215"/>
      <c r="G22" s="215"/>
      <c r="H22" s="215"/>
      <c r="I22" s="215"/>
      <c r="J22" s="215"/>
      <c r="K22" s="216"/>
      <c r="L22" s="209"/>
      <c r="M22" s="207"/>
      <c r="N22" s="207"/>
      <c r="O22" s="208" t="s">
        <v>62</v>
      </c>
      <c r="P22" s="214"/>
      <c r="Q22" s="215"/>
      <c r="R22" s="217"/>
    </row>
    <row r="23" spans="1:18" ht="13.5" thickBot="1">
      <c r="A23" s="218">
        <v>1</v>
      </c>
      <c r="B23" s="219"/>
      <c r="C23" s="220">
        <v>2</v>
      </c>
      <c r="D23" s="220">
        <v>3</v>
      </c>
      <c r="E23" s="221">
        <v>4</v>
      </c>
      <c r="F23" s="221">
        <v>5</v>
      </c>
      <c r="G23" s="221">
        <v>6</v>
      </c>
      <c r="H23" s="221">
        <v>7</v>
      </c>
      <c r="I23" s="221">
        <v>8</v>
      </c>
      <c r="J23" s="221">
        <v>9</v>
      </c>
      <c r="K23" s="222">
        <v>10</v>
      </c>
      <c r="L23" s="223">
        <v>11</v>
      </c>
      <c r="M23" s="223">
        <v>12</v>
      </c>
      <c r="N23" s="223">
        <v>13</v>
      </c>
      <c r="O23" s="224">
        <v>14</v>
      </c>
      <c r="P23" s="220">
        <v>15</v>
      </c>
      <c r="Q23" s="221">
        <v>16</v>
      </c>
      <c r="R23" s="225">
        <v>17</v>
      </c>
    </row>
    <row r="24" spans="1:18" ht="25.5" customHeight="1">
      <c r="A24" s="424" t="s">
        <v>15</v>
      </c>
      <c r="B24" s="425"/>
      <c r="C24" s="36">
        <f aca="true" t="shared" si="2" ref="C24:O24">C26+C29+C32+C33</f>
        <v>0</v>
      </c>
      <c r="D24" s="37">
        <f t="shared" si="2"/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38">
        <f t="shared" si="2"/>
        <v>0</v>
      </c>
      <c r="I24" s="38">
        <f t="shared" si="2"/>
        <v>0</v>
      </c>
      <c r="J24" s="38">
        <f t="shared" si="2"/>
        <v>0</v>
      </c>
      <c r="K24" s="39">
        <f t="shared" si="2"/>
        <v>0</v>
      </c>
      <c r="L24" s="40">
        <f t="shared" si="2"/>
        <v>0</v>
      </c>
      <c r="M24" s="41">
        <f t="shared" si="2"/>
        <v>0</v>
      </c>
      <c r="N24" s="41">
        <f t="shared" si="2"/>
        <v>0</v>
      </c>
      <c r="O24" s="42">
        <f t="shared" si="2"/>
        <v>0</v>
      </c>
      <c r="P24" s="43">
        <f>P26+P29+P32+P33</f>
        <v>0</v>
      </c>
      <c r="Q24" s="38">
        <f>Q26+Q29+Q32+Q33</f>
        <v>0</v>
      </c>
      <c r="R24" s="44">
        <f>R26+R29+R32+R33</f>
        <v>0</v>
      </c>
    </row>
    <row r="25" spans="1:18" ht="12.75">
      <c r="A25" s="226"/>
      <c r="B25" s="227"/>
      <c r="C25" s="37"/>
      <c r="D25" s="37"/>
      <c r="E25" s="38"/>
      <c r="F25" s="38"/>
      <c r="G25" s="38"/>
      <c r="H25" s="38"/>
      <c r="I25" s="38"/>
      <c r="J25" s="38"/>
      <c r="K25" s="45"/>
      <c r="L25" s="46"/>
      <c r="M25" s="46"/>
      <c r="N25" s="46"/>
      <c r="O25" s="47"/>
      <c r="P25" s="43"/>
      <c r="Q25" s="38"/>
      <c r="R25" s="48"/>
    </row>
    <row r="26" spans="1:18" ht="14.25" customHeight="1">
      <c r="A26" s="228" t="s">
        <v>295</v>
      </c>
      <c r="B26" s="229"/>
      <c r="C26" s="49">
        <f>C27+C28</f>
        <v>0</v>
      </c>
      <c r="D26" s="49">
        <f>D27+D28</f>
        <v>0</v>
      </c>
      <c r="E26" s="50">
        <f>E27+E28</f>
        <v>0</v>
      </c>
      <c r="F26" s="50">
        <f>F27+F28</f>
        <v>0</v>
      </c>
      <c r="G26" s="50">
        <f aca="true" t="shared" si="3" ref="G26:O26">G27+G28</f>
        <v>0</v>
      </c>
      <c r="H26" s="50">
        <f t="shared" si="3"/>
        <v>0</v>
      </c>
      <c r="I26" s="50">
        <f t="shared" si="3"/>
        <v>0</v>
      </c>
      <c r="J26" s="50">
        <f t="shared" si="3"/>
        <v>0</v>
      </c>
      <c r="K26" s="51">
        <f t="shared" si="3"/>
        <v>0</v>
      </c>
      <c r="L26" s="52">
        <f t="shared" si="3"/>
        <v>0</v>
      </c>
      <c r="M26" s="53">
        <f t="shared" si="3"/>
        <v>0</v>
      </c>
      <c r="N26" s="53">
        <f t="shared" si="3"/>
        <v>0</v>
      </c>
      <c r="O26" s="54">
        <f t="shared" si="3"/>
        <v>0</v>
      </c>
      <c r="P26" s="55">
        <f>P27+P28</f>
        <v>0</v>
      </c>
      <c r="Q26" s="50">
        <f>Q27+Q28</f>
        <v>0</v>
      </c>
      <c r="R26" s="56">
        <f>R27+R28</f>
        <v>0</v>
      </c>
    </row>
    <row r="27" spans="1:36" s="18" customFormat="1" ht="14.25" customHeight="1">
      <c r="A27" s="228" t="s">
        <v>51</v>
      </c>
      <c r="B27" s="227"/>
      <c r="C27" s="57">
        <f>D27+P27</f>
        <v>0</v>
      </c>
      <c r="D27" s="58">
        <f>E27+J27+K27+L27+M27+N27+O27</f>
        <v>0</v>
      </c>
      <c r="E27" s="50">
        <f>F27+G27+H27+I27</f>
        <v>0</v>
      </c>
      <c r="F27" s="59"/>
      <c r="G27" s="59"/>
      <c r="H27" s="59"/>
      <c r="I27" s="59"/>
      <c r="J27" s="59"/>
      <c r="K27" s="60"/>
      <c r="L27" s="61"/>
      <c r="M27" s="61"/>
      <c r="N27" s="61"/>
      <c r="O27" s="62"/>
      <c r="P27" s="55">
        <f>Q27+R27</f>
        <v>0</v>
      </c>
      <c r="Q27" s="59"/>
      <c r="R27" s="63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</row>
    <row r="28" spans="1:18" ht="14.25" customHeight="1">
      <c r="A28" s="228" t="s">
        <v>50</v>
      </c>
      <c r="B28" s="229"/>
      <c r="C28" s="57">
        <f>D28+P28</f>
        <v>0</v>
      </c>
      <c r="D28" s="58">
        <f>E28+J28+K28+L28+M28+N28+O28</f>
        <v>0</v>
      </c>
      <c r="E28" s="50">
        <f>F28+G28+H28+I28</f>
        <v>0</v>
      </c>
      <c r="F28" s="64"/>
      <c r="G28" s="64"/>
      <c r="H28" s="64"/>
      <c r="I28" s="64"/>
      <c r="J28" s="64"/>
      <c r="K28" s="65"/>
      <c r="L28" s="61"/>
      <c r="M28" s="61"/>
      <c r="N28" s="61"/>
      <c r="O28" s="62"/>
      <c r="P28" s="55">
        <f>Q28+R28</f>
        <v>0</v>
      </c>
      <c r="Q28" s="64"/>
      <c r="R28" s="66"/>
    </row>
    <row r="29" spans="1:18" ht="14.25" customHeight="1">
      <c r="A29" s="226" t="s">
        <v>296</v>
      </c>
      <c r="B29" s="227"/>
      <c r="C29" s="57">
        <f>C30+C31</f>
        <v>0</v>
      </c>
      <c r="D29" s="67">
        <f>D30+D31</f>
        <v>0</v>
      </c>
      <c r="E29" s="68">
        <f>E30+E31</f>
        <v>0</v>
      </c>
      <c r="F29" s="69">
        <f>F30+F31</f>
        <v>0</v>
      </c>
      <c r="G29" s="69">
        <f aca="true" t="shared" si="4" ref="G29:O29">G30+G31</f>
        <v>0</v>
      </c>
      <c r="H29" s="69">
        <f t="shared" si="4"/>
        <v>0</v>
      </c>
      <c r="I29" s="69">
        <f t="shared" si="4"/>
        <v>0</v>
      </c>
      <c r="J29" s="69">
        <f t="shared" si="4"/>
        <v>0</v>
      </c>
      <c r="K29" s="70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54">
        <f t="shared" si="4"/>
        <v>0</v>
      </c>
      <c r="P29" s="55">
        <f>P30+P31</f>
        <v>0</v>
      </c>
      <c r="Q29" s="69">
        <f>Q30+Q31</f>
        <v>0</v>
      </c>
      <c r="R29" s="71">
        <f>R30+R31</f>
        <v>0</v>
      </c>
    </row>
    <row r="30" spans="1:18" ht="14.25" customHeight="1">
      <c r="A30" s="226" t="s">
        <v>52</v>
      </c>
      <c r="B30" s="227"/>
      <c r="C30" s="57">
        <f>D30+P30</f>
        <v>0</v>
      </c>
      <c r="D30" s="58">
        <f>E30+J30+K30+L30+M30+N30+O30</f>
        <v>0</v>
      </c>
      <c r="E30" s="50">
        <f>F30+G30+H30+I30</f>
        <v>0</v>
      </c>
      <c r="F30" s="59"/>
      <c r="G30" s="59"/>
      <c r="H30" s="59"/>
      <c r="I30" s="59"/>
      <c r="J30" s="59"/>
      <c r="K30" s="60"/>
      <c r="L30" s="61"/>
      <c r="M30" s="61"/>
      <c r="N30" s="61"/>
      <c r="O30" s="62"/>
      <c r="P30" s="55">
        <f>Q30+R30</f>
        <v>0</v>
      </c>
      <c r="Q30" s="59"/>
      <c r="R30" s="63"/>
    </row>
    <row r="31" spans="1:18" ht="14.25" customHeight="1">
      <c r="A31" s="228" t="s">
        <v>293</v>
      </c>
      <c r="B31" s="229"/>
      <c r="C31" s="57">
        <f>D31+P31</f>
        <v>0</v>
      </c>
      <c r="D31" s="58">
        <f>E31+J31+K31+L31+M31+N31+O31</f>
        <v>0</v>
      </c>
      <c r="E31" s="50">
        <f>F31+G31+H31+I31</f>
        <v>0</v>
      </c>
      <c r="F31" s="64"/>
      <c r="G31" s="64"/>
      <c r="H31" s="64"/>
      <c r="I31" s="64"/>
      <c r="J31" s="64"/>
      <c r="K31" s="65"/>
      <c r="L31" s="72"/>
      <c r="M31" s="61"/>
      <c r="N31" s="61"/>
      <c r="O31" s="62"/>
      <c r="P31" s="55">
        <f>Q31+R31</f>
        <v>0</v>
      </c>
      <c r="Q31" s="64"/>
      <c r="R31" s="66"/>
    </row>
    <row r="32" spans="1:18" ht="14.25" customHeight="1">
      <c r="A32" s="228" t="s">
        <v>308</v>
      </c>
      <c r="B32" s="229"/>
      <c r="C32" s="49">
        <f>D32+P32</f>
        <v>0</v>
      </c>
      <c r="D32" s="58">
        <f>E32+J32+K32+L32+M32+N32+O32</f>
        <v>0</v>
      </c>
      <c r="E32" s="50">
        <f>F32+G32+H32+I32</f>
        <v>0</v>
      </c>
      <c r="F32" s="64"/>
      <c r="G32" s="64"/>
      <c r="H32" s="64"/>
      <c r="I32" s="64"/>
      <c r="J32" s="64"/>
      <c r="K32" s="65"/>
      <c r="L32" s="72"/>
      <c r="M32" s="61"/>
      <c r="N32" s="61"/>
      <c r="O32" s="62"/>
      <c r="P32" s="55">
        <f>Q32+R32</f>
        <v>0</v>
      </c>
      <c r="Q32" s="64"/>
      <c r="R32" s="66"/>
    </row>
    <row r="33" spans="1:18" ht="14.25" customHeight="1">
      <c r="A33" s="226" t="s">
        <v>297</v>
      </c>
      <c r="B33" s="227"/>
      <c r="C33" s="73">
        <f>C34+C35</f>
        <v>0</v>
      </c>
      <c r="D33" s="49">
        <f>D34+D35</f>
        <v>0</v>
      </c>
      <c r="E33" s="50">
        <f>E34+E35</f>
        <v>0</v>
      </c>
      <c r="F33" s="50">
        <f>F34+F35</f>
        <v>0</v>
      </c>
      <c r="G33" s="50">
        <f aca="true" t="shared" si="5" ref="G33:O33">G34+G35</f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1">
        <f t="shared" si="5"/>
        <v>0</v>
      </c>
      <c r="L33" s="52">
        <f t="shared" si="5"/>
        <v>0</v>
      </c>
      <c r="M33" s="53">
        <f t="shared" si="5"/>
        <v>0</v>
      </c>
      <c r="N33" s="53">
        <f t="shared" si="5"/>
        <v>0</v>
      </c>
      <c r="O33" s="54">
        <f t="shared" si="5"/>
        <v>0</v>
      </c>
      <c r="P33" s="55">
        <f>P34+P35</f>
        <v>0</v>
      </c>
      <c r="Q33" s="50">
        <f>Q34+Q35</f>
        <v>0</v>
      </c>
      <c r="R33" s="56">
        <f>R34+R35</f>
        <v>0</v>
      </c>
    </row>
    <row r="34" spans="1:18" ht="14.25" customHeight="1">
      <c r="A34" s="228" t="s">
        <v>294</v>
      </c>
      <c r="B34" s="227"/>
      <c r="C34" s="57">
        <f>D34+P34</f>
        <v>0</v>
      </c>
      <c r="D34" s="58">
        <f>E34+J34+K34+L34+M34+N34+O34</f>
        <v>0</v>
      </c>
      <c r="E34" s="50">
        <f>F34+G34+H34+I34</f>
        <v>0</v>
      </c>
      <c r="F34" s="64"/>
      <c r="G34" s="64"/>
      <c r="H34" s="64"/>
      <c r="I34" s="64"/>
      <c r="J34" s="64"/>
      <c r="K34" s="65"/>
      <c r="L34" s="72"/>
      <c r="M34" s="61"/>
      <c r="N34" s="61"/>
      <c r="O34" s="62"/>
      <c r="P34" s="55">
        <f>Q34+R34</f>
        <v>0</v>
      </c>
      <c r="Q34" s="59"/>
      <c r="R34" s="63"/>
    </row>
    <row r="35" spans="1:18" ht="14.25" customHeight="1" thickBot="1">
      <c r="A35" s="175" t="s">
        <v>309</v>
      </c>
      <c r="B35" s="231"/>
      <c r="C35" s="74">
        <f>D35+P35</f>
        <v>0</v>
      </c>
      <c r="D35" s="75">
        <f>E35+J35+K35+L35+M35+N35+O35</f>
        <v>0</v>
      </c>
      <c r="E35" s="76">
        <f>F35+G35+H35+I35</f>
        <v>0</v>
      </c>
      <c r="F35" s="77"/>
      <c r="G35" s="77"/>
      <c r="H35" s="77"/>
      <c r="I35" s="77"/>
      <c r="J35" s="77"/>
      <c r="K35" s="77"/>
      <c r="L35" s="78"/>
      <c r="M35" s="78"/>
      <c r="N35" s="78"/>
      <c r="O35" s="79"/>
      <c r="P35" s="80">
        <f>Q35+R35</f>
        <v>0</v>
      </c>
      <c r="Q35" s="77"/>
      <c r="R35" s="81"/>
    </row>
    <row r="37" spans="1:13" ht="19.5" customHeight="1">
      <c r="A37" s="19" t="s">
        <v>71</v>
      </c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6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93"/>
      <c r="B39" s="94"/>
      <c r="C39" s="94"/>
      <c r="D39" s="94"/>
      <c r="E39" s="95"/>
      <c r="F39" s="96"/>
      <c r="G39" s="421" t="s">
        <v>76</v>
      </c>
      <c r="H39" s="422"/>
      <c r="I39" s="422"/>
      <c r="J39" s="422"/>
      <c r="K39" s="422"/>
      <c r="L39" s="423"/>
      <c r="M39" s="20"/>
    </row>
    <row r="40" spans="1:13" ht="12.75">
      <c r="A40" s="97"/>
      <c r="B40" s="98"/>
      <c r="C40" s="98"/>
      <c r="D40" s="98"/>
      <c r="E40" s="99"/>
      <c r="F40" s="100" t="s">
        <v>73</v>
      </c>
      <c r="G40" s="101" t="s">
        <v>64</v>
      </c>
      <c r="H40" s="102"/>
      <c r="I40" s="102"/>
      <c r="J40" s="102"/>
      <c r="K40" s="103"/>
      <c r="L40" s="104"/>
      <c r="M40" s="20"/>
    </row>
    <row r="41" spans="1:13" ht="12.75">
      <c r="A41" s="97"/>
      <c r="B41" s="98"/>
      <c r="C41" s="98"/>
      <c r="D41" s="98"/>
      <c r="E41" s="99"/>
      <c r="F41" s="100" t="s">
        <v>74</v>
      </c>
      <c r="G41" s="101" t="s">
        <v>28</v>
      </c>
      <c r="H41" s="101" t="s">
        <v>78</v>
      </c>
      <c r="I41" s="101" t="s">
        <v>39</v>
      </c>
      <c r="J41" s="101" t="s">
        <v>41</v>
      </c>
      <c r="K41" s="105" t="s">
        <v>42</v>
      </c>
      <c r="L41" s="106" t="s">
        <v>79</v>
      </c>
      <c r="M41" s="10"/>
    </row>
    <row r="42" spans="1:13" ht="12.75">
      <c r="A42" s="397" t="s">
        <v>9</v>
      </c>
      <c r="B42" s="398"/>
      <c r="C42" s="398"/>
      <c r="D42" s="398"/>
      <c r="E42" s="399"/>
      <c r="F42" s="100" t="s">
        <v>11</v>
      </c>
      <c r="G42" s="101" t="s">
        <v>12</v>
      </c>
      <c r="H42" s="101"/>
      <c r="I42" s="108"/>
      <c r="J42" s="105"/>
      <c r="K42" s="107"/>
      <c r="L42" s="106" t="s">
        <v>64</v>
      </c>
      <c r="M42" s="10"/>
    </row>
    <row r="43" spans="1:13" ht="12.75">
      <c r="A43" s="97"/>
      <c r="B43" s="98"/>
      <c r="C43" s="98"/>
      <c r="D43" s="98"/>
      <c r="E43" s="99"/>
      <c r="F43" s="100" t="s">
        <v>75</v>
      </c>
      <c r="G43" s="105" t="s">
        <v>13</v>
      </c>
      <c r="H43" s="108"/>
      <c r="I43" s="101"/>
      <c r="J43" s="103"/>
      <c r="K43" s="98"/>
      <c r="L43" s="104"/>
      <c r="M43" s="10"/>
    </row>
    <row r="44" spans="1:13" ht="13.5" thickBot="1">
      <c r="A44" s="97"/>
      <c r="B44" s="98"/>
      <c r="C44" s="98"/>
      <c r="D44" s="98"/>
      <c r="E44" s="99"/>
      <c r="F44" s="109"/>
      <c r="G44" s="110" t="s">
        <v>77</v>
      </c>
      <c r="H44" s="111"/>
      <c r="I44" s="112"/>
      <c r="J44" s="111"/>
      <c r="K44" s="113"/>
      <c r="L44" s="104"/>
      <c r="M44" s="10"/>
    </row>
    <row r="45" spans="1:12" ht="13.5" thickBot="1">
      <c r="A45" s="394">
        <v>1</v>
      </c>
      <c r="B45" s="395"/>
      <c r="C45" s="395"/>
      <c r="D45" s="395"/>
      <c r="E45" s="396"/>
      <c r="F45" s="114">
        <v>2</v>
      </c>
      <c r="G45" s="115">
        <v>3</v>
      </c>
      <c r="H45" s="115">
        <v>4</v>
      </c>
      <c r="I45" s="115">
        <v>5</v>
      </c>
      <c r="J45" s="115">
        <v>6</v>
      </c>
      <c r="K45" s="116">
        <v>7</v>
      </c>
      <c r="L45" s="117">
        <v>8</v>
      </c>
    </row>
    <row r="46" spans="1:13" ht="25.5" customHeight="1">
      <c r="A46" s="403" t="s">
        <v>302</v>
      </c>
      <c r="B46" s="404"/>
      <c r="C46" s="404"/>
      <c r="D46" s="404"/>
      <c r="E46" s="405"/>
      <c r="F46" s="82">
        <f>G46+L46</f>
        <v>0</v>
      </c>
      <c r="G46" s="83">
        <f>H46+I46+J46+K46</f>
        <v>0</v>
      </c>
      <c r="H46" s="84"/>
      <c r="I46" s="84"/>
      <c r="J46" s="84"/>
      <c r="K46" s="85"/>
      <c r="L46" s="86"/>
      <c r="M46" s="10"/>
    </row>
    <row r="47" spans="1:13" ht="25.5" customHeight="1">
      <c r="A47" s="403" t="s">
        <v>69</v>
      </c>
      <c r="B47" s="404"/>
      <c r="C47" s="404"/>
      <c r="D47" s="404"/>
      <c r="E47" s="405"/>
      <c r="F47" s="87">
        <f>G47+L47</f>
        <v>0</v>
      </c>
      <c r="G47" s="53">
        <f>H47+I47+J47+K47</f>
        <v>0</v>
      </c>
      <c r="H47" s="61"/>
      <c r="I47" s="61"/>
      <c r="J47" s="61"/>
      <c r="K47" s="88"/>
      <c r="L47" s="62"/>
      <c r="M47" s="10"/>
    </row>
    <row r="48" spans="1:13" ht="25.5" customHeight="1" thickBot="1">
      <c r="A48" s="348" t="s">
        <v>70</v>
      </c>
      <c r="B48" s="349"/>
      <c r="C48" s="349"/>
      <c r="D48" s="349"/>
      <c r="E48" s="350"/>
      <c r="F48" s="89">
        <f>G48+L48</f>
        <v>0</v>
      </c>
      <c r="G48" s="90">
        <f>H48+I48+J48+K48</f>
        <v>0</v>
      </c>
      <c r="H48" s="78"/>
      <c r="I48" s="78"/>
      <c r="J48" s="78"/>
      <c r="K48" s="91"/>
      <c r="L48" s="79"/>
      <c r="M48" s="10"/>
    </row>
    <row r="49" spans="1:13" ht="15.75" customHeight="1">
      <c r="A49" s="21"/>
      <c r="B49" s="22"/>
      <c r="C49" s="22"/>
      <c r="D49" s="22"/>
      <c r="E49" s="22"/>
      <c r="F49" s="232"/>
      <c r="G49" s="23"/>
      <c r="H49" s="232"/>
      <c r="I49" s="232"/>
      <c r="J49" s="232"/>
      <c r="K49" s="232"/>
      <c r="L49" s="10"/>
      <c r="M49" s="10"/>
    </row>
    <row r="50" spans="1:36" s="26" customFormat="1" ht="16.5" customHeight="1">
      <c r="A50" s="6" t="s">
        <v>310</v>
      </c>
      <c r="B50" s="233"/>
      <c r="C50" s="7"/>
      <c r="D50" s="8"/>
      <c r="E50" s="8"/>
      <c r="F50" s="33"/>
      <c r="G50" s="24"/>
      <c r="H50" s="33"/>
      <c r="I50" s="33"/>
      <c r="J50" s="35"/>
      <c r="K50" s="35"/>
      <c r="L50" s="35"/>
      <c r="M50" s="35"/>
      <c r="N50" s="234"/>
      <c r="O50" s="234"/>
      <c r="P50" s="25"/>
      <c r="Q50" s="234"/>
      <c r="R50" s="234"/>
      <c r="S50" s="35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26" customFormat="1" ht="6" customHeight="1">
      <c r="A51" s="33"/>
      <c r="B51" s="235"/>
      <c r="C51" s="235"/>
      <c r="D51" s="235"/>
      <c r="E51" s="235"/>
      <c r="F51" s="235"/>
      <c r="G51" s="235"/>
      <c r="H51" s="235"/>
      <c r="I51" s="235"/>
      <c r="J51" s="35"/>
      <c r="K51" s="35"/>
      <c r="L51" s="35"/>
      <c r="M51" s="35"/>
      <c r="N51" s="234"/>
      <c r="O51" s="234"/>
      <c r="P51" s="25"/>
      <c r="Q51" s="234"/>
      <c r="R51" s="234"/>
      <c r="S51" s="35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26" customFormat="1" ht="16.5" customHeight="1" thickBot="1">
      <c r="A52" s="235" t="s">
        <v>311</v>
      </c>
      <c r="B52" s="236"/>
      <c r="C52" s="236"/>
      <c r="D52" s="236"/>
      <c r="E52" s="236"/>
      <c r="F52" s="236"/>
      <c r="G52" s="237"/>
      <c r="H52" s="238"/>
      <c r="I52" s="238"/>
      <c r="J52" s="35"/>
      <c r="K52" s="35"/>
      <c r="L52" s="35"/>
      <c r="M52" s="35"/>
      <c r="N52" s="234"/>
      <c r="O52" s="234"/>
      <c r="P52" s="25"/>
      <c r="Q52" s="234"/>
      <c r="R52" s="234"/>
      <c r="S52" s="35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26" customFormat="1" ht="21.75" customHeight="1">
      <c r="A53" s="329" t="s">
        <v>287</v>
      </c>
      <c r="B53" s="331" t="s">
        <v>9</v>
      </c>
      <c r="C53" s="331"/>
      <c r="D53" s="331"/>
      <c r="E53" s="332"/>
      <c r="F53" s="352" t="s">
        <v>312</v>
      </c>
      <c r="G53" s="239" t="s">
        <v>313</v>
      </c>
      <c r="H53" s="352" t="s">
        <v>314</v>
      </c>
      <c r="I53" s="240" t="s">
        <v>313</v>
      </c>
      <c r="J53" s="35"/>
      <c r="K53" s="35"/>
      <c r="L53" s="35"/>
      <c r="M53" s="35"/>
      <c r="N53" s="234"/>
      <c r="O53" s="234"/>
      <c r="P53" s="25"/>
      <c r="Q53" s="234"/>
      <c r="R53" s="234"/>
      <c r="S53" s="35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26" customFormat="1" ht="21.75" customHeight="1" thickBot="1">
      <c r="A54" s="330"/>
      <c r="B54" s="333"/>
      <c r="C54" s="333"/>
      <c r="D54" s="333"/>
      <c r="E54" s="334"/>
      <c r="F54" s="410"/>
      <c r="G54" s="241" t="s">
        <v>315</v>
      </c>
      <c r="H54" s="386"/>
      <c r="I54" s="242" t="s">
        <v>285</v>
      </c>
      <c r="J54" s="35"/>
      <c r="K54" s="35"/>
      <c r="L54" s="35"/>
      <c r="M54" s="35"/>
      <c r="N54" s="234"/>
      <c r="O54" s="234"/>
      <c r="P54" s="25"/>
      <c r="Q54" s="234"/>
      <c r="R54" s="234"/>
      <c r="S54" s="35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26" customFormat="1" ht="16.5" customHeight="1" thickBot="1">
      <c r="A55" s="243">
        <v>1</v>
      </c>
      <c r="B55" s="327">
        <v>2</v>
      </c>
      <c r="C55" s="328"/>
      <c r="D55" s="328"/>
      <c r="E55" s="328"/>
      <c r="F55" s="244">
        <v>3</v>
      </c>
      <c r="G55" s="245">
        <v>4</v>
      </c>
      <c r="H55" s="244">
        <v>5</v>
      </c>
      <c r="I55" s="245">
        <v>6</v>
      </c>
      <c r="J55" s="35"/>
      <c r="K55" s="35"/>
      <c r="L55" s="35"/>
      <c r="M55" s="35"/>
      <c r="N55" s="234"/>
      <c r="O55" s="234"/>
      <c r="P55" s="25"/>
      <c r="Q55" s="234"/>
      <c r="R55" s="234"/>
      <c r="S55" s="35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26" customFormat="1" ht="34.5" customHeight="1">
      <c r="A56" s="130">
        <v>1</v>
      </c>
      <c r="B56" s="392" t="s">
        <v>316</v>
      </c>
      <c r="C56" s="392"/>
      <c r="D56" s="392"/>
      <c r="E56" s="392"/>
      <c r="F56" s="319"/>
      <c r="G56" s="319"/>
      <c r="H56" s="319"/>
      <c r="I56" s="320"/>
      <c r="J56" s="35"/>
      <c r="K56" s="35"/>
      <c r="L56" s="35"/>
      <c r="M56" s="35"/>
      <c r="N56" s="234"/>
      <c r="O56" s="234"/>
      <c r="P56" s="25"/>
      <c r="Q56" s="234"/>
      <c r="R56" s="234"/>
      <c r="S56" s="35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26" customFormat="1" ht="34.5" customHeight="1" thickBot="1">
      <c r="A57" s="246">
        <v>2</v>
      </c>
      <c r="B57" s="393" t="s">
        <v>317</v>
      </c>
      <c r="C57" s="393"/>
      <c r="D57" s="393"/>
      <c r="E57" s="393"/>
      <c r="F57" s="247" t="s">
        <v>286</v>
      </c>
      <c r="G57" s="247" t="s">
        <v>286</v>
      </c>
      <c r="H57" s="321"/>
      <c r="I57" s="322"/>
      <c r="J57" s="35"/>
      <c r="K57" s="35"/>
      <c r="L57" s="35"/>
      <c r="M57" s="35"/>
      <c r="N57" s="234"/>
      <c r="O57" s="234"/>
      <c r="P57" s="25"/>
      <c r="Q57" s="234"/>
      <c r="R57" s="234"/>
      <c r="S57" s="35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26" customFormat="1" ht="16.5" customHeight="1">
      <c r="A58" s="33"/>
      <c r="B58" s="148"/>
      <c r="C58" s="148"/>
      <c r="D58" s="148"/>
      <c r="E58" s="148"/>
      <c r="F58" s="148"/>
      <c r="G58" s="248" t="s">
        <v>416</v>
      </c>
      <c r="H58" s="249"/>
      <c r="I58" s="249"/>
      <c r="J58" s="35"/>
      <c r="K58" s="35"/>
      <c r="L58" s="35"/>
      <c r="M58" s="35"/>
      <c r="N58" s="234"/>
      <c r="O58" s="234"/>
      <c r="P58" s="25"/>
      <c r="Q58" s="234"/>
      <c r="R58" s="234"/>
      <c r="S58" s="35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26" customFormat="1" ht="16.5" customHeight="1" thickBot="1">
      <c r="A59" s="233" t="s">
        <v>337</v>
      </c>
      <c r="B59" s="35"/>
      <c r="C59" s="35"/>
      <c r="D59" s="35"/>
      <c r="E59" s="35"/>
      <c r="F59" s="35"/>
      <c r="G59" s="238"/>
      <c r="H59" s="238"/>
      <c r="I59" s="238"/>
      <c r="J59" s="35"/>
      <c r="K59" s="35"/>
      <c r="L59" s="35"/>
      <c r="M59" s="35"/>
      <c r="N59" s="234"/>
      <c r="O59" s="234"/>
      <c r="P59" s="25"/>
      <c r="Q59" s="234"/>
      <c r="R59" s="234"/>
      <c r="S59" s="35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26" customFormat="1" ht="16.5" customHeight="1">
      <c r="A60" s="339" t="s">
        <v>318</v>
      </c>
      <c r="B60" s="340"/>
      <c r="C60" s="341"/>
      <c r="D60" s="250" t="s">
        <v>319</v>
      </c>
      <c r="E60" s="251" t="s">
        <v>320</v>
      </c>
      <c r="F60" s="238"/>
      <c r="G60" s="238"/>
      <c r="H60" s="238"/>
      <c r="I60" s="238"/>
      <c r="J60" s="35"/>
      <c r="K60" s="35"/>
      <c r="L60" s="35"/>
      <c r="M60" s="35"/>
      <c r="N60" s="234"/>
      <c r="O60" s="234"/>
      <c r="P60" s="25"/>
      <c r="Q60" s="234"/>
      <c r="R60" s="234"/>
      <c r="S60" s="35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26" customFormat="1" ht="16.5" customHeight="1">
      <c r="A61" s="342">
        <v>1</v>
      </c>
      <c r="B61" s="343"/>
      <c r="C61" s="344"/>
      <c r="D61" s="252">
        <v>2</v>
      </c>
      <c r="E61" s="253">
        <v>3</v>
      </c>
      <c r="F61" s="238"/>
      <c r="G61" s="238"/>
      <c r="H61" s="238"/>
      <c r="I61" s="238"/>
      <c r="J61" s="35"/>
      <c r="K61" s="35"/>
      <c r="L61" s="35"/>
      <c r="M61" s="35"/>
      <c r="N61" s="234"/>
      <c r="O61" s="234"/>
      <c r="P61" s="25"/>
      <c r="Q61" s="234"/>
      <c r="R61" s="234"/>
      <c r="S61" s="35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26" customFormat="1" ht="30" customHeight="1" thickBot="1">
      <c r="A62" s="345" t="s">
        <v>338</v>
      </c>
      <c r="B62" s="346"/>
      <c r="C62" s="347"/>
      <c r="D62" s="291"/>
      <c r="E62" s="292"/>
      <c r="F62" s="254"/>
      <c r="G62" s="254"/>
      <c r="H62" s="254"/>
      <c r="I62" s="254"/>
      <c r="J62" s="35"/>
      <c r="K62" s="35"/>
      <c r="L62" s="35"/>
      <c r="M62" s="35"/>
      <c r="N62" s="234"/>
      <c r="O62" s="234"/>
      <c r="P62" s="25"/>
      <c r="Q62" s="234"/>
      <c r="R62" s="234"/>
      <c r="S62" s="35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26" customFormat="1" ht="16.5" customHeight="1">
      <c r="A63" s="255"/>
      <c r="B63" s="255"/>
      <c r="C63" s="256"/>
      <c r="D63" s="257"/>
      <c r="E63" s="254"/>
      <c r="F63" s="254"/>
      <c r="G63" s="254"/>
      <c r="H63" s="254"/>
      <c r="I63" s="254"/>
      <c r="J63" s="35"/>
      <c r="K63" s="35"/>
      <c r="L63" s="35"/>
      <c r="M63" s="35"/>
      <c r="N63" s="234"/>
      <c r="O63" s="234"/>
      <c r="P63" s="25"/>
      <c r="Q63" s="234"/>
      <c r="R63" s="234"/>
      <c r="S63" s="35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26" customFormat="1" ht="16.5" customHeight="1" thickBot="1">
      <c r="A64" s="258" t="s">
        <v>339</v>
      </c>
      <c r="B64" s="258"/>
      <c r="C64" s="258"/>
      <c r="D64" s="258"/>
      <c r="E64" s="258"/>
      <c r="F64" s="258"/>
      <c r="G64" s="258"/>
      <c r="H64" s="258"/>
      <c r="I64" s="258"/>
      <c r="J64" s="259"/>
      <c r="K64" s="35"/>
      <c r="L64" s="35"/>
      <c r="M64" s="35"/>
      <c r="N64" s="234"/>
      <c r="O64" s="234"/>
      <c r="P64" s="25"/>
      <c r="Q64" s="234"/>
      <c r="R64" s="234"/>
      <c r="S64" s="35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26" customFormat="1" ht="25.5" customHeight="1">
      <c r="A65" s="351" t="s">
        <v>340</v>
      </c>
      <c r="B65" s="352"/>
      <c r="C65" s="353"/>
      <c r="D65" s="375" t="s">
        <v>341</v>
      </c>
      <c r="E65" s="411" t="s">
        <v>342</v>
      </c>
      <c r="F65" s="412"/>
      <c r="G65" s="412"/>
      <c r="H65" s="412"/>
      <c r="I65" s="412"/>
      <c r="J65" s="415" t="s">
        <v>343</v>
      </c>
      <c r="K65" s="35"/>
      <c r="L65" s="35"/>
      <c r="M65" s="35"/>
      <c r="N65" s="234"/>
      <c r="O65" s="234"/>
      <c r="P65" s="25"/>
      <c r="Q65" s="234"/>
      <c r="R65" s="234"/>
      <c r="S65" s="35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26" customFormat="1" ht="25.5" customHeight="1">
      <c r="A66" s="354"/>
      <c r="B66" s="355"/>
      <c r="C66" s="356"/>
      <c r="D66" s="376"/>
      <c r="E66" s="406" t="s">
        <v>45</v>
      </c>
      <c r="F66" s="408" t="s">
        <v>344</v>
      </c>
      <c r="G66" s="260" t="s">
        <v>345</v>
      </c>
      <c r="H66" s="406" t="s">
        <v>346</v>
      </c>
      <c r="I66" s="408" t="s">
        <v>347</v>
      </c>
      <c r="J66" s="416"/>
      <c r="K66" s="35"/>
      <c r="L66" s="35"/>
      <c r="M66" s="35"/>
      <c r="N66" s="234"/>
      <c r="O66" s="234"/>
      <c r="P66" s="25"/>
      <c r="Q66" s="234"/>
      <c r="R66" s="234"/>
      <c r="S66" s="35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26" customFormat="1" ht="25.5" customHeight="1">
      <c r="A67" s="357"/>
      <c r="B67" s="358"/>
      <c r="C67" s="359"/>
      <c r="D67" s="377"/>
      <c r="E67" s="407"/>
      <c r="F67" s="407"/>
      <c r="G67" s="261" t="s">
        <v>348</v>
      </c>
      <c r="H67" s="407"/>
      <c r="I67" s="409"/>
      <c r="J67" s="417"/>
      <c r="K67" s="35"/>
      <c r="L67" s="35"/>
      <c r="M67" s="35"/>
      <c r="N67" s="234"/>
      <c r="O67" s="234"/>
      <c r="P67" s="25"/>
      <c r="Q67" s="234"/>
      <c r="R67" s="234"/>
      <c r="S67" s="35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26" customFormat="1" ht="16.5" customHeight="1">
      <c r="A68" s="364">
        <v>1</v>
      </c>
      <c r="B68" s="365"/>
      <c r="C68" s="366"/>
      <c r="D68" s="263">
        <v>2</v>
      </c>
      <c r="E68" s="261">
        <v>3</v>
      </c>
      <c r="F68" s="262">
        <v>4</v>
      </c>
      <c r="G68" s="264">
        <v>5</v>
      </c>
      <c r="H68" s="261">
        <v>6</v>
      </c>
      <c r="I68" s="264">
        <v>7</v>
      </c>
      <c r="J68" s="265">
        <v>8</v>
      </c>
      <c r="K68" s="35"/>
      <c r="L68" s="35"/>
      <c r="M68" s="35"/>
      <c r="N68" s="234"/>
      <c r="O68" s="234"/>
      <c r="P68" s="25"/>
      <c r="Q68" s="234"/>
      <c r="R68" s="234"/>
      <c r="S68" s="35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26" customFormat="1" ht="14.25">
      <c r="A69" s="325" t="s">
        <v>349</v>
      </c>
      <c r="B69" s="326"/>
      <c r="C69" s="326"/>
      <c r="D69" s="53">
        <f aca="true" t="shared" si="6" ref="D69:D75">E69+F69+H69+I69+J69</f>
        <v>0</v>
      </c>
      <c r="E69" s="323"/>
      <c r="F69" s="323"/>
      <c r="G69" s="323"/>
      <c r="H69" s="323"/>
      <c r="I69" s="323"/>
      <c r="J69" s="324"/>
      <c r="K69" s="35"/>
      <c r="L69" s="35"/>
      <c r="M69" s="35"/>
      <c r="N69" s="234"/>
      <c r="O69" s="234"/>
      <c r="P69" s="25"/>
      <c r="Q69" s="234"/>
      <c r="R69" s="234"/>
      <c r="S69" s="35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26" customFormat="1" ht="14.25">
      <c r="A70" s="325" t="s">
        <v>350</v>
      </c>
      <c r="B70" s="326"/>
      <c r="C70" s="326"/>
      <c r="D70" s="53">
        <f t="shared" si="6"/>
        <v>0</v>
      </c>
      <c r="E70" s="323"/>
      <c r="F70" s="323"/>
      <c r="G70" s="323"/>
      <c r="H70" s="323"/>
      <c r="I70" s="323"/>
      <c r="J70" s="324"/>
      <c r="K70" s="35"/>
      <c r="L70" s="35"/>
      <c r="M70" s="35"/>
      <c r="N70" s="234"/>
      <c r="O70" s="234"/>
      <c r="P70" s="25"/>
      <c r="Q70" s="234"/>
      <c r="R70" s="234"/>
      <c r="S70" s="3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26" customFormat="1" ht="14.25">
      <c r="A71" s="325" t="s">
        <v>351</v>
      </c>
      <c r="B71" s="326"/>
      <c r="C71" s="326"/>
      <c r="D71" s="53">
        <f t="shared" si="6"/>
        <v>0</v>
      </c>
      <c r="E71" s="323"/>
      <c r="F71" s="323"/>
      <c r="G71" s="323"/>
      <c r="H71" s="323"/>
      <c r="I71" s="323"/>
      <c r="J71" s="324"/>
      <c r="K71" s="35"/>
      <c r="L71" s="35"/>
      <c r="M71" s="35"/>
      <c r="N71" s="234"/>
      <c r="O71" s="234"/>
      <c r="P71" s="25"/>
      <c r="Q71" s="234"/>
      <c r="R71" s="234"/>
      <c r="S71" s="35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26" customFormat="1" ht="14.25">
      <c r="A72" s="325" t="s">
        <v>352</v>
      </c>
      <c r="B72" s="326"/>
      <c r="C72" s="326"/>
      <c r="D72" s="53">
        <f t="shared" si="6"/>
        <v>0</v>
      </c>
      <c r="E72" s="323"/>
      <c r="F72" s="323"/>
      <c r="G72" s="323"/>
      <c r="H72" s="323"/>
      <c r="I72" s="323"/>
      <c r="J72" s="324"/>
      <c r="K72" s="35"/>
      <c r="L72" s="35"/>
      <c r="M72" s="35"/>
      <c r="N72" s="234"/>
      <c r="O72" s="234"/>
      <c r="P72" s="25"/>
      <c r="Q72" s="234"/>
      <c r="R72" s="234"/>
      <c r="S72" s="35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26" customFormat="1" ht="14.25">
      <c r="A73" s="325" t="s">
        <v>353</v>
      </c>
      <c r="B73" s="326"/>
      <c r="C73" s="326"/>
      <c r="D73" s="53">
        <f t="shared" si="6"/>
        <v>0</v>
      </c>
      <c r="E73" s="323"/>
      <c r="F73" s="323"/>
      <c r="G73" s="323"/>
      <c r="H73" s="323"/>
      <c r="I73" s="323"/>
      <c r="J73" s="324"/>
      <c r="K73" s="35"/>
      <c r="L73" s="35"/>
      <c r="M73" s="35"/>
      <c r="N73" s="234"/>
      <c r="O73" s="234"/>
      <c r="P73" s="25"/>
      <c r="Q73" s="234"/>
      <c r="R73" s="234"/>
      <c r="S73" s="35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s="26" customFormat="1" ht="14.25">
      <c r="A74" s="325" t="s">
        <v>354</v>
      </c>
      <c r="B74" s="326"/>
      <c r="C74" s="326"/>
      <c r="D74" s="53">
        <f t="shared" si="6"/>
        <v>0</v>
      </c>
      <c r="E74" s="323"/>
      <c r="F74" s="323"/>
      <c r="G74" s="323"/>
      <c r="H74" s="323"/>
      <c r="I74" s="323"/>
      <c r="J74" s="324"/>
      <c r="K74" s="35"/>
      <c r="L74" s="35"/>
      <c r="M74" s="35"/>
      <c r="N74" s="234"/>
      <c r="O74" s="234"/>
      <c r="P74" s="25"/>
      <c r="Q74" s="234"/>
      <c r="R74" s="234"/>
      <c r="S74" s="35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s="26" customFormat="1" ht="15" thickBot="1">
      <c r="A75" s="362" t="s">
        <v>355</v>
      </c>
      <c r="B75" s="363"/>
      <c r="C75" s="363"/>
      <c r="D75" s="90">
        <f t="shared" si="6"/>
        <v>0</v>
      </c>
      <c r="E75" s="121">
        <f aca="true" t="shared" si="7" ref="E75:J75">SUM(E69:E74)</f>
        <v>0</v>
      </c>
      <c r="F75" s="121">
        <f t="shared" si="7"/>
        <v>0</v>
      </c>
      <c r="G75" s="121">
        <f t="shared" si="7"/>
        <v>0</v>
      </c>
      <c r="H75" s="121">
        <f t="shared" si="7"/>
        <v>0</v>
      </c>
      <c r="I75" s="121">
        <f t="shared" si="7"/>
        <v>0</v>
      </c>
      <c r="J75" s="122">
        <f t="shared" si="7"/>
        <v>0</v>
      </c>
      <c r="K75" s="35"/>
      <c r="L75" s="35"/>
      <c r="M75" s="35"/>
      <c r="N75" s="234"/>
      <c r="O75" s="234"/>
      <c r="P75" s="25"/>
      <c r="Q75" s="234"/>
      <c r="R75" s="234"/>
      <c r="S75" s="35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s="26" customFormat="1" ht="15.75" customHeight="1">
      <c r="A76" s="266"/>
      <c r="B76" s="266"/>
      <c r="C76" s="266"/>
      <c r="D76" s="267"/>
      <c r="E76" s="268"/>
      <c r="F76" s="268"/>
      <c r="G76" s="268"/>
      <c r="H76" s="268"/>
      <c r="I76" s="268"/>
      <c r="J76" s="268"/>
      <c r="K76" s="35"/>
      <c r="L76" s="35"/>
      <c r="M76" s="35"/>
      <c r="N76" s="234"/>
      <c r="O76" s="234"/>
      <c r="P76" s="25"/>
      <c r="Q76" s="234"/>
      <c r="R76" s="234"/>
      <c r="S76" s="35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s="26" customFormat="1" ht="16.5" customHeight="1">
      <c r="A77" s="27" t="s">
        <v>321</v>
      </c>
      <c r="B77" s="27"/>
      <c r="C77" s="27"/>
      <c r="D77" s="27"/>
      <c r="E77" s="27"/>
      <c r="F77" s="27"/>
      <c r="G77" s="27"/>
      <c r="H77" s="27"/>
      <c r="I77" s="27"/>
      <c r="J77" s="35"/>
      <c r="K77" s="35"/>
      <c r="L77" s="35"/>
      <c r="M77" s="35"/>
      <c r="N77" s="234"/>
      <c r="O77" s="234"/>
      <c r="P77" s="25"/>
      <c r="Q77" s="234"/>
      <c r="R77" s="234"/>
      <c r="S77" s="35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s="26" customFormat="1" ht="4.5" customHeight="1" thickBot="1">
      <c r="A78" s="27"/>
      <c r="B78" s="27"/>
      <c r="C78" s="27"/>
      <c r="D78" s="27"/>
      <c r="E78" s="27"/>
      <c r="F78" s="27"/>
      <c r="G78" s="27"/>
      <c r="H78" s="27"/>
      <c r="I78" s="27"/>
      <c r="J78" s="35"/>
      <c r="K78" s="35"/>
      <c r="L78" s="35"/>
      <c r="M78" s="35"/>
      <c r="N78" s="234"/>
      <c r="O78" s="234"/>
      <c r="P78" s="25"/>
      <c r="Q78" s="234"/>
      <c r="R78" s="234"/>
      <c r="S78" s="35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s="26" customFormat="1" ht="39" customHeight="1" thickBot="1">
      <c r="A79" s="337" t="s">
        <v>9</v>
      </c>
      <c r="B79" s="338"/>
      <c r="C79" s="123" t="s">
        <v>303</v>
      </c>
      <c r="D79" s="269"/>
      <c r="E79" s="269"/>
      <c r="F79" s="270"/>
      <c r="G79" s="271"/>
      <c r="H79" s="272"/>
      <c r="I79" s="272"/>
      <c r="J79" s="35"/>
      <c r="K79" s="35"/>
      <c r="L79" s="35"/>
      <c r="M79" s="35"/>
      <c r="N79" s="234"/>
      <c r="O79" s="234"/>
      <c r="P79" s="25"/>
      <c r="Q79" s="234"/>
      <c r="R79" s="234"/>
      <c r="S79" s="35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s="26" customFormat="1" ht="16.5" customHeight="1" thickBot="1">
      <c r="A80" s="378">
        <v>1</v>
      </c>
      <c r="B80" s="379"/>
      <c r="C80" s="124">
        <v>2</v>
      </c>
      <c r="D80" s="273"/>
      <c r="E80" s="273"/>
      <c r="F80" s="273"/>
      <c r="G80" s="273"/>
      <c r="H80" s="273"/>
      <c r="I80" s="273"/>
      <c r="J80" s="35"/>
      <c r="K80" s="35"/>
      <c r="L80" s="35"/>
      <c r="M80" s="35"/>
      <c r="N80" s="234"/>
      <c r="O80" s="234"/>
      <c r="P80" s="25"/>
      <c r="Q80" s="234"/>
      <c r="R80" s="234"/>
      <c r="S80" s="35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s="26" customFormat="1" ht="27.75" customHeight="1">
      <c r="A81" s="384" t="s">
        <v>322</v>
      </c>
      <c r="B81" s="385"/>
      <c r="C81" s="125"/>
      <c r="D81" s="249"/>
      <c r="E81" s="249"/>
      <c r="F81" s="249"/>
      <c r="G81" s="274"/>
      <c r="H81" s="274"/>
      <c r="I81" s="274"/>
      <c r="J81" s="35"/>
      <c r="K81" s="35"/>
      <c r="L81" s="35"/>
      <c r="M81" s="35"/>
      <c r="N81" s="234"/>
      <c r="O81" s="234"/>
      <c r="P81" s="25"/>
      <c r="Q81" s="234"/>
      <c r="R81" s="234"/>
      <c r="S81" s="35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s="26" customFormat="1" ht="27.75" customHeight="1" thickBot="1">
      <c r="A82" s="335" t="s">
        <v>323</v>
      </c>
      <c r="B82" s="336"/>
      <c r="C82" s="120"/>
      <c r="D82" s="249"/>
      <c r="E82" s="249"/>
      <c r="F82" s="249"/>
      <c r="G82" s="249"/>
      <c r="H82" s="274"/>
      <c r="I82" s="274"/>
      <c r="J82" s="35"/>
      <c r="K82" s="35"/>
      <c r="L82" s="35"/>
      <c r="M82" s="35"/>
      <c r="N82" s="234"/>
      <c r="O82" s="234"/>
      <c r="P82" s="25"/>
      <c r="Q82" s="234"/>
      <c r="R82" s="234"/>
      <c r="S82" s="35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s="26" customFormat="1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234"/>
      <c r="L83" s="234"/>
      <c r="M83" s="234"/>
      <c r="N83" s="234"/>
      <c r="O83" s="234"/>
      <c r="P83" s="25"/>
      <c r="Q83" s="234"/>
      <c r="R83" s="234"/>
      <c r="S83" s="35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s="26" customFormat="1" ht="16.5" customHeight="1">
      <c r="A84" s="27" t="s">
        <v>288</v>
      </c>
      <c r="B84" s="27"/>
      <c r="C84" s="27"/>
      <c r="D84" s="27"/>
      <c r="E84" s="2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8"/>
      <c r="R84" s="28"/>
      <c r="S84" s="35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s="26" customFormat="1" ht="4.5" customHeight="1" thickBot="1">
      <c r="A85" s="27"/>
      <c r="B85" s="27"/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Q85" s="28"/>
      <c r="R85" s="28"/>
      <c r="S85" s="35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s="26" customFormat="1" ht="51" customHeight="1" thickBot="1">
      <c r="A86" s="382" t="s">
        <v>9</v>
      </c>
      <c r="B86" s="383"/>
      <c r="C86" s="126" t="s">
        <v>289</v>
      </c>
      <c r="D86" s="126" t="s">
        <v>290</v>
      </c>
      <c r="E86" s="127" t="s">
        <v>291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Q86" s="28"/>
      <c r="R86" s="28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s="26" customFormat="1" ht="16.5" customHeight="1" thickBot="1">
      <c r="A87" s="360">
        <v>1</v>
      </c>
      <c r="B87" s="361"/>
      <c r="C87" s="128">
        <v>2</v>
      </c>
      <c r="D87" s="128">
        <v>3</v>
      </c>
      <c r="E87" s="129">
        <v>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Q87" s="28"/>
      <c r="R87" s="28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s="26" customFormat="1" ht="12.75">
      <c r="A88" s="380" t="s">
        <v>292</v>
      </c>
      <c r="B88" s="381"/>
      <c r="C88" s="134">
        <f>D88+E88</f>
        <v>0</v>
      </c>
      <c r="D88" s="118"/>
      <c r="E88" s="119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8"/>
      <c r="R88" s="28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ht="12.75">
      <c r="E89" s="275"/>
    </row>
    <row r="90" spans="1:5" ht="15">
      <c r="A90" s="276" t="s">
        <v>304</v>
      </c>
      <c r="B90" s="276"/>
      <c r="E90" s="275"/>
    </row>
    <row r="91" spans="1:5" ht="4.5" customHeight="1" thickBot="1">
      <c r="A91" s="276"/>
      <c r="B91" s="276"/>
      <c r="E91" s="275"/>
    </row>
    <row r="92" spans="1:19" ht="16.5" customHeight="1" thickBot="1">
      <c r="A92" s="277" t="s">
        <v>287</v>
      </c>
      <c r="B92" s="278" t="s">
        <v>16</v>
      </c>
      <c r="C92" s="279"/>
      <c r="D92" s="33"/>
      <c r="E92" s="33"/>
      <c r="F92" s="33"/>
      <c r="G92" s="32"/>
      <c r="H92" s="32"/>
      <c r="I92" s="33"/>
      <c r="J92" s="32"/>
      <c r="K92" s="32"/>
      <c r="L92" s="32"/>
      <c r="M92" s="32"/>
      <c r="N92" s="32"/>
      <c r="O92" s="32"/>
      <c r="P92" s="31"/>
      <c r="Q92" s="31"/>
      <c r="R92" s="31"/>
      <c r="S92" s="31"/>
    </row>
    <row r="93" spans="1:19" ht="18.75" customHeight="1">
      <c r="A93" s="280">
        <v>1</v>
      </c>
      <c r="B93" s="284"/>
      <c r="C93" s="33"/>
      <c r="D93" s="33"/>
      <c r="E93" s="33"/>
      <c r="F93" s="281"/>
      <c r="G93" s="281"/>
      <c r="H93" s="281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36" s="92" customFormat="1" ht="12">
      <c r="A94" s="133"/>
      <c r="B94" s="133"/>
      <c r="C94" s="133"/>
      <c r="D94" s="133"/>
      <c r="E94" s="282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</row>
    <row r="95" spans="1:36" s="92" customFormat="1" ht="12">
      <c r="A95" s="133"/>
      <c r="B95" s="133"/>
      <c r="C95" s="133"/>
      <c r="D95" s="133"/>
      <c r="E95" s="282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</row>
    <row r="96" spans="1:36" s="92" customFormat="1" ht="12">
      <c r="A96" s="133"/>
      <c r="B96" s="133"/>
      <c r="C96" s="133"/>
      <c r="D96" s="133"/>
      <c r="E96" s="282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</row>
    <row r="97" spans="1:36" s="92" customFormat="1" ht="12">
      <c r="A97" s="133"/>
      <c r="B97" s="133"/>
      <c r="C97" s="133"/>
      <c r="D97" s="133"/>
      <c r="E97" s="282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</row>
    <row r="98" spans="1:36" s="14" customFormat="1" ht="16.5" customHeight="1">
      <c r="A98" s="131"/>
      <c r="B98" s="133"/>
      <c r="C98" s="133"/>
      <c r="D98" s="131"/>
      <c r="E98" s="133"/>
      <c r="F98" s="132"/>
      <c r="G98" s="133"/>
      <c r="H98" s="283"/>
      <c r="I98" s="131"/>
      <c r="J98" s="133"/>
      <c r="K98" s="133"/>
      <c r="L98" s="133"/>
      <c r="M98" s="133"/>
      <c r="N98" s="133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1:36" s="14" customFormat="1" ht="4.5" customHeight="1">
      <c r="A99" s="133" t="s">
        <v>282</v>
      </c>
      <c r="B99" s="133"/>
      <c r="C99" s="133"/>
      <c r="D99" s="133" t="s">
        <v>283</v>
      </c>
      <c r="E99" s="133"/>
      <c r="F99" s="133" t="s">
        <v>283</v>
      </c>
      <c r="G99" s="133"/>
      <c r="H99" s="133"/>
      <c r="I99" s="133" t="s">
        <v>282</v>
      </c>
      <c r="J99" s="133"/>
      <c r="K99" s="133"/>
      <c r="L99" s="133"/>
      <c r="M99" s="133"/>
      <c r="N99" s="133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1:14" s="35" customFormat="1" ht="14.25" customHeight="1">
      <c r="A100" s="133" t="s">
        <v>334</v>
      </c>
      <c r="B100" s="133"/>
      <c r="C100" s="133"/>
      <c r="D100" s="133" t="s">
        <v>29</v>
      </c>
      <c r="E100" s="133"/>
      <c r="F100" s="133" t="s">
        <v>30</v>
      </c>
      <c r="G100" s="133"/>
      <c r="H100" s="133"/>
      <c r="I100" s="133" t="s">
        <v>336</v>
      </c>
      <c r="J100" s="133"/>
      <c r="K100" s="133"/>
      <c r="L100" s="133"/>
      <c r="M100" s="133"/>
      <c r="N100" s="133"/>
    </row>
    <row r="101" spans="1:14" ht="14.25" customHeight="1">
      <c r="A101" s="133" t="s">
        <v>335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</row>
    <row r="102" ht="14.25" customHeight="1"/>
    <row r="103" ht="14.25" customHeight="1">
      <c r="F103" s="293" t="s">
        <v>431</v>
      </c>
    </row>
    <row r="104" ht="12.75">
      <c r="F104" s="294" t="s">
        <v>414</v>
      </c>
    </row>
    <row r="105" spans="4:12" ht="16.5">
      <c r="D105" s="316"/>
      <c r="E105" s="312" t="s">
        <v>415</v>
      </c>
      <c r="F105" s="295"/>
      <c r="G105" s="299"/>
      <c r="H105" s="299"/>
      <c r="I105" s="299"/>
      <c r="J105" s="299"/>
      <c r="K105" s="299"/>
      <c r="L105" s="300"/>
    </row>
    <row r="106" spans="4:12" ht="16.5">
      <c r="D106" s="316"/>
      <c r="E106" s="314" t="s">
        <v>420</v>
      </c>
      <c r="F106" s="297" t="str">
        <f>+IF(OR(ISBLANK(KWARTAL),ISBLANK(ROK)),"Nieprawidłowy okres sprawozdawczy","")</f>
        <v>Nieprawidłowy okres sprawozdawczy</v>
      </c>
      <c r="G106" s="299"/>
      <c r="H106" s="299"/>
      <c r="I106" s="299"/>
      <c r="J106" s="299"/>
      <c r="K106" s="299"/>
      <c r="L106" s="300"/>
    </row>
    <row r="107" spans="4:12" ht="16.5">
      <c r="D107" s="317"/>
      <c r="E107" s="313" t="s">
        <v>419</v>
      </c>
      <c r="F107" s="296" t="str">
        <f>+IF(L11="Wybierz z listy","Nie wybrano rodzaju jednostki sprawozdawczej (grupy)","")</f>
        <v>Nie wybrano rodzaju jednostki sprawozdawczej (grupy)</v>
      </c>
      <c r="G107" s="301"/>
      <c r="H107" s="301"/>
      <c r="I107" s="301"/>
      <c r="J107" s="301"/>
      <c r="K107" s="301"/>
      <c r="L107" s="302"/>
    </row>
    <row r="108" spans="4:12" ht="16.5">
      <c r="D108" s="318"/>
      <c r="E108" s="315" t="s">
        <v>418</v>
      </c>
      <c r="F108" s="298" t="str">
        <f>+A1</f>
        <v>Błędny REGON</v>
      </c>
      <c r="G108" s="303"/>
      <c r="H108" s="303"/>
      <c r="I108" s="303"/>
      <c r="J108" s="303"/>
      <c r="K108" s="303"/>
      <c r="L108" s="304"/>
    </row>
    <row r="109" ht="16.5">
      <c r="F109" s="305" t="s">
        <v>430</v>
      </c>
    </row>
    <row r="110" spans="1:7" ht="15">
      <c r="A110" s="306" t="s">
        <v>427</v>
      </c>
      <c r="B110" s="307"/>
      <c r="C110" s="307"/>
      <c r="D110" s="307"/>
      <c r="E110" s="307"/>
      <c r="F110" s="307"/>
      <c r="G110" s="307"/>
    </row>
    <row r="111" spans="1:7" ht="16.5">
      <c r="A111" s="311" t="s">
        <v>426</v>
      </c>
      <c r="B111" s="307"/>
      <c r="C111" s="307"/>
      <c r="D111" s="307"/>
      <c r="E111" s="307"/>
      <c r="F111" s="307"/>
      <c r="G111" s="307"/>
    </row>
    <row r="112" spans="1:7" ht="14.25">
      <c r="A112" s="308"/>
      <c r="B112" s="307"/>
      <c r="C112" s="307"/>
      <c r="D112" s="307"/>
      <c r="E112" s="307"/>
      <c r="F112" s="307"/>
      <c r="G112" s="307"/>
    </row>
    <row r="113" spans="1:7" ht="15">
      <c r="A113" s="306" t="s">
        <v>429</v>
      </c>
      <c r="B113" s="307"/>
      <c r="C113" s="307"/>
      <c r="D113" s="307"/>
      <c r="E113" s="307"/>
      <c r="F113" s="307"/>
      <c r="G113" s="307"/>
    </row>
    <row r="114" spans="1:7" ht="16.5">
      <c r="A114" s="309" t="s">
        <v>428</v>
      </c>
      <c r="B114" s="307"/>
      <c r="C114" s="307"/>
      <c r="D114" s="307"/>
      <c r="E114" s="307"/>
      <c r="F114" s="307"/>
      <c r="G114" s="307"/>
    </row>
    <row r="115" spans="1:7" ht="16.5">
      <c r="A115" s="309" t="s">
        <v>422</v>
      </c>
      <c r="B115" s="307"/>
      <c r="C115" s="307"/>
      <c r="D115" s="307"/>
      <c r="E115" s="307"/>
      <c r="F115" s="307"/>
      <c r="G115" s="307"/>
    </row>
    <row r="116" spans="1:7" ht="16.5">
      <c r="A116" s="309" t="s">
        <v>424</v>
      </c>
      <c r="B116" s="307"/>
      <c r="C116" s="307"/>
      <c r="D116" s="307"/>
      <c r="E116" s="307"/>
      <c r="F116" s="307"/>
      <c r="G116" s="307"/>
    </row>
    <row r="117" spans="1:7" ht="16.5">
      <c r="A117" s="310" t="s">
        <v>425</v>
      </c>
      <c r="B117" s="307"/>
      <c r="C117" s="307"/>
      <c r="D117" s="307"/>
      <c r="E117" s="307"/>
      <c r="F117" s="307"/>
      <c r="G117" s="307"/>
    </row>
    <row r="118" spans="1:7" ht="16.5">
      <c r="A118" s="309" t="s">
        <v>421</v>
      </c>
      <c r="B118" s="307"/>
      <c r="C118" s="307"/>
      <c r="D118" s="307"/>
      <c r="E118" s="307"/>
      <c r="F118" s="307"/>
      <c r="G118" s="307"/>
    </row>
    <row r="119" spans="1:7" ht="16.5">
      <c r="A119" s="309" t="s">
        <v>422</v>
      </c>
      <c r="B119" s="307"/>
      <c r="C119" s="307"/>
      <c r="D119" s="307"/>
      <c r="E119" s="307"/>
      <c r="F119" s="307"/>
      <c r="G119" s="307"/>
    </row>
    <row r="120" spans="1:7" ht="16.5">
      <c r="A120" s="309" t="s">
        <v>423</v>
      </c>
      <c r="B120" s="307"/>
      <c r="C120" s="307"/>
      <c r="D120" s="307"/>
      <c r="E120" s="307"/>
      <c r="F120" s="307"/>
      <c r="G120" s="307"/>
    </row>
  </sheetData>
  <sheetProtection password="D4EF" sheet="1" formatCells="0" formatColumns="0"/>
  <mergeCells count="51">
    <mergeCell ref="N4:Q7"/>
    <mergeCell ref="G39:L39"/>
    <mergeCell ref="A24:B24"/>
    <mergeCell ref="C10:E10"/>
    <mergeCell ref="C11:E11"/>
    <mergeCell ref="I66:I67"/>
    <mergeCell ref="F53:F54"/>
    <mergeCell ref="A46:E46"/>
    <mergeCell ref="E65:I65"/>
    <mergeCell ref="C5:M5"/>
    <mergeCell ref="A69:C69"/>
    <mergeCell ref="J65:J67"/>
    <mergeCell ref="E66:E67"/>
    <mergeCell ref="F66:F67"/>
    <mergeCell ref="A88:B88"/>
    <mergeCell ref="A86:B86"/>
    <mergeCell ref="A81:B81"/>
    <mergeCell ref="H53:H54"/>
    <mergeCell ref="A17:B17"/>
    <mergeCell ref="C4:M4"/>
    <mergeCell ref="B56:E56"/>
    <mergeCell ref="B57:E57"/>
    <mergeCell ref="A45:E45"/>
    <mergeCell ref="A42:E42"/>
    <mergeCell ref="A3:B3"/>
    <mergeCell ref="A6:B6"/>
    <mergeCell ref="A8:B8"/>
    <mergeCell ref="C9:E9"/>
    <mergeCell ref="D65:D67"/>
    <mergeCell ref="A80:B80"/>
    <mergeCell ref="A70:C70"/>
    <mergeCell ref="C6:M6"/>
    <mergeCell ref="A47:E47"/>
    <mergeCell ref="H66:H67"/>
    <mergeCell ref="A48:E48"/>
    <mergeCell ref="A73:C73"/>
    <mergeCell ref="A71:C71"/>
    <mergeCell ref="A72:C72"/>
    <mergeCell ref="A65:C67"/>
    <mergeCell ref="A87:B87"/>
    <mergeCell ref="A75:C75"/>
    <mergeCell ref="A68:C68"/>
    <mergeCell ref="A74:C74"/>
    <mergeCell ref="B55:E55"/>
    <mergeCell ref="A53:A54"/>
    <mergeCell ref="B53:E54"/>
    <mergeCell ref="A82:B82"/>
    <mergeCell ref="A79:B79"/>
    <mergeCell ref="A60:C60"/>
    <mergeCell ref="A61:C61"/>
    <mergeCell ref="A62:C62"/>
  </mergeCells>
  <conditionalFormatting sqref="P50:P63 P77:P88">
    <cfRule type="cellIs" priority="2" dxfId="2" operator="lessThan" stopIfTrue="1">
      <formula>$Q$32+$R$32</formula>
    </cfRule>
  </conditionalFormatting>
  <conditionalFormatting sqref="P64:P76">
    <cfRule type="cellIs" priority="1" dxfId="2" operator="lessThan" stopIfTrue="1">
      <formula>$Q$32+$R$32</formula>
    </cfRule>
  </conditionalFormatting>
  <dataValidations count="6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"1,2,3"</formula1>
    </dataValidation>
    <dataValidation type="list" showInputMessage="1" showErrorMessage="1" error="Wprowadziłeś nieprawidłowo numer roku." sqref="K8">
      <formula1>"2021,2022,2023,2024,2025,2026,2027"</formula1>
    </dataValidation>
    <dataValidation type="custom" allowBlank="1" showErrorMessage="1" errorTitle="Nieprawidłowy REGON !" error="Wprowadzony nr REGON jest nieprawidłowy." sqref="B93">
      <formula1>I93</formula1>
    </dataValidation>
    <dataValidation type="whole" operator="greaterThanOrEqual" allowBlank="1" showInputMessage="1" showErrorMessage="1" error="Wartość mniejsza od sumy kolumn 12 i 13" sqref="P50:P63 P77:P88">
      <formula1>Q50+R50</formula1>
    </dataValidation>
  </dataValidations>
  <printOptions horizontalCentered="1" verticalCentered="1"/>
  <pageMargins left="0.1968503937007874" right="0.1968503937007874" top="0.5118110236220472" bottom="0.5118110236220472" header="0.4330708661417323" footer="0.2755905511811024"/>
  <pageSetup fitToHeight="0" horizontalDpi="600" verticalDpi="600" orientation="landscape" paperSize="9" scale="55" r:id="rId3"/>
  <rowBreaks count="1" manualBreakCount="1">
    <brk id="4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17"/>
  <sheetViews>
    <sheetView zoomScalePageLayoutView="0" workbookViewId="0" topLeftCell="A1">
      <pane xSplit="11" ySplit="1" topLeftCell="FX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87" ht="12.75">
      <c r="A1" s="286" t="s">
        <v>16</v>
      </c>
      <c r="B1" s="286" t="s">
        <v>17</v>
      </c>
      <c r="C1" s="286" t="s">
        <v>18</v>
      </c>
      <c r="D1" s="286" t="s">
        <v>19</v>
      </c>
      <c r="E1" s="286" t="s">
        <v>20</v>
      </c>
      <c r="F1" s="286" t="s">
        <v>21</v>
      </c>
      <c r="G1" s="286" t="s">
        <v>22</v>
      </c>
      <c r="H1" s="286" t="s">
        <v>23</v>
      </c>
      <c r="I1" s="287" t="s">
        <v>305</v>
      </c>
      <c r="J1" s="286" t="s">
        <v>24</v>
      </c>
      <c r="K1" s="286" t="s">
        <v>25</v>
      </c>
      <c r="L1" s="287" t="s">
        <v>80</v>
      </c>
      <c r="M1" s="287" t="s">
        <v>81</v>
      </c>
      <c r="N1" s="287" t="s">
        <v>82</v>
      </c>
      <c r="O1" s="287" t="s">
        <v>83</v>
      </c>
      <c r="P1" s="287" t="s">
        <v>84</v>
      </c>
      <c r="Q1" s="287" t="s">
        <v>85</v>
      </c>
      <c r="R1" s="287" t="s">
        <v>86</v>
      </c>
      <c r="S1" s="287" t="s">
        <v>87</v>
      </c>
      <c r="T1" s="287" t="s">
        <v>88</v>
      </c>
      <c r="U1" s="287" t="s">
        <v>89</v>
      </c>
      <c r="V1" s="287" t="s">
        <v>90</v>
      </c>
      <c r="W1" s="287" t="s">
        <v>91</v>
      </c>
      <c r="X1" s="287" t="s">
        <v>92</v>
      </c>
      <c r="Y1" s="287" t="s">
        <v>93</v>
      </c>
      <c r="Z1" s="287" t="s">
        <v>94</v>
      </c>
      <c r="AA1" s="287" t="s">
        <v>95</v>
      </c>
      <c r="AB1" s="287" t="s">
        <v>96</v>
      </c>
      <c r="AC1" s="287" t="s">
        <v>97</v>
      </c>
      <c r="AD1" s="287" t="s">
        <v>98</v>
      </c>
      <c r="AE1" s="287" t="s">
        <v>99</v>
      </c>
      <c r="AF1" s="287" t="s">
        <v>100</v>
      </c>
      <c r="AG1" s="287" t="s">
        <v>101</v>
      </c>
      <c r="AH1" s="287" t="s">
        <v>102</v>
      </c>
      <c r="AI1" s="287" t="s">
        <v>103</v>
      </c>
      <c r="AJ1" s="287" t="s">
        <v>104</v>
      </c>
      <c r="AK1" s="287" t="s">
        <v>105</v>
      </c>
      <c r="AL1" s="287" t="s">
        <v>106</v>
      </c>
      <c r="AM1" s="287" t="s">
        <v>107</v>
      </c>
      <c r="AN1" s="287" t="s">
        <v>108</v>
      </c>
      <c r="AO1" s="287" t="s">
        <v>109</v>
      </c>
      <c r="AP1" s="287" t="s">
        <v>110</v>
      </c>
      <c r="AQ1" s="287" t="s">
        <v>111</v>
      </c>
      <c r="AR1" s="286" t="s">
        <v>112</v>
      </c>
      <c r="AS1" s="286" t="s">
        <v>113</v>
      </c>
      <c r="AT1" s="286" t="s">
        <v>114</v>
      </c>
      <c r="AU1" s="286" t="s">
        <v>115</v>
      </c>
      <c r="AV1" s="286" t="s">
        <v>116</v>
      </c>
      <c r="AW1" s="286" t="s">
        <v>117</v>
      </c>
      <c r="AX1" s="286" t="s">
        <v>118</v>
      </c>
      <c r="AY1" s="286" t="s">
        <v>119</v>
      </c>
      <c r="AZ1" s="286" t="s">
        <v>120</v>
      </c>
      <c r="BA1" s="286" t="s">
        <v>121</v>
      </c>
      <c r="BB1" s="286" t="s">
        <v>122</v>
      </c>
      <c r="BC1" s="286" t="s">
        <v>123</v>
      </c>
      <c r="BD1" s="286" t="s">
        <v>124</v>
      </c>
      <c r="BE1" s="286" t="s">
        <v>125</v>
      </c>
      <c r="BF1" s="286" t="s">
        <v>126</v>
      </c>
      <c r="BG1" s="286" t="s">
        <v>127</v>
      </c>
      <c r="BH1" s="287" t="s">
        <v>245</v>
      </c>
      <c r="BI1" s="287" t="s">
        <v>246</v>
      </c>
      <c r="BJ1" s="287" t="s">
        <v>247</v>
      </c>
      <c r="BK1" s="287" t="s">
        <v>248</v>
      </c>
      <c r="BL1" s="287" t="s">
        <v>249</v>
      </c>
      <c r="BM1" s="287" t="s">
        <v>250</v>
      </c>
      <c r="BN1" s="287" t="s">
        <v>251</v>
      </c>
      <c r="BO1" s="287" t="s">
        <v>252</v>
      </c>
      <c r="BP1" s="287" t="s">
        <v>253</v>
      </c>
      <c r="BQ1" s="287" t="s">
        <v>254</v>
      </c>
      <c r="BR1" s="287" t="s">
        <v>255</v>
      </c>
      <c r="BS1" s="287" t="s">
        <v>256</v>
      </c>
      <c r="BT1" s="287" t="s">
        <v>257</v>
      </c>
      <c r="BU1" s="287" t="s">
        <v>258</v>
      </c>
      <c r="BV1" s="287" t="s">
        <v>259</v>
      </c>
      <c r="BW1" s="287" t="s">
        <v>260</v>
      </c>
      <c r="BX1" s="286" t="s">
        <v>128</v>
      </c>
      <c r="BY1" s="286" t="s">
        <v>129</v>
      </c>
      <c r="BZ1" s="286" t="s">
        <v>130</v>
      </c>
      <c r="CA1" s="286" t="s">
        <v>131</v>
      </c>
      <c r="CB1" s="286" t="s">
        <v>132</v>
      </c>
      <c r="CC1" s="286" t="s">
        <v>133</v>
      </c>
      <c r="CD1" s="286" t="s">
        <v>134</v>
      </c>
      <c r="CE1" s="286" t="s">
        <v>135</v>
      </c>
      <c r="CF1" s="286" t="s">
        <v>136</v>
      </c>
      <c r="CG1" s="286" t="s">
        <v>137</v>
      </c>
      <c r="CH1" s="286" t="s">
        <v>138</v>
      </c>
      <c r="CI1" s="286" t="s">
        <v>139</v>
      </c>
      <c r="CJ1" s="286" t="s">
        <v>140</v>
      </c>
      <c r="CK1" s="286" t="s">
        <v>141</v>
      </c>
      <c r="CL1" s="286" t="s">
        <v>142</v>
      </c>
      <c r="CM1" s="286" t="s">
        <v>143</v>
      </c>
      <c r="CN1" s="286" t="s">
        <v>144</v>
      </c>
      <c r="CO1" s="286" t="s">
        <v>145</v>
      </c>
      <c r="CP1" s="286" t="s">
        <v>146</v>
      </c>
      <c r="CQ1" s="286" t="s">
        <v>147</v>
      </c>
      <c r="CR1" s="286" t="s">
        <v>148</v>
      </c>
      <c r="CS1" s="286" t="s">
        <v>149</v>
      </c>
      <c r="CT1" s="286" t="s">
        <v>150</v>
      </c>
      <c r="CU1" s="286" t="s">
        <v>151</v>
      </c>
      <c r="CV1" s="286" t="s">
        <v>152</v>
      </c>
      <c r="CW1" s="286" t="s">
        <v>153</v>
      </c>
      <c r="CX1" s="286" t="s">
        <v>154</v>
      </c>
      <c r="CY1" s="286" t="s">
        <v>155</v>
      </c>
      <c r="CZ1" s="286" t="s">
        <v>156</v>
      </c>
      <c r="DA1" s="286" t="s">
        <v>157</v>
      </c>
      <c r="DB1" s="286" t="s">
        <v>158</v>
      </c>
      <c r="DC1" s="286" t="s">
        <v>159</v>
      </c>
      <c r="DD1" s="287" t="s">
        <v>261</v>
      </c>
      <c r="DE1" s="287" t="s">
        <v>262</v>
      </c>
      <c r="DF1" s="287" t="s">
        <v>263</v>
      </c>
      <c r="DG1" s="287" t="s">
        <v>264</v>
      </c>
      <c r="DH1" s="287" t="s">
        <v>265</v>
      </c>
      <c r="DI1" s="287" t="s">
        <v>266</v>
      </c>
      <c r="DJ1" s="287" t="s">
        <v>267</v>
      </c>
      <c r="DK1" s="287" t="s">
        <v>268</v>
      </c>
      <c r="DL1" s="287" t="s">
        <v>269</v>
      </c>
      <c r="DM1" s="287" t="s">
        <v>270</v>
      </c>
      <c r="DN1" s="287" t="s">
        <v>271</v>
      </c>
      <c r="DO1" s="287" t="s">
        <v>272</v>
      </c>
      <c r="DP1" s="287" t="s">
        <v>273</v>
      </c>
      <c r="DQ1" s="287" t="s">
        <v>274</v>
      </c>
      <c r="DR1" s="287" t="s">
        <v>275</v>
      </c>
      <c r="DS1" s="287" t="s">
        <v>276</v>
      </c>
      <c r="DT1" s="286" t="s">
        <v>160</v>
      </c>
      <c r="DU1" s="286" t="s">
        <v>161</v>
      </c>
      <c r="DV1" s="286" t="s">
        <v>162</v>
      </c>
      <c r="DW1" s="286" t="s">
        <v>163</v>
      </c>
      <c r="DX1" s="286" t="s">
        <v>164</v>
      </c>
      <c r="DY1" s="286" t="s">
        <v>165</v>
      </c>
      <c r="DZ1" s="286" t="s">
        <v>166</v>
      </c>
      <c r="EA1" s="286" t="s">
        <v>167</v>
      </c>
      <c r="EB1" s="286" t="s">
        <v>168</v>
      </c>
      <c r="EC1" s="286" t="s">
        <v>169</v>
      </c>
      <c r="ED1" s="286" t="s">
        <v>170</v>
      </c>
      <c r="EE1" s="286" t="s">
        <v>171</v>
      </c>
      <c r="EF1" s="286" t="s">
        <v>172</v>
      </c>
      <c r="EG1" s="286" t="s">
        <v>173</v>
      </c>
      <c r="EH1" s="286" t="s">
        <v>174</v>
      </c>
      <c r="EI1" s="286" t="s">
        <v>175</v>
      </c>
      <c r="EJ1" s="286" t="s">
        <v>176</v>
      </c>
      <c r="EK1" s="286" t="s">
        <v>177</v>
      </c>
      <c r="EL1" s="286" t="s">
        <v>178</v>
      </c>
      <c r="EM1" s="286" t="s">
        <v>179</v>
      </c>
      <c r="EN1" s="286" t="s">
        <v>180</v>
      </c>
      <c r="EO1" s="286" t="s">
        <v>181</v>
      </c>
      <c r="EP1" s="286" t="s">
        <v>182</v>
      </c>
      <c r="EQ1" s="286" t="s">
        <v>183</v>
      </c>
      <c r="ER1" s="286" t="s">
        <v>184</v>
      </c>
      <c r="ES1" s="286" t="s">
        <v>185</v>
      </c>
      <c r="ET1" s="286" t="s">
        <v>186</v>
      </c>
      <c r="EU1" s="286" t="s">
        <v>187</v>
      </c>
      <c r="EV1" s="286" t="s">
        <v>188</v>
      </c>
      <c r="EW1" s="286" t="s">
        <v>189</v>
      </c>
      <c r="EX1" s="286" t="s">
        <v>190</v>
      </c>
      <c r="EY1" s="286" t="s">
        <v>191</v>
      </c>
      <c r="EZ1" s="286" t="s">
        <v>192</v>
      </c>
      <c r="FA1" s="286" t="s">
        <v>193</v>
      </c>
      <c r="FB1" s="286" t="s">
        <v>194</v>
      </c>
      <c r="FC1" s="286" t="s">
        <v>195</v>
      </c>
      <c r="FD1" s="286" t="s">
        <v>196</v>
      </c>
      <c r="FE1" s="286" t="s">
        <v>197</v>
      </c>
      <c r="FF1" s="286" t="s">
        <v>198</v>
      </c>
      <c r="FG1" s="286" t="s">
        <v>199</v>
      </c>
      <c r="FH1" s="286" t="s">
        <v>200</v>
      </c>
      <c r="FI1" s="286" t="s">
        <v>201</v>
      </c>
      <c r="FJ1" s="286" t="s">
        <v>202</v>
      </c>
      <c r="FK1" s="286" t="s">
        <v>203</v>
      </c>
      <c r="FL1" s="286" t="s">
        <v>204</v>
      </c>
      <c r="FM1" s="286" t="s">
        <v>205</v>
      </c>
      <c r="FN1" s="286" t="s">
        <v>206</v>
      </c>
      <c r="FO1" s="286" t="s">
        <v>207</v>
      </c>
      <c r="FP1" s="287" t="s">
        <v>208</v>
      </c>
      <c r="FQ1" s="287" t="s">
        <v>209</v>
      </c>
      <c r="FR1" s="287" t="s">
        <v>210</v>
      </c>
      <c r="FS1" s="287" t="s">
        <v>211</v>
      </c>
      <c r="FT1" s="287" t="s">
        <v>212</v>
      </c>
      <c r="FU1" s="287" t="s">
        <v>213</v>
      </c>
      <c r="FV1" s="287" t="s">
        <v>214</v>
      </c>
      <c r="FW1" s="287" t="s">
        <v>215</v>
      </c>
      <c r="FX1" s="287" t="s">
        <v>216</v>
      </c>
      <c r="FY1" s="287" t="s">
        <v>217</v>
      </c>
      <c r="FZ1" s="287" t="s">
        <v>218</v>
      </c>
      <c r="GA1" s="287" t="s">
        <v>219</v>
      </c>
      <c r="GB1" s="287" t="s">
        <v>220</v>
      </c>
      <c r="GC1" s="287" t="s">
        <v>221</v>
      </c>
      <c r="GD1" s="287" t="s">
        <v>222</v>
      </c>
      <c r="GE1" s="287" t="s">
        <v>223</v>
      </c>
    </row>
    <row r="2" spans="1:187" ht="12.75">
      <c r="A2" s="287">
        <f>RbZ!A8</f>
        <v>0</v>
      </c>
      <c r="B2" s="288"/>
      <c r="C2" s="288"/>
      <c r="D2" s="288"/>
      <c r="E2" s="288"/>
      <c r="F2" s="288">
        <f>+INDEX(Listy!$D$3:$D$6,Listy!$B$1)</f>
        <v>99</v>
      </c>
      <c r="G2" s="288">
        <f>RbZ!K8</f>
        <v>0</v>
      </c>
      <c r="H2" s="288">
        <f>RbZ!H8</f>
        <v>0</v>
      </c>
      <c r="I2" s="288">
        <f>RbZ!M11</f>
        <v>0</v>
      </c>
      <c r="J2" s="288"/>
      <c r="K2" s="288"/>
      <c r="L2" s="289">
        <f>RbZ!C24</f>
        <v>0</v>
      </c>
      <c r="M2" s="289">
        <f>RbZ!D24</f>
        <v>0</v>
      </c>
      <c r="N2" s="289">
        <f>RbZ!E24</f>
        <v>0</v>
      </c>
      <c r="O2" s="289">
        <f>RbZ!F24</f>
        <v>0</v>
      </c>
      <c r="P2" s="289">
        <f>RbZ!G24</f>
        <v>0</v>
      </c>
      <c r="Q2" s="289">
        <f>RbZ!H24</f>
        <v>0</v>
      </c>
      <c r="R2" s="289">
        <f>RbZ!I24</f>
        <v>0</v>
      </c>
      <c r="S2" s="289">
        <f>RbZ!J24</f>
        <v>0</v>
      </c>
      <c r="T2" s="289">
        <f>RbZ!K24</f>
        <v>0</v>
      </c>
      <c r="U2" s="289">
        <f>RbZ!L24</f>
        <v>0</v>
      </c>
      <c r="V2" s="289">
        <f>RbZ!M24</f>
        <v>0</v>
      </c>
      <c r="W2" s="289">
        <f>RbZ!N24</f>
        <v>0</v>
      </c>
      <c r="X2" s="289">
        <f>RbZ!O24</f>
        <v>0</v>
      </c>
      <c r="Y2" s="289">
        <f>RbZ!P24</f>
        <v>0</v>
      </c>
      <c r="Z2" s="289">
        <f>RbZ!Q24</f>
        <v>0</v>
      </c>
      <c r="AA2" s="289">
        <f>RbZ!R24</f>
        <v>0</v>
      </c>
      <c r="AB2" s="289">
        <f>RbZ!C26</f>
        <v>0</v>
      </c>
      <c r="AC2" s="289">
        <f>RbZ!D26</f>
        <v>0</v>
      </c>
      <c r="AD2" s="289">
        <f>RbZ!E26</f>
        <v>0</v>
      </c>
      <c r="AE2" s="289">
        <f>RbZ!F26</f>
        <v>0</v>
      </c>
      <c r="AF2" s="289">
        <f>RbZ!G26</f>
        <v>0</v>
      </c>
      <c r="AG2" s="289">
        <f>RbZ!H26</f>
        <v>0</v>
      </c>
      <c r="AH2" s="289">
        <f>RbZ!I26</f>
        <v>0</v>
      </c>
      <c r="AI2" s="289">
        <f>RbZ!J26</f>
        <v>0</v>
      </c>
      <c r="AJ2" s="289">
        <f>RbZ!K26</f>
        <v>0</v>
      </c>
      <c r="AK2" s="289">
        <f>RbZ!L26</f>
        <v>0</v>
      </c>
      <c r="AL2" s="289">
        <f>RbZ!M26</f>
        <v>0</v>
      </c>
      <c r="AM2" s="289">
        <f>RbZ!N26</f>
        <v>0</v>
      </c>
      <c r="AN2" s="289">
        <f>RbZ!O26</f>
        <v>0</v>
      </c>
      <c r="AO2" s="289">
        <f>RbZ!P26</f>
        <v>0</v>
      </c>
      <c r="AP2" s="289">
        <f>RbZ!Q26</f>
        <v>0</v>
      </c>
      <c r="AQ2" s="289">
        <f>RbZ!R26</f>
        <v>0</v>
      </c>
      <c r="AR2" s="289">
        <f>RbZ!C27</f>
        <v>0</v>
      </c>
      <c r="AS2" s="289">
        <f>RbZ!D27</f>
        <v>0</v>
      </c>
      <c r="AT2" s="289">
        <f>RbZ!E27</f>
        <v>0</v>
      </c>
      <c r="AU2" s="289">
        <f>RbZ!F27</f>
        <v>0</v>
      </c>
      <c r="AV2" s="289">
        <f>RbZ!G27</f>
        <v>0</v>
      </c>
      <c r="AW2" s="289">
        <f>RbZ!H27</f>
        <v>0</v>
      </c>
      <c r="AX2" s="289">
        <f>RbZ!I27</f>
        <v>0</v>
      </c>
      <c r="AY2" s="289">
        <f>RbZ!J27</f>
        <v>0</v>
      </c>
      <c r="AZ2" s="289">
        <f>RbZ!K27</f>
        <v>0</v>
      </c>
      <c r="BA2" s="289">
        <f>RbZ!L27</f>
        <v>0</v>
      </c>
      <c r="BB2" s="289">
        <f>RbZ!M27</f>
        <v>0</v>
      </c>
      <c r="BC2" s="289">
        <f>RbZ!N27</f>
        <v>0</v>
      </c>
      <c r="BD2" s="289">
        <f>RbZ!O27</f>
        <v>0</v>
      </c>
      <c r="BE2" s="289">
        <f>RbZ!P27</f>
        <v>0</v>
      </c>
      <c r="BF2" s="289">
        <f>RbZ!Q27</f>
        <v>0</v>
      </c>
      <c r="BG2" s="289">
        <f>RbZ!R27</f>
        <v>0</v>
      </c>
      <c r="BH2" s="289">
        <f>RbZ!C28</f>
        <v>0</v>
      </c>
      <c r="BI2" s="289">
        <f>RbZ!D28</f>
        <v>0</v>
      </c>
      <c r="BJ2" s="289">
        <f>RbZ!E28</f>
        <v>0</v>
      </c>
      <c r="BK2" s="289">
        <f>RbZ!F28</f>
        <v>0</v>
      </c>
      <c r="BL2" s="289">
        <f>RbZ!G28</f>
        <v>0</v>
      </c>
      <c r="BM2" s="289">
        <f>RbZ!H28</f>
        <v>0</v>
      </c>
      <c r="BN2" s="289">
        <f>RbZ!I28</f>
        <v>0</v>
      </c>
      <c r="BO2" s="289">
        <f>RbZ!J28</f>
        <v>0</v>
      </c>
      <c r="BP2" s="289">
        <f>RbZ!K28</f>
        <v>0</v>
      </c>
      <c r="BQ2" s="289">
        <f>RbZ!L28</f>
        <v>0</v>
      </c>
      <c r="BR2" s="289">
        <f>RbZ!M28</f>
        <v>0</v>
      </c>
      <c r="BS2" s="289">
        <f>RbZ!N28</f>
        <v>0</v>
      </c>
      <c r="BT2" s="289">
        <f>RbZ!O28</f>
        <v>0</v>
      </c>
      <c r="BU2" s="289">
        <f>RbZ!P28</f>
        <v>0</v>
      </c>
      <c r="BV2" s="289">
        <f>RbZ!Q28</f>
        <v>0</v>
      </c>
      <c r="BW2" s="289">
        <f>RbZ!R28</f>
        <v>0</v>
      </c>
      <c r="BX2" s="289">
        <f>RbZ!C29</f>
        <v>0</v>
      </c>
      <c r="BY2" s="289">
        <f>RbZ!D29</f>
        <v>0</v>
      </c>
      <c r="BZ2" s="289">
        <f>RbZ!E29</f>
        <v>0</v>
      </c>
      <c r="CA2" s="289">
        <f>RbZ!F29</f>
        <v>0</v>
      </c>
      <c r="CB2" s="289">
        <f>RbZ!G29</f>
        <v>0</v>
      </c>
      <c r="CC2" s="289">
        <f>RbZ!H29</f>
        <v>0</v>
      </c>
      <c r="CD2" s="289">
        <f>RbZ!I29</f>
        <v>0</v>
      </c>
      <c r="CE2" s="289">
        <f>RbZ!J29</f>
        <v>0</v>
      </c>
      <c r="CF2" s="289">
        <f>RbZ!K29</f>
        <v>0</v>
      </c>
      <c r="CG2" s="289">
        <f>RbZ!L29</f>
        <v>0</v>
      </c>
      <c r="CH2" s="289">
        <f>RbZ!M29</f>
        <v>0</v>
      </c>
      <c r="CI2" s="289">
        <f>RbZ!N29</f>
        <v>0</v>
      </c>
      <c r="CJ2" s="289">
        <f>RbZ!O29</f>
        <v>0</v>
      </c>
      <c r="CK2" s="289">
        <f>RbZ!P29</f>
        <v>0</v>
      </c>
      <c r="CL2" s="289">
        <f>RbZ!Q29</f>
        <v>0</v>
      </c>
      <c r="CM2" s="289">
        <f>RbZ!R29</f>
        <v>0</v>
      </c>
      <c r="CN2" s="289">
        <f>RbZ!C30</f>
        <v>0</v>
      </c>
      <c r="CO2" s="289">
        <f>RbZ!D30</f>
        <v>0</v>
      </c>
      <c r="CP2" s="289">
        <f>RbZ!E30</f>
        <v>0</v>
      </c>
      <c r="CQ2" s="289">
        <f>RbZ!F30</f>
        <v>0</v>
      </c>
      <c r="CR2" s="289">
        <f>RbZ!G30</f>
        <v>0</v>
      </c>
      <c r="CS2" s="289">
        <f>RbZ!H30</f>
        <v>0</v>
      </c>
      <c r="CT2" s="289">
        <f>RbZ!I30</f>
        <v>0</v>
      </c>
      <c r="CU2" s="289">
        <f>RbZ!J30</f>
        <v>0</v>
      </c>
      <c r="CV2" s="289">
        <f>RbZ!K30</f>
        <v>0</v>
      </c>
      <c r="CW2" s="289">
        <f>RbZ!L30</f>
        <v>0</v>
      </c>
      <c r="CX2" s="289">
        <f>RbZ!M30</f>
        <v>0</v>
      </c>
      <c r="CY2" s="289">
        <f>RbZ!N30</f>
        <v>0</v>
      </c>
      <c r="CZ2" s="289">
        <f>RbZ!O30</f>
        <v>0</v>
      </c>
      <c r="DA2" s="289">
        <f>RbZ!P30</f>
        <v>0</v>
      </c>
      <c r="DB2" s="289">
        <f>RbZ!Q30</f>
        <v>0</v>
      </c>
      <c r="DC2" s="289">
        <f>RbZ!R30</f>
        <v>0</v>
      </c>
      <c r="DD2" s="289">
        <f>RbZ!C31</f>
        <v>0</v>
      </c>
      <c r="DE2" s="289">
        <f>RbZ!D31</f>
        <v>0</v>
      </c>
      <c r="DF2" s="289">
        <f>RbZ!E31</f>
        <v>0</v>
      </c>
      <c r="DG2" s="289">
        <f>RbZ!F31</f>
        <v>0</v>
      </c>
      <c r="DH2" s="289">
        <f>RbZ!G31</f>
        <v>0</v>
      </c>
      <c r="DI2" s="289">
        <f>RbZ!H31</f>
        <v>0</v>
      </c>
      <c r="DJ2" s="289">
        <f>RbZ!I31</f>
        <v>0</v>
      </c>
      <c r="DK2" s="289">
        <f>RbZ!J31</f>
        <v>0</v>
      </c>
      <c r="DL2" s="289">
        <f>RbZ!K31</f>
        <v>0</v>
      </c>
      <c r="DM2" s="289">
        <f>RbZ!L31</f>
        <v>0</v>
      </c>
      <c r="DN2" s="289">
        <f>RbZ!M31</f>
        <v>0</v>
      </c>
      <c r="DO2" s="289">
        <f>RbZ!N31</f>
        <v>0</v>
      </c>
      <c r="DP2" s="289">
        <f>RbZ!O31</f>
        <v>0</v>
      </c>
      <c r="DQ2" s="289">
        <f>RbZ!P31</f>
        <v>0</v>
      </c>
      <c r="DR2" s="289">
        <f>RbZ!Q31</f>
        <v>0</v>
      </c>
      <c r="DS2" s="289">
        <f>RbZ!R31</f>
        <v>0</v>
      </c>
      <c r="DT2" s="289">
        <f>RbZ!C32</f>
        <v>0</v>
      </c>
      <c r="DU2" s="289">
        <f>RbZ!D32</f>
        <v>0</v>
      </c>
      <c r="DV2" s="289">
        <f>RbZ!E32</f>
        <v>0</v>
      </c>
      <c r="DW2" s="289">
        <f>RbZ!F32</f>
        <v>0</v>
      </c>
      <c r="DX2" s="289">
        <f>RbZ!G32</f>
        <v>0</v>
      </c>
      <c r="DY2" s="289">
        <f>RbZ!H32</f>
        <v>0</v>
      </c>
      <c r="DZ2" s="289">
        <f>RbZ!I32</f>
        <v>0</v>
      </c>
      <c r="EA2" s="289">
        <f>RbZ!J32</f>
        <v>0</v>
      </c>
      <c r="EB2" s="289">
        <f>RbZ!K32</f>
        <v>0</v>
      </c>
      <c r="EC2" s="289">
        <f>RbZ!L32</f>
        <v>0</v>
      </c>
      <c r="ED2" s="289">
        <f>RbZ!M32</f>
        <v>0</v>
      </c>
      <c r="EE2" s="289">
        <f>RbZ!N32</f>
        <v>0</v>
      </c>
      <c r="EF2" s="289">
        <f>RbZ!O32</f>
        <v>0</v>
      </c>
      <c r="EG2" s="289">
        <f>RbZ!P32</f>
        <v>0</v>
      </c>
      <c r="EH2" s="289">
        <f>RbZ!Q32</f>
        <v>0</v>
      </c>
      <c r="EI2" s="289">
        <f>RbZ!R32</f>
        <v>0</v>
      </c>
      <c r="EJ2" s="289">
        <f>RbZ!C33</f>
        <v>0</v>
      </c>
      <c r="EK2" s="289">
        <f>RbZ!D33</f>
        <v>0</v>
      </c>
      <c r="EL2" s="289">
        <f>RbZ!E33</f>
        <v>0</v>
      </c>
      <c r="EM2" s="289">
        <f>RbZ!F33</f>
        <v>0</v>
      </c>
      <c r="EN2" s="289">
        <f>RbZ!G33</f>
        <v>0</v>
      </c>
      <c r="EO2" s="289">
        <f>RbZ!H33</f>
        <v>0</v>
      </c>
      <c r="EP2" s="289">
        <f>RbZ!I33</f>
        <v>0</v>
      </c>
      <c r="EQ2" s="289">
        <f>RbZ!J33</f>
        <v>0</v>
      </c>
      <c r="ER2" s="289">
        <f>RbZ!K33</f>
        <v>0</v>
      </c>
      <c r="ES2" s="289">
        <f>RbZ!L33</f>
        <v>0</v>
      </c>
      <c r="ET2" s="289">
        <f>RbZ!M33</f>
        <v>0</v>
      </c>
      <c r="EU2" s="289">
        <f>RbZ!N33</f>
        <v>0</v>
      </c>
      <c r="EV2" s="289">
        <f>RbZ!O33</f>
        <v>0</v>
      </c>
      <c r="EW2" s="289">
        <f>RbZ!P33</f>
        <v>0</v>
      </c>
      <c r="EX2" s="289">
        <f>RbZ!Q33</f>
        <v>0</v>
      </c>
      <c r="EY2" s="289">
        <f>RbZ!R33</f>
        <v>0</v>
      </c>
      <c r="EZ2" s="289">
        <f>RbZ!C34</f>
        <v>0</v>
      </c>
      <c r="FA2" s="289">
        <f>RbZ!D34</f>
        <v>0</v>
      </c>
      <c r="FB2" s="289">
        <f>RbZ!E34</f>
        <v>0</v>
      </c>
      <c r="FC2" s="289">
        <f>RbZ!F34</f>
        <v>0</v>
      </c>
      <c r="FD2" s="289">
        <f>RbZ!G34</f>
        <v>0</v>
      </c>
      <c r="FE2" s="289">
        <f>RbZ!H34</f>
        <v>0</v>
      </c>
      <c r="FF2" s="289">
        <f>RbZ!I34</f>
        <v>0</v>
      </c>
      <c r="FG2" s="289">
        <f>RbZ!J34</f>
        <v>0</v>
      </c>
      <c r="FH2" s="289">
        <f>RbZ!K34</f>
        <v>0</v>
      </c>
      <c r="FI2" s="289">
        <f>RbZ!L34</f>
        <v>0</v>
      </c>
      <c r="FJ2" s="289">
        <f>RbZ!M34</f>
        <v>0</v>
      </c>
      <c r="FK2" s="289">
        <f>RbZ!N34</f>
        <v>0</v>
      </c>
      <c r="FL2" s="289">
        <f>RbZ!O34</f>
        <v>0</v>
      </c>
      <c r="FM2" s="289">
        <f>RbZ!P34</f>
        <v>0</v>
      </c>
      <c r="FN2" s="289">
        <f>RbZ!Q34</f>
        <v>0</v>
      </c>
      <c r="FO2" s="289">
        <f>RbZ!R34</f>
        <v>0</v>
      </c>
      <c r="FP2" s="290">
        <f>RbZ!C35</f>
        <v>0</v>
      </c>
      <c r="FQ2" s="290">
        <f>RbZ!D35</f>
        <v>0</v>
      </c>
      <c r="FR2" s="290">
        <f>RbZ!E35</f>
        <v>0</v>
      </c>
      <c r="FS2" s="290">
        <f>RbZ!F35</f>
        <v>0</v>
      </c>
      <c r="FT2" s="290">
        <f>RbZ!G35</f>
        <v>0</v>
      </c>
      <c r="FU2" s="290">
        <f>RbZ!H35</f>
        <v>0</v>
      </c>
      <c r="FV2" s="290">
        <f>RbZ!I35</f>
        <v>0</v>
      </c>
      <c r="FW2" s="290">
        <f>RbZ!J35</f>
        <v>0</v>
      </c>
      <c r="FX2" s="290">
        <f>RbZ!K35</f>
        <v>0</v>
      </c>
      <c r="FY2" s="290">
        <f>RbZ!L35</f>
        <v>0</v>
      </c>
      <c r="FZ2" s="290">
        <f>RbZ!M35</f>
        <v>0</v>
      </c>
      <c r="GA2" s="290">
        <f>RbZ!N35</f>
        <v>0</v>
      </c>
      <c r="GB2" s="290">
        <f>RbZ!O35</f>
        <v>0</v>
      </c>
      <c r="GC2" s="290">
        <f>RbZ!P35</f>
        <v>0</v>
      </c>
      <c r="GD2" s="290">
        <f>RbZ!Q35</f>
        <v>0</v>
      </c>
      <c r="GE2" s="290">
        <f>RbZ!R35</f>
        <v>0</v>
      </c>
    </row>
    <row r="3" spans="1:187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</row>
    <row r="6" spans="1:187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</row>
    <row r="12" spans="1:187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11" ySplit="1" topLeftCell="L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2.25390625" style="0" customWidth="1"/>
    <col min="12" max="32" width="13.875" style="0" customWidth="1"/>
  </cols>
  <sheetData>
    <row r="1" spans="1:32" ht="12.75">
      <c r="A1" s="286" t="s">
        <v>16</v>
      </c>
      <c r="B1" s="286" t="s">
        <v>17</v>
      </c>
      <c r="C1" s="286" t="s">
        <v>18</v>
      </c>
      <c r="D1" s="286" t="s">
        <v>19</v>
      </c>
      <c r="E1" s="286" t="s">
        <v>20</v>
      </c>
      <c r="F1" s="286" t="s">
        <v>21</v>
      </c>
      <c r="G1" s="286" t="s">
        <v>22</v>
      </c>
      <c r="H1" s="286" t="s">
        <v>23</v>
      </c>
      <c r="I1" s="287" t="s">
        <v>305</v>
      </c>
      <c r="J1" s="286" t="s">
        <v>24</v>
      </c>
      <c r="K1" s="286" t="s">
        <v>25</v>
      </c>
      <c r="L1" s="287" t="s">
        <v>224</v>
      </c>
      <c r="M1" s="287" t="s">
        <v>225</v>
      </c>
      <c r="N1" s="287" t="s">
        <v>226</v>
      </c>
      <c r="O1" s="287" t="s">
        <v>227</v>
      </c>
      <c r="P1" s="287" t="s">
        <v>228</v>
      </c>
      <c r="Q1" s="287" t="s">
        <v>229</v>
      </c>
      <c r="R1" s="287" t="s">
        <v>230</v>
      </c>
      <c r="S1" s="287" t="s">
        <v>231</v>
      </c>
      <c r="T1" s="287" t="s">
        <v>232</v>
      </c>
      <c r="U1" s="287" t="s">
        <v>233</v>
      </c>
      <c r="V1" s="287" t="s">
        <v>234</v>
      </c>
      <c r="W1" s="287" t="s">
        <v>235</v>
      </c>
      <c r="X1" s="287" t="s">
        <v>236</v>
      </c>
      <c r="Y1" s="287" t="s">
        <v>237</v>
      </c>
      <c r="Z1" s="287" t="s">
        <v>238</v>
      </c>
      <c r="AA1" s="287" t="s">
        <v>239</v>
      </c>
      <c r="AB1" s="287" t="s">
        <v>240</v>
      </c>
      <c r="AC1" s="287" t="s">
        <v>241</v>
      </c>
      <c r="AD1" s="287" t="s">
        <v>242</v>
      </c>
      <c r="AE1" s="287" t="s">
        <v>243</v>
      </c>
      <c r="AF1" s="287" t="s">
        <v>244</v>
      </c>
    </row>
    <row r="2" spans="1:32" ht="12.75">
      <c r="A2" s="287">
        <f>RbZ!A8</f>
        <v>0</v>
      </c>
      <c r="B2" s="288"/>
      <c r="C2" s="288"/>
      <c r="D2" s="288"/>
      <c r="E2" s="288"/>
      <c r="F2" s="288">
        <f>+INDEX(Listy!$D$3:$D$6,Listy!$B$1)</f>
        <v>99</v>
      </c>
      <c r="G2" s="288">
        <f>RbZ!K8</f>
        <v>0</v>
      </c>
      <c r="H2" s="288">
        <f>RbZ!H8</f>
        <v>0</v>
      </c>
      <c r="I2" s="288">
        <f>RbZ!M11</f>
        <v>0</v>
      </c>
      <c r="J2" s="288"/>
      <c r="K2" s="288"/>
      <c r="L2" s="288">
        <f>RbZ!F46</f>
        <v>0</v>
      </c>
      <c r="M2" s="288">
        <f>RbZ!G46</f>
        <v>0</v>
      </c>
      <c r="N2" s="288">
        <f>RbZ!H46</f>
        <v>0</v>
      </c>
      <c r="O2" s="288">
        <f>RbZ!I46</f>
        <v>0</v>
      </c>
      <c r="P2" s="288">
        <f>RbZ!J46</f>
        <v>0</v>
      </c>
      <c r="Q2" s="288">
        <f>RbZ!K46</f>
        <v>0</v>
      </c>
      <c r="R2" s="288">
        <f>RbZ!L46</f>
        <v>0</v>
      </c>
      <c r="S2" s="288">
        <f>RbZ!F47</f>
        <v>0</v>
      </c>
      <c r="T2" s="288">
        <f>RbZ!G47</f>
        <v>0</v>
      </c>
      <c r="U2" s="288">
        <f>RbZ!H47</f>
        <v>0</v>
      </c>
      <c r="V2" s="288">
        <f>RbZ!I47</f>
        <v>0</v>
      </c>
      <c r="W2" s="288">
        <f>RbZ!J47</f>
        <v>0</v>
      </c>
      <c r="X2" s="288">
        <f>RbZ!K47</f>
        <v>0</v>
      </c>
      <c r="Y2" s="288">
        <f>RbZ!L47</f>
        <v>0</v>
      </c>
      <c r="Z2" s="288">
        <f>RbZ!F48</f>
        <v>0</v>
      </c>
      <c r="AA2" s="288">
        <f>RbZ!G48</f>
        <v>0</v>
      </c>
      <c r="AB2" s="288">
        <f>RbZ!H48</f>
        <v>0</v>
      </c>
      <c r="AC2" s="288">
        <f>RbZ!I48</f>
        <v>0</v>
      </c>
      <c r="AD2" s="288">
        <f>RbZ!J48</f>
        <v>0</v>
      </c>
      <c r="AE2" s="288">
        <f>RbZ!K48</f>
        <v>0</v>
      </c>
      <c r="AF2" s="288">
        <f>RbZ!L48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2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ht="12.75">
      <c r="A14" s="4"/>
    </row>
    <row r="15" ht="12.75">
      <c r="A15" s="4"/>
    </row>
    <row r="16" ht="12.75">
      <c r="A16" s="4"/>
    </row>
    <row r="17" spans="1:32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1" ySplit="1" topLeftCell="L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4" width="11.75390625" style="0" customWidth="1"/>
  </cols>
  <sheetData>
    <row r="1" spans="1:14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298</v>
      </c>
      <c r="M1" s="4" t="s">
        <v>299</v>
      </c>
      <c r="N1" s="4" t="s">
        <v>300</v>
      </c>
    </row>
    <row r="2" spans="1:14" ht="12.75">
      <c r="A2" s="4">
        <f>RbZ!A8</f>
        <v>0</v>
      </c>
      <c r="F2">
        <f>+INDEX(Listy!$D$3:$D$6,Listy!$B$1)</f>
        <v>99</v>
      </c>
      <c r="G2">
        <f>RbZ!K8</f>
        <v>0</v>
      </c>
      <c r="H2">
        <f>RbZ!H8</f>
        <v>0</v>
      </c>
      <c r="I2">
        <f>RbZ!M11</f>
        <v>0</v>
      </c>
      <c r="L2" s="2">
        <f>RbZ!C88</f>
        <v>0</v>
      </c>
      <c r="M2" s="2">
        <f>RbZ!D88</f>
        <v>0</v>
      </c>
      <c r="N2" s="2">
        <f>RbZ!E88</f>
        <v>0</v>
      </c>
    </row>
    <row r="3" spans="1:14" ht="12.75">
      <c r="A3" s="4"/>
      <c r="L3" s="2"/>
      <c r="M3" s="2"/>
      <c r="N3" s="2"/>
    </row>
    <row r="4" spans="1:14" ht="12.75">
      <c r="A4" s="4"/>
      <c r="L4" s="2"/>
      <c r="M4" s="2"/>
      <c r="N4" s="2"/>
    </row>
    <row r="5" spans="1:14" ht="12.75">
      <c r="A5" s="4"/>
      <c r="L5" s="3"/>
      <c r="M5" s="3"/>
      <c r="N5" s="3"/>
    </row>
    <row r="6" spans="1:14" ht="12.75">
      <c r="A6" s="4"/>
      <c r="L6" s="3"/>
      <c r="M6" s="3"/>
      <c r="N6" s="3"/>
    </row>
    <row r="7" spans="1:14" ht="12.75">
      <c r="A7" s="4"/>
      <c r="L7" s="3"/>
      <c r="M7" s="3"/>
      <c r="N7" s="3"/>
    </row>
    <row r="8" spans="1:14" ht="12.75">
      <c r="A8" s="4"/>
      <c r="L8" s="3"/>
      <c r="M8" s="3"/>
      <c r="N8" s="3"/>
    </row>
    <row r="9" spans="1:14" ht="12.75">
      <c r="A9" s="4"/>
      <c r="L9" s="3"/>
      <c r="M9" s="3"/>
      <c r="N9" s="3"/>
    </row>
    <row r="10" spans="1:14" ht="12.75">
      <c r="A10" s="4"/>
      <c r="L10" s="3"/>
      <c r="M10" s="3"/>
      <c r="N10" s="3"/>
    </row>
    <row r="11" spans="1:14" ht="12.75">
      <c r="A11" s="4"/>
      <c r="L11" s="3"/>
      <c r="M11" s="3"/>
      <c r="N11" s="3"/>
    </row>
    <row r="12" spans="1:14" ht="12.75">
      <c r="A12" s="4"/>
      <c r="L12" s="3"/>
      <c r="M12" s="3"/>
      <c r="N12" s="3"/>
    </row>
    <row r="13" spans="1:14" ht="12.75">
      <c r="A13" s="4"/>
      <c r="L13" s="3"/>
      <c r="M13" s="3"/>
      <c r="N13" s="3"/>
    </row>
    <row r="14" spans="1:14" ht="12.75">
      <c r="A14" s="4"/>
      <c r="L14" s="3"/>
      <c r="M14" s="3"/>
      <c r="N14" s="3"/>
    </row>
    <row r="15" spans="1:14" ht="12.75">
      <c r="A15" s="4"/>
      <c r="L15" s="3"/>
      <c r="M15" s="3"/>
      <c r="N15" s="3"/>
    </row>
    <row r="16" spans="1:14" ht="12.75">
      <c r="A16" s="4"/>
      <c r="L16" s="3"/>
      <c r="M16" s="3"/>
      <c r="N16" s="3"/>
    </row>
    <row r="17" spans="1:14" ht="12.75">
      <c r="A17" s="4"/>
      <c r="L17" s="2"/>
      <c r="M17" s="2"/>
      <c r="N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1"/>
  <sheetViews>
    <sheetView zoomScale="80" zoomScaleNormal="80" zoomScalePageLayoutView="0" workbookViewId="0" topLeftCell="A1">
      <pane xSplit="11" ySplit="1" topLeftCell="BD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68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324</v>
      </c>
      <c r="M1" s="4" t="s">
        <v>325</v>
      </c>
      <c r="N1" s="4" t="s">
        <v>326</v>
      </c>
      <c r="O1" s="4" t="s">
        <v>327</v>
      </c>
      <c r="P1" s="4" t="s">
        <v>328</v>
      </c>
      <c r="Q1" s="4" t="s">
        <v>329</v>
      </c>
      <c r="R1" s="4" t="s">
        <v>330</v>
      </c>
      <c r="S1" s="4" t="s">
        <v>331</v>
      </c>
      <c r="T1" t="s">
        <v>403</v>
      </c>
      <c r="U1" t="s">
        <v>404</v>
      </c>
      <c r="V1" t="s">
        <v>391</v>
      </c>
      <c r="W1" t="s">
        <v>392</v>
      </c>
      <c r="X1" t="s">
        <v>393</v>
      </c>
      <c r="Y1" t="s">
        <v>394</v>
      </c>
      <c r="Z1" t="s">
        <v>395</v>
      </c>
      <c r="AA1" t="s">
        <v>396</v>
      </c>
      <c r="AB1" t="s">
        <v>397</v>
      </c>
      <c r="AC1" t="s">
        <v>398</v>
      </c>
      <c r="AD1" t="s">
        <v>399</v>
      </c>
      <c r="AE1" t="s">
        <v>400</v>
      </c>
      <c r="AF1" t="s">
        <v>401</v>
      </c>
      <c r="AG1" t="s">
        <v>402</v>
      </c>
      <c r="AH1" t="s">
        <v>356</v>
      </c>
      <c r="AI1" t="s">
        <v>357</v>
      </c>
      <c r="AJ1" t="s">
        <v>358</v>
      </c>
      <c r="AK1" t="s">
        <v>359</v>
      </c>
      <c r="AL1" t="s">
        <v>360</v>
      </c>
      <c r="AM1" t="s">
        <v>361</v>
      </c>
      <c r="AN1" t="s">
        <v>362</v>
      </c>
      <c r="AO1" t="s">
        <v>363</v>
      </c>
      <c r="AP1" t="s">
        <v>364</v>
      </c>
      <c r="AQ1" t="s">
        <v>365</v>
      </c>
      <c r="AR1" t="s">
        <v>366</v>
      </c>
      <c r="AS1" t="s">
        <v>367</v>
      </c>
      <c r="AT1" t="s">
        <v>368</v>
      </c>
      <c r="AU1" t="s">
        <v>369</v>
      </c>
      <c r="AV1" t="s">
        <v>370</v>
      </c>
      <c r="AW1" t="s">
        <v>371</v>
      </c>
      <c r="AX1" t="s">
        <v>372</v>
      </c>
      <c r="AY1" t="s">
        <v>373</v>
      </c>
      <c r="AZ1" t="s">
        <v>374</v>
      </c>
      <c r="BA1" t="s">
        <v>375</v>
      </c>
      <c r="BB1" t="s">
        <v>376</v>
      </c>
      <c r="BC1" t="s">
        <v>377</v>
      </c>
      <c r="BD1" t="s">
        <v>378</v>
      </c>
      <c r="BE1" t="s">
        <v>379</v>
      </c>
      <c r="BF1" t="s">
        <v>380</v>
      </c>
      <c r="BG1" t="s">
        <v>381</v>
      </c>
      <c r="BH1" t="s">
        <v>382</v>
      </c>
      <c r="BI1" t="s">
        <v>383</v>
      </c>
      <c r="BJ1" t="s">
        <v>384</v>
      </c>
      <c r="BK1" t="s">
        <v>385</v>
      </c>
      <c r="BL1" t="s">
        <v>386</v>
      </c>
      <c r="BM1" t="s">
        <v>387</v>
      </c>
      <c r="BN1" t="s">
        <v>388</v>
      </c>
      <c r="BO1" t="s">
        <v>389</v>
      </c>
      <c r="BP1" t="s">
        <v>390</v>
      </c>
    </row>
    <row r="2" spans="1:68" ht="12.75">
      <c r="A2" s="4">
        <f>RbZ!A8</f>
        <v>0</v>
      </c>
      <c r="F2">
        <f>+INDEX(Listy!$D$3:$D$6,Listy!$B$1)</f>
        <v>99</v>
      </c>
      <c r="G2">
        <f>RbZ!K8</f>
        <v>0</v>
      </c>
      <c r="H2">
        <f>RbZ!H8</f>
        <v>0</v>
      </c>
      <c r="I2">
        <f>RbZ!M11</f>
        <v>0</v>
      </c>
      <c r="L2" s="2">
        <f>RbZ!F56</f>
        <v>0</v>
      </c>
      <c r="M2" s="2">
        <f>RbZ!G56</f>
        <v>0</v>
      </c>
      <c r="N2" s="2">
        <f>RbZ!H56</f>
        <v>0</v>
      </c>
      <c r="O2" s="2">
        <f>RbZ!I56</f>
        <v>0</v>
      </c>
      <c r="P2" s="2">
        <f>RbZ!H57</f>
        <v>0</v>
      </c>
      <c r="Q2" s="2">
        <f>RbZ!I57</f>
        <v>0</v>
      </c>
      <c r="R2" s="2">
        <f>RbZ!D62</f>
        <v>0</v>
      </c>
      <c r="S2" s="2">
        <f>RbZ!E62</f>
        <v>0</v>
      </c>
      <c r="T2" s="2">
        <f>RbZ!D69</f>
        <v>0</v>
      </c>
      <c r="U2" s="2">
        <f>RbZ!E69</f>
        <v>0</v>
      </c>
      <c r="V2" s="2">
        <f>RbZ!F69</f>
        <v>0</v>
      </c>
      <c r="W2" s="2">
        <f>RbZ!G69</f>
        <v>0</v>
      </c>
      <c r="X2" s="2">
        <f>RbZ!H69</f>
        <v>0</v>
      </c>
      <c r="Y2" s="2">
        <f>RbZ!I69</f>
        <v>0</v>
      </c>
      <c r="Z2" s="2">
        <f>RbZ!J69</f>
        <v>0</v>
      </c>
      <c r="AA2" s="2">
        <f>RbZ!D70</f>
        <v>0</v>
      </c>
      <c r="AB2" s="2">
        <f>RbZ!E70</f>
        <v>0</v>
      </c>
      <c r="AC2" s="2">
        <f>RbZ!F70</f>
        <v>0</v>
      </c>
      <c r="AD2" s="2">
        <f>RbZ!G70</f>
        <v>0</v>
      </c>
      <c r="AE2" s="2">
        <f>RbZ!H70</f>
        <v>0</v>
      </c>
      <c r="AF2" s="2">
        <f>RbZ!I70</f>
        <v>0</v>
      </c>
      <c r="AG2" s="2">
        <f>RbZ!J70</f>
        <v>0</v>
      </c>
      <c r="AH2" s="2">
        <f>RbZ!D71</f>
        <v>0</v>
      </c>
      <c r="AI2" s="2">
        <f>RbZ!E71</f>
        <v>0</v>
      </c>
      <c r="AJ2" s="2">
        <f>RbZ!F71</f>
        <v>0</v>
      </c>
      <c r="AK2" s="2">
        <f>RbZ!G71</f>
        <v>0</v>
      </c>
      <c r="AL2" s="2">
        <f>RbZ!H71</f>
        <v>0</v>
      </c>
      <c r="AM2" s="2">
        <f>RbZ!I71</f>
        <v>0</v>
      </c>
      <c r="AN2" s="2">
        <f>RbZ!J71</f>
        <v>0</v>
      </c>
      <c r="AO2" s="2">
        <f>RbZ!D72</f>
        <v>0</v>
      </c>
      <c r="AP2" s="2">
        <f>RbZ!E72</f>
        <v>0</v>
      </c>
      <c r="AQ2" s="2">
        <f>RbZ!F72</f>
        <v>0</v>
      </c>
      <c r="AR2" s="2">
        <f>RbZ!G72</f>
        <v>0</v>
      </c>
      <c r="AS2" s="2">
        <f>RbZ!H72</f>
        <v>0</v>
      </c>
      <c r="AT2" s="2">
        <f>RbZ!I72</f>
        <v>0</v>
      </c>
      <c r="AU2" s="2">
        <f>RbZ!J72</f>
        <v>0</v>
      </c>
      <c r="AV2" s="2">
        <f>RbZ!D73</f>
        <v>0</v>
      </c>
      <c r="AW2" s="2">
        <f>RbZ!E73</f>
        <v>0</v>
      </c>
      <c r="AX2" s="2">
        <f>RbZ!F73</f>
        <v>0</v>
      </c>
      <c r="AY2" s="2">
        <f>RbZ!G73</f>
        <v>0</v>
      </c>
      <c r="AZ2" s="2">
        <f>RbZ!H73</f>
        <v>0</v>
      </c>
      <c r="BA2" s="2">
        <f>RbZ!I73</f>
        <v>0</v>
      </c>
      <c r="BB2" s="2">
        <f>RbZ!J73</f>
        <v>0</v>
      </c>
      <c r="BC2" s="2">
        <f>RbZ!D74</f>
        <v>0</v>
      </c>
      <c r="BD2" s="2">
        <f>RbZ!E74</f>
        <v>0</v>
      </c>
      <c r="BE2" s="2">
        <f>RbZ!F74</f>
        <v>0</v>
      </c>
      <c r="BF2" s="2">
        <f>RbZ!G74</f>
        <v>0</v>
      </c>
      <c r="BG2" s="2">
        <f>RbZ!H74</f>
        <v>0</v>
      </c>
      <c r="BH2" s="2">
        <f>RbZ!I74</f>
        <v>0</v>
      </c>
      <c r="BI2" s="2">
        <f>RbZ!J74</f>
        <v>0</v>
      </c>
      <c r="BJ2" s="2">
        <f>RbZ!D75</f>
        <v>0</v>
      </c>
      <c r="BK2" s="2">
        <f>RbZ!E75</f>
        <v>0</v>
      </c>
      <c r="BL2" s="2">
        <f>RbZ!F75</f>
        <v>0</v>
      </c>
      <c r="BM2" s="2">
        <f>RbZ!G75</f>
        <v>0</v>
      </c>
      <c r="BN2" s="2">
        <f>RbZ!H75</f>
        <v>0</v>
      </c>
      <c r="BO2" s="2">
        <f>RbZ!I75</f>
        <v>0</v>
      </c>
      <c r="BP2" s="2">
        <f>RbZ!J75</f>
        <v>0</v>
      </c>
    </row>
    <row r="3" spans="1:68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21" ht="12.75">
      <c r="T21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332</v>
      </c>
      <c r="M1" s="4" t="s">
        <v>333</v>
      </c>
    </row>
    <row r="2" spans="1:13" ht="12.75">
      <c r="A2" s="4">
        <f>RbZ!A8</f>
        <v>0</v>
      </c>
      <c r="F2">
        <f>+INDEX(Listy!$D$3:$D$6,Listy!$B$1)</f>
        <v>99</v>
      </c>
      <c r="G2">
        <f>RbZ!K8</f>
        <v>0</v>
      </c>
      <c r="H2">
        <f>RbZ!H8</f>
        <v>0</v>
      </c>
      <c r="I2">
        <f>RbZ!M11</f>
        <v>0</v>
      </c>
      <c r="L2" s="2">
        <f>RbZ!C81</f>
        <v>0</v>
      </c>
      <c r="M2" s="2">
        <f>RbZ!C82</f>
        <v>0</v>
      </c>
    </row>
    <row r="3" spans="1:13" ht="12.75">
      <c r="A3" s="4"/>
      <c r="L3" s="2"/>
      <c r="M3" s="2"/>
    </row>
    <row r="4" spans="1:13" ht="12.75">
      <c r="A4" s="4"/>
      <c r="L4" s="2"/>
      <c r="M4" s="2"/>
    </row>
    <row r="5" spans="1:13" ht="12.75">
      <c r="A5" s="4"/>
      <c r="L5" s="3"/>
      <c r="M5" s="3"/>
    </row>
    <row r="6" spans="1:13" ht="12.75">
      <c r="A6" s="4"/>
      <c r="L6" s="3"/>
      <c r="M6" s="3"/>
    </row>
    <row r="7" spans="1:13" ht="12.75">
      <c r="A7" s="4"/>
      <c r="L7" s="3"/>
      <c r="M7" s="3"/>
    </row>
    <row r="8" spans="1:13" ht="12.75">
      <c r="A8" s="4"/>
      <c r="L8" s="3"/>
      <c r="M8" s="3"/>
    </row>
    <row r="9" spans="1:13" ht="12.75">
      <c r="A9" s="4"/>
      <c r="L9" s="3"/>
      <c r="M9" s="3"/>
    </row>
    <row r="10" spans="1:13" ht="12.75">
      <c r="A10" s="4"/>
      <c r="L10" s="3"/>
      <c r="M10" s="3"/>
    </row>
    <row r="11" spans="1:13" ht="12.75">
      <c r="A11" s="4"/>
      <c r="L11" s="3"/>
      <c r="M11" s="3"/>
    </row>
    <row r="12" spans="1:13" ht="12.75">
      <c r="A12" s="4"/>
      <c r="L12" s="3"/>
      <c r="M12" s="3"/>
    </row>
    <row r="13" spans="1:13" ht="12.75">
      <c r="A13" s="4"/>
      <c r="L13" s="3"/>
      <c r="M13" s="3"/>
    </row>
    <row r="14" spans="1:13" ht="12.75">
      <c r="A14" s="4"/>
      <c r="L14" s="3"/>
      <c r="M14" s="3"/>
    </row>
    <row r="15" spans="1:13" ht="12.75">
      <c r="A15" s="4"/>
      <c r="L15" s="3"/>
      <c r="M15" s="3"/>
    </row>
    <row r="16" spans="1:13" ht="12.75">
      <c r="A16" s="4"/>
      <c r="L16" s="3"/>
      <c r="M16" s="3"/>
    </row>
    <row r="17" spans="1:13" ht="12.75">
      <c r="A17" s="4"/>
      <c r="L17" s="2"/>
      <c r="M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6.875" style="0" bestFit="1" customWidth="1"/>
    <col min="2" max="2" width="94.125" style="0" bestFit="1" customWidth="1"/>
    <col min="3" max="3" width="10.75390625" style="0" customWidth="1"/>
  </cols>
  <sheetData>
    <row r="1" ht="12.75">
      <c r="B1" s="285">
        <v>4</v>
      </c>
    </row>
    <row r="3" spans="1:4" ht="12.75">
      <c r="A3" t="s">
        <v>410</v>
      </c>
      <c r="B3" t="s">
        <v>280</v>
      </c>
      <c r="C3">
        <v>42</v>
      </c>
      <c r="D3">
        <v>42</v>
      </c>
    </row>
    <row r="4" spans="1:4" ht="12.75">
      <c r="A4" t="s">
        <v>411</v>
      </c>
      <c r="B4" t="s">
        <v>405</v>
      </c>
      <c r="C4">
        <v>62</v>
      </c>
      <c r="D4">
        <v>62</v>
      </c>
    </row>
    <row r="5" spans="1:4" ht="12.75">
      <c r="A5" t="s">
        <v>412</v>
      </c>
      <c r="B5" t="s">
        <v>413</v>
      </c>
      <c r="C5">
        <v>82</v>
      </c>
      <c r="D5">
        <v>82</v>
      </c>
    </row>
    <row r="6" spans="1:4" ht="12.75">
      <c r="A6" t="s">
        <v>406</v>
      </c>
      <c r="B6" t="s">
        <v>406</v>
      </c>
      <c r="C6" t="s">
        <v>409</v>
      </c>
      <c r="D6">
        <v>99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A_WOLNY</cp:lastModifiedBy>
  <cp:lastPrinted>2021-03-31T08:35:00Z</cp:lastPrinted>
  <dcterms:created xsi:type="dcterms:W3CDTF">2001-05-30T13:41:53Z</dcterms:created>
  <dcterms:modified xsi:type="dcterms:W3CDTF">2022-01-04T07:34:17Z</dcterms:modified>
  <cp:category/>
  <cp:version/>
  <cp:contentType/>
  <cp:contentStatus/>
</cp:coreProperties>
</file>