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wykaz ppe " sheetId="1" r:id="rId1"/>
  </sheets>
  <definedNames>
    <definedName name="_xlnm._FilterDatabase" localSheetId="0" hidden="1">'wykaz ppe '!$A$2:$DX$12</definedName>
    <definedName name="SWSE_025_Lasy_Panstwowe_Raport_20220626" localSheetId="0">'wykaz ppe '!$A$3:$AK$10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4" i="1" l="1"/>
  <c r="AN5" i="1"/>
  <c r="AN6" i="1"/>
  <c r="AN7" i="1"/>
  <c r="AN8" i="1"/>
  <c r="AN9" i="1"/>
  <c r="AN10" i="1"/>
  <c r="AN3" i="1"/>
  <c r="AN12" i="1" s="1"/>
  <c r="AM12" i="1"/>
  <c r="AL12" i="1"/>
  <c r="AL10" i="1" l="1"/>
  <c r="AL9" i="1"/>
  <c r="AL8" i="1"/>
  <c r="AL7" i="1"/>
  <c r="AL6" i="1"/>
  <c r="AL5" i="1"/>
  <c r="AL4" i="1"/>
  <c r="AL3" i="1"/>
</calcChain>
</file>

<file path=xl/connections.xml><?xml version="1.0" encoding="utf-8"?>
<connections xmlns="http://schemas.openxmlformats.org/spreadsheetml/2006/main">
  <connection id="1" name="SWSE_025_Lasy_Panstwowe_Raport_2022062611" type="6" refreshedVersion="3" background="1" saveData="1">
    <textPr sourceFile="C:\Users\user\Downloads\SWSE_025_Lasy_Panstwowe_Raport_20220626.csv" thousands=" " tab="0" semicolon="1">
      <textFields count="48">
        <textField/>
        <textField/>
        <textField/>
        <textField/>
        <textField type="text"/>
        <textField type="text"/>
        <textField type="text"/>
        <textField/>
        <textField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/>
        <textField/>
        <textField/>
        <textField/>
        <textField/>
        <textField/>
        <textField/>
        <textField/>
        <textField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<sst xmlns="http://schemas.openxmlformats.org/spreadsheetml/2006/main" count="324" uniqueCount="114">
  <si>
    <t>ODBIORCA</t>
  </si>
  <si>
    <t>Dane adresowe   ppe</t>
  </si>
  <si>
    <r>
      <t>Zmiana sprzedawcy</t>
    </r>
    <r>
      <rPr>
        <b/>
        <sz val="10"/>
        <rFont val="Arial Narrow"/>
        <family val="2"/>
        <charset val="238"/>
      </rPr>
      <t xml:space="preserve"> (pierwsza/  kolejna)</t>
    </r>
    <r>
      <rPr>
        <sz val="10"/>
        <rFont val="Arial Narrow"/>
        <family val="2"/>
        <charset val="238"/>
      </rPr>
      <t xml:space="preserve">
</t>
    </r>
  </si>
  <si>
    <r>
      <t>Rodzaj umowy</t>
    </r>
    <r>
      <rPr>
        <b/>
        <sz val="10"/>
        <rFont val="Arial Narrow"/>
        <family val="2"/>
        <charset val="238"/>
      </rPr>
      <t xml:space="preserve"> (rozdzielona/  kompleksowa)</t>
    </r>
    <r>
      <rPr>
        <sz val="10"/>
        <rFont val="Arial Narrow"/>
        <family val="2"/>
        <charset val="238"/>
      </rPr>
      <t xml:space="preserve">
</t>
    </r>
  </si>
  <si>
    <r>
      <rPr>
        <b/>
        <sz val="10"/>
        <rFont val="Arial Narrow"/>
        <family val="2"/>
        <charset val="238"/>
      </rPr>
      <t>Jeśli rozdzielona</t>
    </r>
    <r>
      <rPr>
        <sz val="10"/>
        <rFont val="Arial Narrow"/>
        <family val="2"/>
        <charset val="238"/>
      </rPr>
      <t xml:space="preserve"> - </t>
    </r>
    <r>
      <rPr>
        <b/>
        <sz val="10"/>
        <rFont val="Arial Narrow"/>
        <family val="2"/>
        <charset val="238"/>
      </rPr>
      <t xml:space="preserve">data ważności
</t>
    </r>
  </si>
  <si>
    <t xml:space="preserve">Jeśli umowa kompleksowa lub lojalnościowa </t>
  </si>
  <si>
    <t>Dane identyfikacyjne i techniczne ppe</t>
  </si>
  <si>
    <t>Pełna nazwa Zamawiającego/Nabywcy</t>
  </si>
  <si>
    <t>NIP</t>
  </si>
  <si>
    <t>REGON</t>
  </si>
  <si>
    <t>Kod</t>
  </si>
  <si>
    <t>Poczta</t>
  </si>
  <si>
    <t>Miejscowość</t>
  </si>
  <si>
    <t>Nr posesji</t>
  </si>
  <si>
    <t>Nr lokalu</t>
  </si>
  <si>
    <t>Nazwa</t>
  </si>
  <si>
    <t>Miejscowość / ulica</t>
  </si>
  <si>
    <t>Nazwa ppe</t>
  </si>
  <si>
    <t>Ulica</t>
  </si>
  <si>
    <t xml:space="preserve">Termin/okres wypowiedzenia </t>
  </si>
  <si>
    <t xml:space="preserve">Czy umowa została wypowiedziana  (TAK/NIE)  </t>
  </si>
  <si>
    <t xml:space="preserve">Potrzeba dostosowania układu pomiarowego (TAK/NIE)  </t>
  </si>
  <si>
    <t>Obszar dystrybucyjny (OSD)</t>
  </si>
  <si>
    <t>Obecny sprzedawca</t>
  </si>
  <si>
    <t>Nr ppe bez renumeracji</t>
  </si>
  <si>
    <t>Nr ppe po renumeracji</t>
  </si>
  <si>
    <t>Nr licznika</t>
  </si>
  <si>
    <t>Grupa taryfowa</t>
  </si>
  <si>
    <t>Moc umowna [kW]</t>
  </si>
  <si>
    <t>I strefa  [kWh]</t>
  </si>
  <si>
    <t>II strefa  [kWh]</t>
  </si>
  <si>
    <t>III strefa  [kWh]</t>
  </si>
  <si>
    <t>IV strefa  [kWh]</t>
  </si>
  <si>
    <t>Suma      [kWh]</t>
  </si>
  <si>
    <t>kolejna</t>
  </si>
  <si>
    <t>Rozdzielona</t>
  </si>
  <si>
    <t>NIE</t>
  </si>
  <si>
    <t>19</t>
  </si>
  <si>
    <t>4</t>
  </si>
  <si>
    <t>C11</t>
  </si>
  <si>
    <t>-</t>
  </si>
  <si>
    <t>16</t>
  </si>
  <si>
    <t>15</t>
  </si>
  <si>
    <t>5</t>
  </si>
  <si>
    <t>30</t>
  </si>
  <si>
    <t>18</t>
  </si>
  <si>
    <t>C12b</t>
  </si>
  <si>
    <t>6</t>
  </si>
  <si>
    <t>Biuro nadleśnictwa</t>
  </si>
  <si>
    <t>51</t>
  </si>
  <si>
    <t>3 Maja</t>
  </si>
  <si>
    <t>722</t>
  </si>
  <si>
    <t>322</t>
  </si>
  <si>
    <t>Nadleśnictwo Ostrów Mazowiecka</t>
  </si>
  <si>
    <t>7590002830</t>
  </si>
  <si>
    <t>550326916</t>
  </si>
  <si>
    <t>07-300</t>
  </si>
  <si>
    <t>Ostrów Mazowiecka</t>
  </si>
  <si>
    <t>Stodoła magazyn</t>
  </si>
  <si>
    <t>PL_ZEWD_1416010634_00</t>
  </si>
  <si>
    <t>26257044</t>
  </si>
  <si>
    <t>PL_ZEWD_1416021786_00</t>
  </si>
  <si>
    <t>11508481</t>
  </si>
  <si>
    <t>23485</t>
  </si>
  <si>
    <t>Magazyn Brok Jagódka</t>
  </si>
  <si>
    <t>07-306</t>
  </si>
  <si>
    <t>Brok</t>
  </si>
  <si>
    <t>Brzostowa</t>
  </si>
  <si>
    <t>PL_ZEWD_1416021230_03</t>
  </si>
  <si>
    <t>913498844</t>
  </si>
  <si>
    <t>Wieża p,pożdostrzegalnia Turka</t>
  </si>
  <si>
    <t>Stare Kaczkowo</t>
  </si>
  <si>
    <t>PL_ZEWD_1416024601_01</t>
  </si>
  <si>
    <t>83997361</t>
  </si>
  <si>
    <t>Budy Grudzie</t>
  </si>
  <si>
    <t>Budynek gospsocjalny Szkółka</t>
  </si>
  <si>
    <t>PL_ZEWD_1416015966_00</t>
  </si>
  <si>
    <t>10937990</t>
  </si>
  <si>
    <t>6166</t>
  </si>
  <si>
    <t>Lądowisko Grądy</t>
  </si>
  <si>
    <t>07-310</t>
  </si>
  <si>
    <t>Sielc</t>
  </si>
  <si>
    <t>PL_ZEWD_1416022741_01</t>
  </si>
  <si>
    <t>9254321</t>
  </si>
  <si>
    <t>15080</t>
  </si>
  <si>
    <t>Budynek garażowy,powoz,Bojany</t>
  </si>
  <si>
    <t>PL_ZEWD_1416008217_06</t>
  </si>
  <si>
    <t>02898366</t>
  </si>
  <si>
    <t>440</t>
  </si>
  <si>
    <t>Budynek mieszkaladmin,Bojany</t>
  </si>
  <si>
    <t>PL_ZEWD_1416008218_08</t>
  </si>
  <si>
    <t>02898367</t>
  </si>
  <si>
    <t>6832</t>
  </si>
  <si>
    <t>5242</t>
  </si>
  <si>
    <t>Obowiazywanie umowy  (czas określony - data                                           / czas nieokreślony)</t>
  </si>
  <si>
    <t>NABYWCY</t>
  </si>
  <si>
    <t>dz,1417</t>
  </si>
  <si>
    <t>Szacowane zużycie energii w okresie trwania umowy</t>
  </si>
  <si>
    <t>Suma [kWh]</t>
  </si>
  <si>
    <t>RAZEM</t>
  </si>
  <si>
    <t>Roczne zużycie energii za 2021r.</t>
  </si>
  <si>
    <t>Szacowane zużycie energii w okresie trwania umowy ze zwiększeniem + 20 %</t>
  </si>
  <si>
    <t>Fakturowanie</t>
  </si>
  <si>
    <t>Pełnomocnictwa</t>
  </si>
  <si>
    <t>Faktura zbiorcza  [TAK/NIE]</t>
  </si>
  <si>
    <t>Oznaczenie  grupy dla faktury zbiorczej</t>
  </si>
  <si>
    <t>Elektroniczny obraz faktury [TAK/NIE]</t>
  </si>
  <si>
    <t>Adres dla dostarczania faktury elektronicznej</t>
  </si>
  <si>
    <t>Czy trzeba wypowiedzieć umowę kompleksową (tak/nie)</t>
  </si>
  <si>
    <t>Czy trzeba złożyć wniosek do zawarcia umowy z OSD (tak/nie)</t>
  </si>
  <si>
    <t>Czy trzeba zawrzeć umowę z OSD (tak/nie)</t>
  </si>
  <si>
    <t>tak</t>
  </si>
  <si>
    <t>nie</t>
  </si>
  <si>
    <t>faktury.ostrow.maz@warszawa.lasy.gov.pl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</si>
</sst>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zcionka tekstu podstawowego"/>
      <family val="2"/>
    </font>
    <font>
      <b/>
      <sz val="10"/>
      <color theme="1"/>
      <name val="Arial Narrow"/>
      <family val="2"/>
      <charset val="238"/>
    </font>
    <font>
      <u/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rgb="FFFFFF00"/>
      </patternFill>
    </fill>
    <fill>
      <patternFill patternType="solid">
        <fgColor rgb="FFFFD965"/>
        <bgColor rgb="FFFFD965"/>
      </patternFill>
    </fill>
    <fill>
      <patternFill patternType="solid">
        <fgColor rgb="FF99CCFF"/>
        <bgColor rgb="FF99CC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FFF00"/>
      </patternFill>
    </fill>
    <fill>
      <patternFill patternType="solid">
        <fgColor rgb="FFA8D08D"/>
        <bgColor rgb="FFA8D08D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54">
    <xf numFmtId="0" fontId="0" fillId="0" borderId="0" xfId="0"/>
    <xf numFmtId="0" fontId="2" fillId="11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/>
    <xf numFmtId="0" fontId="2" fillId="7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5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4" fillId="0" borderId="0" xfId="0" applyFont="1"/>
    <xf numFmtId="14" fontId="2" fillId="0" borderId="1" xfId="0" applyNumberFormat="1" applyFont="1" applyBorder="1"/>
    <xf numFmtId="49" fontId="2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0" fontId="8" fillId="0" borderId="1" xfId="6" applyFill="1" applyBorder="1" applyAlignment="1">
      <alignment horizontal="center" vertical="center"/>
    </xf>
    <xf numFmtId="0" fontId="8" fillId="0" borderId="1" xfId="6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7" borderId="2" xfId="0" applyNumberFormat="1" applyFont="1" applyFill="1" applyBorder="1" applyAlignment="1">
      <alignment horizontal="right" vertical="center"/>
    </xf>
    <xf numFmtId="0" fontId="3" fillId="7" borderId="3" xfId="0" applyNumberFormat="1" applyFont="1" applyFill="1" applyBorder="1" applyAlignment="1">
      <alignment horizontal="right" vertical="center"/>
    </xf>
    <xf numFmtId="0" fontId="3" fillId="7" borderId="4" xfId="0" applyNumberFormat="1" applyFont="1" applyFill="1" applyBorder="1" applyAlignment="1">
      <alignment horizontal="right" vertical="center"/>
    </xf>
    <xf numFmtId="0" fontId="4" fillId="0" borderId="0" xfId="0" applyFont="1" applyAlignment="1"/>
  </cellXfs>
  <cellStyles count="7">
    <cellStyle name="Hiperłącze" xfId="6" builtinId="8"/>
    <cellStyle name="Normalny" xfId="0" builtinId="0"/>
    <cellStyle name="Normalny 2" xfId="2"/>
    <cellStyle name="Normalny 3" xfId="4"/>
    <cellStyle name="Normalny 4" xfId="3"/>
    <cellStyle name="Walutowy" xfId="1" builtinId="4"/>
    <cellStyle name="Walutowy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WSE_025_Lasy_Panstwowe_Raport_20220626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faktury.ostrow.maz@warszawa.lasy.gov.pl" TargetMode="External"/><Relationship Id="rId7" Type="http://schemas.openxmlformats.org/officeDocument/2006/relationships/hyperlink" Target="mailto:faktury.ostrow.maz@warszawa.lasy.gov.pl" TargetMode="External"/><Relationship Id="rId2" Type="http://schemas.openxmlformats.org/officeDocument/2006/relationships/hyperlink" Target="mailto:faktury.ostrow.maz@warszawa.lasy.gov.pl" TargetMode="External"/><Relationship Id="rId1" Type="http://schemas.openxmlformats.org/officeDocument/2006/relationships/hyperlink" Target="mailto:faktury.ostrow.maz@warszawa.lasy.gov.pl" TargetMode="External"/><Relationship Id="rId6" Type="http://schemas.openxmlformats.org/officeDocument/2006/relationships/hyperlink" Target="mailto:faktury.ostrow.maz@warszawa.lasy.gov.pl" TargetMode="External"/><Relationship Id="rId5" Type="http://schemas.openxmlformats.org/officeDocument/2006/relationships/hyperlink" Target="mailto:faktury.ostrow.maz@warszawa.lasy.gov.pl" TargetMode="External"/><Relationship Id="rId4" Type="http://schemas.openxmlformats.org/officeDocument/2006/relationships/hyperlink" Target="mailto:faktury.ostrow.maz@warszawa.lasy.gov.pl" TargetMode="External"/><Relationship Id="rId9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5"/>
  <sheetViews>
    <sheetView tabSelected="1" zoomScaleNormal="100" workbookViewId="0">
      <pane xSplit="1" ySplit="2" topLeftCell="AL3" activePane="bottomRight" state="frozen"/>
      <selection pane="topRight" activeCell="I1" sqref="I1"/>
      <selection pane="bottomLeft" activeCell="A3" sqref="A3"/>
      <selection pane="bottomRight" activeCell="AM26" sqref="AM26"/>
    </sheetView>
  </sheetViews>
  <sheetFormatPr defaultColWidth="10.28515625" defaultRowHeight="12.75"/>
  <cols>
    <col min="1" max="1" width="22" style="18" customWidth="1"/>
    <col min="2" max="2" width="12.28515625" style="18" customWidth="1"/>
    <col min="3" max="3" width="10.42578125" style="18" customWidth="1"/>
    <col min="4" max="4" width="8.42578125" style="18" customWidth="1"/>
    <col min="5" max="5" width="16.28515625" style="18" customWidth="1"/>
    <col min="6" max="6" width="15" style="18" customWidth="1"/>
    <col min="7" max="7" width="8.7109375" style="18" customWidth="1"/>
    <col min="8" max="8" width="26.28515625" style="18" customWidth="1"/>
    <col min="9" max="9" width="7" style="18" customWidth="1"/>
    <col min="10" max="10" width="15.85546875" style="18" customWidth="1"/>
    <col min="11" max="11" width="10.7109375" style="18" customWidth="1"/>
    <col min="12" max="12" width="7.28515625" style="18" customWidth="1"/>
    <col min="13" max="13" width="26" style="18" customWidth="1"/>
    <col min="14" max="14" width="8.140625" style="18" customWidth="1"/>
    <col min="15" max="15" width="16.42578125" style="18" customWidth="1"/>
    <col min="16" max="16" width="14.7109375" style="18" customWidth="1"/>
    <col min="17" max="17" width="10.7109375" style="18" customWidth="1"/>
    <col min="18" max="18" width="7.85546875" style="18" customWidth="1"/>
    <col min="19" max="19" width="8.42578125" style="18" customWidth="1"/>
    <col min="20" max="20" width="11.85546875" style="18" hidden="1" customWidth="1"/>
    <col min="21" max="21" width="13.7109375" style="18" hidden="1" customWidth="1"/>
    <col min="22" max="22" width="12.140625" style="18" hidden="1" customWidth="1"/>
    <col min="23" max="23" width="11.140625" style="18" hidden="1" customWidth="1"/>
    <col min="24" max="24" width="11.85546875" style="18" hidden="1" customWidth="1"/>
    <col min="25" max="25" width="24.42578125" style="18" hidden="1" customWidth="1"/>
    <col min="26" max="26" width="14" style="5" hidden="1" customWidth="1"/>
    <col min="27" max="27" width="22.28515625" style="18" hidden="1" customWidth="1"/>
    <col min="28" max="28" width="21" style="18" hidden="1" customWidth="1"/>
    <col min="29" max="29" width="24.7109375" style="21" customWidth="1"/>
    <col min="30" max="30" width="17.28515625" style="18" customWidth="1"/>
    <col min="31" max="31" width="10.28515625" style="18" customWidth="1"/>
    <col min="32" max="32" width="7.28515625" style="18" customWidth="1"/>
    <col min="33" max="33" width="14" style="5" customWidth="1"/>
    <col min="34" max="37" width="7.28515625" style="4" customWidth="1"/>
    <col min="38" max="38" width="26.28515625" style="4" customWidth="1"/>
    <col min="39" max="39" width="21.140625" style="18" customWidth="1"/>
    <col min="40" max="40" width="26.28515625" style="18" customWidth="1"/>
    <col min="41" max="41" width="10.28515625" style="18"/>
    <col min="42" max="42" width="29.5703125" style="18" customWidth="1"/>
    <col min="43" max="43" width="10.28515625" style="18"/>
    <col min="44" max="44" width="37.85546875" style="18" customWidth="1"/>
    <col min="45" max="16384" width="10.28515625" style="18"/>
  </cols>
  <sheetData>
    <row r="1" spans="1:47" s="8" customFormat="1" ht="45" customHeight="1">
      <c r="A1" s="36" t="s">
        <v>95</v>
      </c>
      <c r="B1" s="37"/>
      <c r="C1" s="37"/>
      <c r="D1" s="37"/>
      <c r="E1" s="37"/>
      <c r="F1" s="37"/>
      <c r="G1" s="37"/>
      <c r="H1" s="38" t="s">
        <v>0</v>
      </c>
      <c r="I1" s="38"/>
      <c r="J1" s="38"/>
      <c r="K1" s="38"/>
      <c r="L1" s="38"/>
      <c r="M1" s="39" t="s">
        <v>1</v>
      </c>
      <c r="N1" s="40"/>
      <c r="O1" s="40"/>
      <c r="P1" s="40"/>
      <c r="Q1" s="40"/>
      <c r="R1" s="40"/>
      <c r="S1" s="41"/>
      <c r="T1" s="42" t="s">
        <v>2</v>
      </c>
      <c r="U1" s="44" t="s">
        <v>3</v>
      </c>
      <c r="V1" s="44" t="s">
        <v>4</v>
      </c>
      <c r="W1" s="45" t="s">
        <v>5</v>
      </c>
      <c r="X1" s="45"/>
      <c r="Y1" s="45"/>
      <c r="Z1" s="45"/>
      <c r="AA1" s="46" t="s">
        <v>6</v>
      </c>
      <c r="AB1" s="47"/>
      <c r="AC1" s="47"/>
      <c r="AD1" s="47"/>
      <c r="AE1" s="47"/>
      <c r="AF1" s="47"/>
      <c r="AG1" s="48"/>
      <c r="AH1" s="50" t="s">
        <v>100</v>
      </c>
      <c r="AI1" s="51"/>
      <c r="AJ1" s="51"/>
      <c r="AK1" s="51"/>
      <c r="AL1" s="52"/>
      <c r="AM1" s="22" t="s">
        <v>97</v>
      </c>
      <c r="AN1" s="22" t="s">
        <v>101</v>
      </c>
      <c r="AO1" s="34" t="s">
        <v>102</v>
      </c>
      <c r="AP1" s="34"/>
      <c r="AQ1" s="34"/>
      <c r="AR1" s="34"/>
      <c r="AS1" s="35" t="s">
        <v>103</v>
      </c>
      <c r="AT1" s="35"/>
      <c r="AU1" s="35"/>
    </row>
    <row r="2" spans="1:47" s="15" customFormat="1" ht="76.5">
      <c r="A2" s="9" t="s">
        <v>7</v>
      </c>
      <c r="B2" s="10" t="s">
        <v>8</v>
      </c>
      <c r="C2" s="10" t="s">
        <v>9</v>
      </c>
      <c r="D2" s="10" t="s">
        <v>10</v>
      </c>
      <c r="E2" s="10" t="s">
        <v>11</v>
      </c>
      <c r="F2" s="10" t="s">
        <v>12</v>
      </c>
      <c r="G2" s="10" t="s">
        <v>13</v>
      </c>
      <c r="H2" s="11" t="s">
        <v>15</v>
      </c>
      <c r="I2" s="11" t="s">
        <v>10</v>
      </c>
      <c r="J2" s="11" t="s">
        <v>11</v>
      </c>
      <c r="K2" s="11" t="s">
        <v>16</v>
      </c>
      <c r="L2" s="11" t="s">
        <v>13</v>
      </c>
      <c r="M2" s="12" t="s">
        <v>17</v>
      </c>
      <c r="N2" s="1" t="s">
        <v>10</v>
      </c>
      <c r="O2" s="1" t="s">
        <v>11</v>
      </c>
      <c r="P2" s="1" t="s">
        <v>12</v>
      </c>
      <c r="Q2" s="1" t="s">
        <v>18</v>
      </c>
      <c r="R2" s="1" t="s">
        <v>13</v>
      </c>
      <c r="S2" s="1" t="s">
        <v>14</v>
      </c>
      <c r="T2" s="43"/>
      <c r="U2" s="44"/>
      <c r="V2" s="44"/>
      <c r="W2" s="11" t="s">
        <v>19</v>
      </c>
      <c r="X2" s="11" t="s">
        <v>94</v>
      </c>
      <c r="Y2" s="11" t="s">
        <v>20</v>
      </c>
      <c r="Z2" s="13" t="s">
        <v>21</v>
      </c>
      <c r="AA2" s="11" t="s">
        <v>22</v>
      </c>
      <c r="AB2" s="11" t="s">
        <v>23</v>
      </c>
      <c r="AC2" s="20" t="s">
        <v>24</v>
      </c>
      <c r="AD2" s="14" t="s">
        <v>25</v>
      </c>
      <c r="AE2" s="14" t="s">
        <v>26</v>
      </c>
      <c r="AF2" s="14" t="s">
        <v>27</v>
      </c>
      <c r="AG2" s="14" t="s">
        <v>28</v>
      </c>
      <c r="AH2" s="11" t="s">
        <v>29</v>
      </c>
      <c r="AI2" s="11" t="s">
        <v>30</v>
      </c>
      <c r="AJ2" s="11" t="s">
        <v>31</v>
      </c>
      <c r="AK2" s="11" t="s">
        <v>32</v>
      </c>
      <c r="AL2" s="3" t="s">
        <v>33</v>
      </c>
      <c r="AM2" s="27" t="s">
        <v>98</v>
      </c>
      <c r="AN2" s="27" t="s">
        <v>98</v>
      </c>
      <c r="AO2" s="28" t="s">
        <v>104</v>
      </c>
      <c r="AP2" s="28" t="s">
        <v>105</v>
      </c>
      <c r="AQ2" s="28" t="s">
        <v>106</v>
      </c>
      <c r="AR2" s="28" t="s">
        <v>107</v>
      </c>
      <c r="AS2" s="11" t="s">
        <v>108</v>
      </c>
      <c r="AT2" s="11" t="s">
        <v>109</v>
      </c>
      <c r="AU2" s="11" t="s">
        <v>110</v>
      </c>
    </row>
    <row r="3" spans="1:47" ht="15">
      <c r="A3" s="7" t="s">
        <v>53</v>
      </c>
      <c r="B3" s="7" t="s">
        <v>54</v>
      </c>
      <c r="C3" s="7" t="s">
        <v>55</v>
      </c>
      <c r="D3" s="7" t="s">
        <v>56</v>
      </c>
      <c r="E3" s="7" t="s">
        <v>57</v>
      </c>
      <c r="F3" s="7" t="s">
        <v>50</v>
      </c>
      <c r="G3" s="7" t="s">
        <v>44</v>
      </c>
      <c r="H3" s="7" t="s">
        <v>53</v>
      </c>
      <c r="I3" s="7" t="s">
        <v>56</v>
      </c>
      <c r="J3" s="7" t="s">
        <v>57</v>
      </c>
      <c r="K3" s="7" t="s">
        <v>50</v>
      </c>
      <c r="L3" s="7" t="s">
        <v>44</v>
      </c>
      <c r="M3" s="7" t="s">
        <v>58</v>
      </c>
      <c r="N3" s="7" t="s">
        <v>56</v>
      </c>
      <c r="O3" s="7" t="s">
        <v>57</v>
      </c>
      <c r="P3" s="7" t="s">
        <v>57</v>
      </c>
      <c r="Q3" s="7" t="s">
        <v>50</v>
      </c>
      <c r="R3" s="7" t="s">
        <v>38</v>
      </c>
      <c r="S3" s="7"/>
      <c r="T3" s="7" t="s">
        <v>34</v>
      </c>
      <c r="U3" s="7" t="s">
        <v>35</v>
      </c>
      <c r="V3" s="19">
        <v>44926</v>
      </c>
      <c r="W3" s="7"/>
      <c r="X3" s="7"/>
      <c r="Y3" s="7"/>
      <c r="Z3" s="6" t="s">
        <v>36</v>
      </c>
      <c r="AA3" s="7"/>
      <c r="AB3" s="7"/>
      <c r="AC3" s="2" t="s">
        <v>59</v>
      </c>
      <c r="AD3" s="7"/>
      <c r="AE3" s="7" t="s">
        <v>60</v>
      </c>
      <c r="AF3" s="7" t="s">
        <v>39</v>
      </c>
      <c r="AG3" s="6" t="s">
        <v>38</v>
      </c>
      <c r="AH3" s="16" t="s">
        <v>45</v>
      </c>
      <c r="AI3" s="16"/>
      <c r="AJ3" s="16"/>
      <c r="AK3" s="16"/>
      <c r="AL3" s="17">
        <f t="shared" ref="AL3:AL10" si="0">AH3+AI3+AJ3+AK3</f>
        <v>18</v>
      </c>
      <c r="AM3" s="25">
        <v>10.5</v>
      </c>
      <c r="AN3" s="25">
        <f>AM3*1.2</f>
        <v>12.6</v>
      </c>
      <c r="AO3" s="27" t="s">
        <v>111</v>
      </c>
      <c r="AP3" s="27" t="s">
        <v>53</v>
      </c>
      <c r="AQ3" s="27" t="s">
        <v>111</v>
      </c>
      <c r="AR3" s="29" t="s">
        <v>113</v>
      </c>
      <c r="AS3" s="27" t="s">
        <v>112</v>
      </c>
      <c r="AT3" s="27" t="s">
        <v>112</v>
      </c>
      <c r="AU3" s="27" t="s">
        <v>112</v>
      </c>
    </row>
    <row r="4" spans="1:47" ht="15">
      <c r="A4" s="7" t="s">
        <v>53</v>
      </c>
      <c r="B4" s="7" t="s">
        <v>54</v>
      </c>
      <c r="C4" s="7" t="s">
        <v>55</v>
      </c>
      <c r="D4" s="7" t="s">
        <v>56</v>
      </c>
      <c r="E4" s="7" t="s">
        <v>57</v>
      </c>
      <c r="F4" s="7" t="s">
        <v>50</v>
      </c>
      <c r="G4" s="7" t="s">
        <v>44</v>
      </c>
      <c r="H4" s="7" t="s">
        <v>53</v>
      </c>
      <c r="I4" s="7" t="s">
        <v>56</v>
      </c>
      <c r="J4" s="7" t="s">
        <v>57</v>
      </c>
      <c r="K4" s="7" t="s">
        <v>50</v>
      </c>
      <c r="L4" s="7" t="s">
        <v>44</v>
      </c>
      <c r="M4" s="7" t="s">
        <v>48</v>
      </c>
      <c r="N4" s="7" t="s">
        <v>56</v>
      </c>
      <c r="O4" s="7" t="s">
        <v>57</v>
      </c>
      <c r="P4" s="7" t="s">
        <v>57</v>
      </c>
      <c r="Q4" s="7" t="s">
        <v>50</v>
      </c>
      <c r="R4" s="7" t="s">
        <v>44</v>
      </c>
      <c r="S4" s="7"/>
      <c r="T4" s="7" t="s">
        <v>34</v>
      </c>
      <c r="U4" s="7" t="s">
        <v>35</v>
      </c>
      <c r="V4" s="19">
        <v>44926</v>
      </c>
      <c r="W4" s="7"/>
      <c r="X4" s="7"/>
      <c r="Y4" s="7"/>
      <c r="Z4" s="6" t="s">
        <v>36</v>
      </c>
      <c r="AA4" s="7"/>
      <c r="AB4" s="7"/>
      <c r="AC4" s="2" t="s">
        <v>61</v>
      </c>
      <c r="AD4" s="7"/>
      <c r="AE4" s="7" t="s">
        <v>62</v>
      </c>
      <c r="AF4" s="7" t="s">
        <v>39</v>
      </c>
      <c r="AG4" s="6" t="s">
        <v>41</v>
      </c>
      <c r="AH4" s="16" t="s">
        <v>63</v>
      </c>
      <c r="AI4" s="16"/>
      <c r="AJ4" s="16"/>
      <c r="AK4" s="16"/>
      <c r="AL4" s="17">
        <f t="shared" si="0"/>
        <v>23485</v>
      </c>
      <c r="AM4" s="25">
        <v>13700</v>
      </c>
      <c r="AN4" s="25">
        <f t="shared" ref="AN4:AN10" si="1">AM4*1.2</f>
        <v>16440</v>
      </c>
      <c r="AO4" s="27" t="s">
        <v>111</v>
      </c>
      <c r="AP4" s="27" t="s">
        <v>53</v>
      </c>
      <c r="AQ4" s="27" t="s">
        <v>111</v>
      </c>
      <c r="AR4" s="29" t="s">
        <v>113</v>
      </c>
      <c r="AS4" s="27" t="s">
        <v>112</v>
      </c>
      <c r="AT4" s="27" t="s">
        <v>112</v>
      </c>
      <c r="AU4" s="27" t="s">
        <v>112</v>
      </c>
    </row>
    <row r="5" spans="1:47" ht="15">
      <c r="A5" s="7" t="s">
        <v>53</v>
      </c>
      <c r="B5" s="7" t="s">
        <v>54</v>
      </c>
      <c r="C5" s="7" t="s">
        <v>55</v>
      </c>
      <c r="D5" s="7" t="s">
        <v>56</v>
      </c>
      <c r="E5" s="7" t="s">
        <v>57</v>
      </c>
      <c r="F5" s="7" t="s">
        <v>50</v>
      </c>
      <c r="G5" s="7" t="s">
        <v>44</v>
      </c>
      <c r="H5" s="7" t="s">
        <v>53</v>
      </c>
      <c r="I5" s="7" t="s">
        <v>56</v>
      </c>
      <c r="J5" s="7" t="s">
        <v>57</v>
      </c>
      <c r="K5" s="7" t="s">
        <v>50</v>
      </c>
      <c r="L5" s="7" t="s">
        <v>44</v>
      </c>
      <c r="M5" s="7" t="s">
        <v>64</v>
      </c>
      <c r="N5" s="7" t="s">
        <v>65</v>
      </c>
      <c r="O5" s="7" t="s">
        <v>66</v>
      </c>
      <c r="P5" s="7" t="s">
        <v>66</v>
      </c>
      <c r="Q5" s="7" t="s">
        <v>67</v>
      </c>
      <c r="R5" s="7" t="s">
        <v>49</v>
      </c>
      <c r="S5" s="7"/>
      <c r="T5" s="7" t="s">
        <v>34</v>
      </c>
      <c r="U5" s="7" t="s">
        <v>35</v>
      </c>
      <c r="V5" s="19">
        <v>44926</v>
      </c>
      <c r="W5" s="7"/>
      <c r="X5" s="7"/>
      <c r="Y5" s="7"/>
      <c r="Z5" s="6" t="s">
        <v>36</v>
      </c>
      <c r="AA5" s="7"/>
      <c r="AB5" s="7"/>
      <c r="AC5" s="2" t="s">
        <v>68</v>
      </c>
      <c r="AD5" s="7"/>
      <c r="AE5" s="7" t="s">
        <v>69</v>
      </c>
      <c r="AF5" s="7" t="s">
        <v>39</v>
      </c>
      <c r="AG5" s="6" t="s">
        <v>47</v>
      </c>
      <c r="AH5" s="16" t="s">
        <v>37</v>
      </c>
      <c r="AI5" s="16"/>
      <c r="AJ5" s="16"/>
      <c r="AK5" s="16"/>
      <c r="AL5" s="17">
        <f t="shared" si="0"/>
        <v>19</v>
      </c>
      <c r="AM5" s="25">
        <v>11.1</v>
      </c>
      <c r="AN5" s="25">
        <f t="shared" si="1"/>
        <v>13.32</v>
      </c>
      <c r="AO5" s="27" t="s">
        <v>111</v>
      </c>
      <c r="AP5" s="27" t="s">
        <v>53</v>
      </c>
      <c r="AQ5" s="27" t="s">
        <v>111</v>
      </c>
      <c r="AR5" s="29" t="s">
        <v>113</v>
      </c>
      <c r="AS5" s="27" t="s">
        <v>112</v>
      </c>
      <c r="AT5" s="27" t="s">
        <v>112</v>
      </c>
      <c r="AU5" s="27" t="s">
        <v>112</v>
      </c>
    </row>
    <row r="6" spans="1:47" ht="15">
      <c r="A6" s="7" t="s">
        <v>53</v>
      </c>
      <c r="B6" s="7" t="s">
        <v>54</v>
      </c>
      <c r="C6" s="7" t="s">
        <v>55</v>
      </c>
      <c r="D6" s="7" t="s">
        <v>56</v>
      </c>
      <c r="E6" s="7" t="s">
        <v>57</v>
      </c>
      <c r="F6" s="7" t="s">
        <v>50</v>
      </c>
      <c r="G6" s="7" t="s">
        <v>44</v>
      </c>
      <c r="H6" s="7" t="s">
        <v>53</v>
      </c>
      <c r="I6" s="7" t="s">
        <v>56</v>
      </c>
      <c r="J6" s="7" t="s">
        <v>57</v>
      </c>
      <c r="K6" s="7" t="s">
        <v>50</v>
      </c>
      <c r="L6" s="7" t="s">
        <v>44</v>
      </c>
      <c r="M6" s="7" t="s">
        <v>70</v>
      </c>
      <c r="N6" s="7" t="s">
        <v>65</v>
      </c>
      <c r="O6" s="7" t="s">
        <v>71</v>
      </c>
      <c r="P6" s="7" t="s">
        <v>71</v>
      </c>
      <c r="Q6" s="7" t="s">
        <v>40</v>
      </c>
      <c r="R6" s="7" t="s">
        <v>96</v>
      </c>
      <c r="S6" s="7"/>
      <c r="T6" s="7" t="s">
        <v>34</v>
      </c>
      <c r="U6" s="7" t="s">
        <v>35</v>
      </c>
      <c r="V6" s="19">
        <v>44926</v>
      </c>
      <c r="W6" s="7"/>
      <c r="X6" s="7"/>
      <c r="Y6" s="7"/>
      <c r="Z6" s="6" t="s">
        <v>36</v>
      </c>
      <c r="AA6" s="7"/>
      <c r="AB6" s="7"/>
      <c r="AC6" s="2" t="s">
        <v>72</v>
      </c>
      <c r="AD6" s="7"/>
      <c r="AE6" s="7" t="s">
        <v>73</v>
      </c>
      <c r="AF6" s="7" t="s">
        <v>39</v>
      </c>
      <c r="AG6" s="6" t="s">
        <v>43</v>
      </c>
      <c r="AH6" s="16" t="s">
        <v>51</v>
      </c>
      <c r="AI6" s="16"/>
      <c r="AJ6" s="16"/>
      <c r="AK6" s="16"/>
      <c r="AL6" s="17">
        <f t="shared" si="0"/>
        <v>722</v>
      </c>
      <c r="AM6" s="25">
        <v>421.2</v>
      </c>
      <c r="AN6" s="25">
        <f t="shared" si="1"/>
        <v>505.44</v>
      </c>
      <c r="AO6" s="27" t="s">
        <v>111</v>
      </c>
      <c r="AP6" s="27" t="s">
        <v>53</v>
      </c>
      <c r="AQ6" s="27" t="s">
        <v>111</v>
      </c>
      <c r="AR6" s="29" t="s">
        <v>113</v>
      </c>
      <c r="AS6" s="27" t="s">
        <v>112</v>
      </c>
      <c r="AT6" s="27" t="s">
        <v>112</v>
      </c>
      <c r="AU6" s="27" t="s">
        <v>112</v>
      </c>
    </row>
    <row r="7" spans="1:47" ht="15">
      <c r="A7" s="7" t="s">
        <v>53</v>
      </c>
      <c r="B7" s="7" t="s">
        <v>54</v>
      </c>
      <c r="C7" s="7" t="s">
        <v>55</v>
      </c>
      <c r="D7" s="7" t="s">
        <v>56</v>
      </c>
      <c r="E7" s="7" t="s">
        <v>57</v>
      </c>
      <c r="F7" s="7" t="s">
        <v>50</v>
      </c>
      <c r="G7" s="7" t="s">
        <v>44</v>
      </c>
      <c r="H7" s="7" t="s">
        <v>53</v>
      </c>
      <c r="I7" s="7" t="s">
        <v>56</v>
      </c>
      <c r="J7" s="7" t="s">
        <v>57</v>
      </c>
      <c r="K7" s="7" t="s">
        <v>50</v>
      </c>
      <c r="L7" s="7" t="s">
        <v>44</v>
      </c>
      <c r="M7" s="7" t="s">
        <v>75</v>
      </c>
      <c r="N7" s="7" t="s">
        <v>56</v>
      </c>
      <c r="O7" s="7" t="s">
        <v>74</v>
      </c>
      <c r="P7" s="7" t="s">
        <v>74</v>
      </c>
      <c r="Q7" s="7" t="s">
        <v>40</v>
      </c>
      <c r="R7" s="7" t="s">
        <v>40</v>
      </c>
      <c r="S7" s="7"/>
      <c r="T7" s="7" t="s">
        <v>34</v>
      </c>
      <c r="U7" s="7" t="s">
        <v>35</v>
      </c>
      <c r="V7" s="19">
        <v>44926</v>
      </c>
      <c r="W7" s="7"/>
      <c r="X7" s="7"/>
      <c r="Y7" s="7"/>
      <c r="Z7" s="6" t="s">
        <v>36</v>
      </c>
      <c r="AA7" s="7"/>
      <c r="AB7" s="7"/>
      <c r="AC7" s="2" t="s">
        <v>76</v>
      </c>
      <c r="AD7" s="7"/>
      <c r="AE7" s="7" t="s">
        <v>77</v>
      </c>
      <c r="AF7" s="7" t="s">
        <v>39</v>
      </c>
      <c r="AG7" s="6" t="s">
        <v>47</v>
      </c>
      <c r="AH7" s="16" t="s">
        <v>78</v>
      </c>
      <c r="AI7" s="16"/>
      <c r="AJ7" s="16"/>
      <c r="AK7" s="16"/>
      <c r="AL7" s="17">
        <f t="shared" si="0"/>
        <v>6166</v>
      </c>
      <c r="AM7" s="25">
        <v>3596.83</v>
      </c>
      <c r="AN7" s="25">
        <f t="shared" si="1"/>
        <v>4316.2</v>
      </c>
      <c r="AO7" s="23" t="s">
        <v>111</v>
      </c>
      <c r="AP7" s="23" t="s">
        <v>53</v>
      </c>
      <c r="AQ7" s="23" t="s">
        <v>111</v>
      </c>
      <c r="AR7" s="30" t="s">
        <v>113</v>
      </c>
      <c r="AS7" s="23" t="s">
        <v>112</v>
      </c>
      <c r="AT7" s="23" t="s">
        <v>112</v>
      </c>
      <c r="AU7" s="23" t="s">
        <v>112</v>
      </c>
    </row>
    <row r="8" spans="1:47" ht="15">
      <c r="A8" s="7" t="s">
        <v>53</v>
      </c>
      <c r="B8" s="7" t="s">
        <v>54</v>
      </c>
      <c r="C8" s="7" t="s">
        <v>55</v>
      </c>
      <c r="D8" s="7" t="s">
        <v>56</v>
      </c>
      <c r="E8" s="7" t="s">
        <v>57</v>
      </c>
      <c r="F8" s="7" t="s">
        <v>50</v>
      </c>
      <c r="G8" s="7" t="s">
        <v>44</v>
      </c>
      <c r="H8" s="7" t="s">
        <v>53</v>
      </c>
      <c r="I8" s="7" t="s">
        <v>56</v>
      </c>
      <c r="J8" s="7" t="s">
        <v>57</v>
      </c>
      <c r="K8" s="7" t="s">
        <v>50</v>
      </c>
      <c r="L8" s="7" t="s">
        <v>44</v>
      </c>
      <c r="M8" s="7" t="s">
        <v>79</v>
      </c>
      <c r="N8" s="7" t="s">
        <v>80</v>
      </c>
      <c r="O8" s="7" t="s">
        <v>81</v>
      </c>
      <c r="P8" s="7" t="s">
        <v>81</v>
      </c>
      <c r="Q8" s="7" t="s">
        <v>40</v>
      </c>
      <c r="R8" s="7" t="s">
        <v>40</v>
      </c>
      <c r="S8" s="7"/>
      <c r="T8" s="7" t="s">
        <v>34</v>
      </c>
      <c r="U8" s="7" t="s">
        <v>35</v>
      </c>
      <c r="V8" s="19">
        <v>44926</v>
      </c>
      <c r="W8" s="7"/>
      <c r="X8" s="7"/>
      <c r="Y8" s="7"/>
      <c r="Z8" s="6" t="s">
        <v>36</v>
      </c>
      <c r="AA8" s="7"/>
      <c r="AB8" s="7"/>
      <c r="AC8" s="2" t="s">
        <v>82</v>
      </c>
      <c r="AD8" s="7"/>
      <c r="AE8" s="7" t="s">
        <v>83</v>
      </c>
      <c r="AF8" s="7" t="s">
        <v>39</v>
      </c>
      <c r="AG8" s="6" t="s">
        <v>47</v>
      </c>
      <c r="AH8" s="16" t="s">
        <v>84</v>
      </c>
      <c r="AI8" s="16"/>
      <c r="AJ8" s="16"/>
      <c r="AK8" s="16"/>
      <c r="AL8" s="17">
        <f t="shared" si="0"/>
        <v>15080</v>
      </c>
      <c r="AM8" s="25">
        <v>8796.7000000000007</v>
      </c>
      <c r="AN8" s="25">
        <f t="shared" si="1"/>
        <v>10556.04</v>
      </c>
      <c r="AO8" s="23" t="s">
        <v>111</v>
      </c>
      <c r="AP8" s="23" t="s">
        <v>53</v>
      </c>
      <c r="AQ8" s="23" t="s">
        <v>111</v>
      </c>
      <c r="AR8" s="30" t="s">
        <v>113</v>
      </c>
      <c r="AS8" s="23" t="s">
        <v>112</v>
      </c>
      <c r="AT8" s="23" t="s">
        <v>112</v>
      </c>
      <c r="AU8" s="23" t="s">
        <v>112</v>
      </c>
    </row>
    <row r="9" spans="1:47" ht="15">
      <c r="A9" s="7" t="s">
        <v>53</v>
      </c>
      <c r="B9" s="7" t="s">
        <v>54</v>
      </c>
      <c r="C9" s="7" t="s">
        <v>55</v>
      </c>
      <c r="D9" s="7" t="s">
        <v>56</v>
      </c>
      <c r="E9" s="7" t="s">
        <v>57</v>
      </c>
      <c r="F9" s="7" t="s">
        <v>50</v>
      </c>
      <c r="G9" s="7" t="s">
        <v>44</v>
      </c>
      <c r="H9" s="7" t="s">
        <v>53</v>
      </c>
      <c r="I9" s="7" t="s">
        <v>56</v>
      </c>
      <c r="J9" s="7" t="s">
        <v>57</v>
      </c>
      <c r="K9" s="7" t="s">
        <v>50</v>
      </c>
      <c r="L9" s="7" t="s">
        <v>44</v>
      </c>
      <c r="M9" s="7" t="s">
        <v>85</v>
      </c>
      <c r="N9" s="7" t="s">
        <v>65</v>
      </c>
      <c r="O9" s="7" t="s">
        <v>66</v>
      </c>
      <c r="P9" s="7" t="s">
        <v>66</v>
      </c>
      <c r="Q9" s="7" t="s">
        <v>40</v>
      </c>
      <c r="R9" s="7" t="s">
        <v>40</v>
      </c>
      <c r="S9" s="7"/>
      <c r="T9" s="7" t="s">
        <v>34</v>
      </c>
      <c r="U9" s="7" t="s">
        <v>35</v>
      </c>
      <c r="V9" s="19">
        <v>44926</v>
      </c>
      <c r="W9" s="7"/>
      <c r="X9" s="7"/>
      <c r="Y9" s="7"/>
      <c r="Z9" s="6" t="s">
        <v>36</v>
      </c>
      <c r="AA9" s="7"/>
      <c r="AB9" s="7"/>
      <c r="AC9" s="2" t="s">
        <v>86</v>
      </c>
      <c r="AD9" s="7"/>
      <c r="AE9" s="7" t="s">
        <v>87</v>
      </c>
      <c r="AF9" s="7" t="s">
        <v>46</v>
      </c>
      <c r="AG9" s="6" t="s">
        <v>43</v>
      </c>
      <c r="AH9" s="16" t="s">
        <v>88</v>
      </c>
      <c r="AI9" s="16" t="s">
        <v>52</v>
      </c>
      <c r="AJ9" s="16"/>
      <c r="AK9" s="16"/>
      <c r="AL9" s="17">
        <f t="shared" si="0"/>
        <v>762</v>
      </c>
      <c r="AM9" s="25">
        <v>444.5</v>
      </c>
      <c r="AN9" s="25">
        <f t="shared" si="1"/>
        <v>533.4</v>
      </c>
      <c r="AO9" s="23" t="s">
        <v>111</v>
      </c>
      <c r="AP9" s="23" t="s">
        <v>53</v>
      </c>
      <c r="AQ9" s="23" t="s">
        <v>111</v>
      </c>
      <c r="AR9" s="30" t="s">
        <v>113</v>
      </c>
      <c r="AS9" s="23" t="s">
        <v>112</v>
      </c>
      <c r="AT9" s="23" t="s">
        <v>112</v>
      </c>
      <c r="AU9" s="23" t="s">
        <v>112</v>
      </c>
    </row>
    <row r="10" spans="1:47" ht="15">
      <c r="A10" s="7" t="s">
        <v>53</v>
      </c>
      <c r="B10" s="7" t="s">
        <v>54</v>
      </c>
      <c r="C10" s="7" t="s">
        <v>55</v>
      </c>
      <c r="D10" s="7" t="s">
        <v>56</v>
      </c>
      <c r="E10" s="7" t="s">
        <v>57</v>
      </c>
      <c r="F10" s="7" t="s">
        <v>50</v>
      </c>
      <c r="G10" s="7" t="s">
        <v>44</v>
      </c>
      <c r="H10" s="7" t="s">
        <v>53</v>
      </c>
      <c r="I10" s="7" t="s">
        <v>56</v>
      </c>
      <c r="J10" s="7" t="s">
        <v>57</v>
      </c>
      <c r="K10" s="7" t="s">
        <v>50</v>
      </c>
      <c r="L10" s="7" t="s">
        <v>44</v>
      </c>
      <c r="M10" s="7" t="s">
        <v>89</v>
      </c>
      <c r="N10" s="7" t="s">
        <v>65</v>
      </c>
      <c r="O10" s="7" t="s">
        <v>66</v>
      </c>
      <c r="P10" s="7" t="s">
        <v>66</v>
      </c>
      <c r="Q10" s="7" t="s">
        <v>40</v>
      </c>
      <c r="R10" s="7" t="s">
        <v>40</v>
      </c>
      <c r="S10" s="7"/>
      <c r="T10" s="7" t="s">
        <v>34</v>
      </c>
      <c r="U10" s="7" t="s">
        <v>35</v>
      </c>
      <c r="V10" s="19">
        <v>44926</v>
      </c>
      <c r="W10" s="7"/>
      <c r="X10" s="7"/>
      <c r="Y10" s="7"/>
      <c r="Z10" s="6" t="s">
        <v>36</v>
      </c>
      <c r="AA10" s="7"/>
      <c r="AB10" s="7"/>
      <c r="AC10" s="2" t="s">
        <v>90</v>
      </c>
      <c r="AD10" s="7"/>
      <c r="AE10" s="7" t="s">
        <v>91</v>
      </c>
      <c r="AF10" s="7" t="s">
        <v>46</v>
      </c>
      <c r="AG10" s="6" t="s">
        <v>42</v>
      </c>
      <c r="AH10" s="16" t="s">
        <v>92</v>
      </c>
      <c r="AI10" s="16" t="s">
        <v>93</v>
      </c>
      <c r="AJ10" s="16"/>
      <c r="AK10" s="16"/>
      <c r="AL10" s="17">
        <f t="shared" si="0"/>
        <v>12074</v>
      </c>
      <c r="AM10" s="25">
        <v>7043.17</v>
      </c>
      <c r="AN10" s="25">
        <f t="shared" si="1"/>
        <v>8451.7999999999993</v>
      </c>
      <c r="AO10" s="23" t="s">
        <v>111</v>
      </c>
      <c r="AP10" s="23" t="s">
        <v>53</v>
      </c>
      <c r="AQ10" s="23" t="s">
        <v>111</v>
      </c>
      <c r="AR10" s="30" t="s">
        <v>113</v>
      </c>
      <c r="AS10" s="23" t="s">
        <v>112</v>
      </c>
      <c r="AT10" s="23" t="s">
        <v>112</v>
      </c>
      <c r="AU10" s="23" t="s">
        <v>112</v>
      </c>
    </row>
    <row r="11" spans="1:47">
      <c r="AL11" s="5"/>
      <c r="AM11" s="26"/>
      <c r="AN11" s="26"/>
    </row>
    <row r="12" spans="1:47">
      <c r="AI12" s="31" t="s">
        <v>99</v>
      </c>
      <c r="AJ12" s="32"/>
      <c r="AK12" s="33"/>
      <c r="AL12" s="24">
        <f>SUM(AL3:AL11)</f>
        <v>58326</v>
      </c>
      <c r="AM12" s="24">
        <f>SUM(AM3:AM11)</f>
        <v>34024</v>
      </c>
      <c r="AN12" s="24">
        <f>SUM(AN3:AN10)</f>
        <v>40828.800000000003</v>
      </c>
    </row>
    <row r="15" spans="1:47">
      <c r="AL15" s="53"/>
    </row>
    <row r="25" spans="38:38">
      <c r="AL25" s="49"/>
    </row>
  </sheetData>
  <mergeCells count="12">
    <mergeCell ref="AI12:AK12"/>
    <mergeCell ref="AO1:AR1"/>
    <mergeCell ref="AS1:AU1"/>
    <mergeCell ref="A1:G1"/>
    <mergeCell ref="H1:L1"/>
    <mergeCell ref="M1:S1"/>
    <mergeCell ref="T1:T2"/>
    <mergeCell ref="U1:U2"/>
    <mergeCell ref="AH1:AL1"/>
    <mergeCell ref="V1:V2"/>
    <mergeCell ref="W1:Z1"/>
    <mergeCell ref="AA1:AG1"/>
  </mergeCells>
  <hyperlinks>
    <hyperlink ref="AR4" r:id="rId1"/>
    <hyperlink ref="AR5" r:id="rId2"/>
    <hyperlink ref="AR6" r:id="rId3"/>
    <hyperlink ref="AR7" r:id="rId4"/>
    <hyperlink ref="AR8" r:id="rId5"/>
    <hyperlink ref="AR9" r:id="rId6"/>
    <hyperlink ref="AR10" r:id="rId7"/>
  </hyperlinks>
  <pageMargins left="0.70866141732283472" right="0.70866141732283472" top="0.74803149606299213" bottom="0.74803149606299213" header="0.31496062992125984" footer="0.31496062992125984"/>
  <pageSetup paperSize="9" scale="60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 ppe </vt:lpstr>
      <vt:lpstr>'wykaz ppe '!SWSE_025_Lasy_Panstwowe_Raport_20220626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do SWZ</dc:title>
  <dc:creator/>
  <cp:keywords>wykaz ppe</cp:keywords>
  <cp:lastModifiedBy/>
  <dcterms:created xsi:type="dcterms:W3CDTF">2006-09-16T00:00:00Z</dcterms:created>
  <dcterms:modified xsi:type="dcterms:W3CDTF">2023-04-24T07:12:31Z</dcterms:modified>
</cp:coreProperties>
</file>