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:\Grupy\DT\FEnIKS 2021-2027 SPRAWOZDAWCZOŚĆ\KONKURSY\I KONKURS 31.08-31.10.2023r\sekretariat KOP\Listy na Zarząd\do publikacji\"/>
    </mc:Choice>
  </mc:AlternateContent>
  <xr:revisionPtr revIDLastSave="0" documentId="13_ncr:1_{3C089F9C-4F07-49A1-A299-0C9C5797C3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 I etapie" sheetId="1" r:id="rId1"/>
  </sheets>
  <definedNames>
    <definedName name="_xlnm.Print_Area" localSheetId="0">'po I etapie'!$A$2:$I$50</definedName>
    <definedName name="_xlnm.Print_Titles" localSheetId="0">'po I etapie'!$7:$7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G33" i="1" l="1"/>
  <c r="G46" i="1"/>
</calcChain>
</file>

<file path=xl/sharedStrings.xml><?xml version="1.0" encoding="utf-8"?>
<sst xmlns="http://schemas.openxmlformats.org/spreadsheetml/2006/main" count="230" uniqueCount="163">
  <si>
    <t>L.p.</t>
  </si>
  <si>
    <t>Nazwa wnioskodawcy</t>
  </si>
  <si>
    <t>Tytuł projektu</t>
  </si>
  <si>
    <t>Koszt całkowity</t>
  </si>
  <si>
    <t>Liczba punktów</t>
  </si>
  <si>
    <t>Wnioskowane dofinansowanie</t>
  </si>
  <si>
    <t>Województwo</t>
  </si>
  <si>
    <t>Nr wniosku w WOD2021</t>
  </si>
  <si>
    <t>Status</t>
  </si>
  <si>
    <t>SPÓŁKA WODNO-ŚCIEKOWA SWARZEWO</t>
  </si>
  <si>
    <t>Miejskie Przedsiębiorstwo Wodociągów i Kanalizacji Spółka z o.o. w Rzeszowie</t>
  </si>
  <si>
    <t>Przedsiębiorstwo Wodno-Kanalizacyjne "Eko-Skawa" Sp. z o.o.</t>
  </si>
  <si>
    <t>Gmina Zielonki</t>
  </si>
  <si>
    <t>Gmina Raszyn</t>
  </si>
  <si>
    <t>Zakład Inżynierii Miejskiej Sp. z o.o.</t>
  </si>
  <si>
    <t>Rozbudowa i modernizacja oczyszczalni ścieków w Jelczu-Laskowicach</t>
  </si>
  <si>
    <t>Uporządkowanie gospodarki wodno-ściekowej dla ochrony zasobów wodnych w Poznaniu i okolicach - etap VII</t>
  </si>
  <si>
    <t>Realizacja zobowiązań wynikających z Dyrektywy 91/271/EWG na terenie Aglomeracji Działdowo - rozbudowa i modernizacja oczyszczalni ścieków w Działdowie</t>
  </si>
  <si>
    <t>Modernizacja gospodarki wodno-ściekowej w gminie Grójec – Etap II</t>
  </si>
  <si>
    <t>UPORZĄDKOWANIE GOSPODARKI WODNO – ŚCIEKOWEJ NA TERENIE GMIN POWIATU DZIERŻONIOWSKIEGO – ETAP III</t>
  </si>
  <si>
    <t>Poprawa gospodarki wodno-ściekowej w aglomeracji Starogard Gdański</t>
  </si>
  <si>
    <t>Budowa oczyszczalni ścieków i sieci kanalizacji sanitarnej w aglomeracji Bukowina Tatrzańska</t>
  </si>
  <si>
    <t>Uporządkowanie gospodarki wodno-ściekowej na terenie Gminy Żukowo - etap II</t>
  </si>
  <si>
    <t>Budowa wodociągu i kanalizacji sanitarnej w rejonie ul. Piekoszowskiej oraz budowa kanalizacji sanitarnej w rejonie ul. Biesak w Kielcach</t>
  </si>
  <si>
    <t>Uporządkowanie gospodarki wodno-ściekowej na terenie aglomeracji Zakopane - etap III</t>
  </si>
  <si>
    <t>Budowa kanalizacji sanitarnej w ul. Jodłowej w Mościskach</t>
  </si>
  <si>
    <t>Uporządkowanie gospodarki wodno- ściekowej w aglomeracji Dziwnów</t>
  </si>
  <si>
    <t>Budowa instalacji do przetwarzania komunalnych osadów ściekowych w oczyszczalni ścieków w Jarosławcu</t>
  </si>
  <si>
    <t>Rozbudowa i przebudowa oczyszczalni ścieków w Szklarskiej Porębie w zakresie zwiększenia przepustowości i usuwania związków biogennych wraz z budową stacji higienizacji i granulacji osadu</t>
  </si>
  <si>
    <t>Budowa Miejskiej Komunalnej Oczyszczalni Ścieków w Świeciu</t>
  </si>
  <si>
    <t>Rozbudowa oczyszczalni ścieków w Dąbrówce oraz budowa infrastruktury wodnej na terenie aglomeracji Skórzewo</t>
  </si>
  <si>
    <t>Modernizacja gospodarki wodno-ściekowej w aglomeracji Zamość</t>
  </si>
  <si>
    <t>BUDOWA KANALIZACJI SANITARNEJ NA TERENIE AGLOMERACJI ALEKSANDRÓW ŁÓDZKI WRAZ Z ROZBUDOWĄ OCZYSZCZALNI ŚCIEKÓW W RAMACH DZIAŁANIA FENX.01.03 GOSPODARKA WODNO-ŚCIEKOWA</t>
  </si>
  <si>
    <t>Budowa i przebudowa oczyszczalni ścieków w miejscowości Piekary, gmina Liszki – etap II</t>
  </si>
  <si>
    <t>Rozbudowa i modernizacja obu komunalnych oczyszczalni ścieków w Aglomeracji Kęty</t>
  </si>
  <si>
    <t>Modernizacja i rozbudowa Miejskiej Oczyszczalni Ścieków w Biłgoraju</t>
  </si>
  <si>
    <t>Modernizacja oczyszczalni ścieków w Krotoszynie oraz budowa sieci kanalizacji sanitarnej i sieci wodociągowej na terenie aglomeracji Krotoszyn</t>
  </si>
  <si>
    <t>Renowacja głównego kolektora ściekowego w Milanówku</t>
  </si>
  <si>
    <t>Roboty remontowe budynków i urządzeń technologicznych na Oczyszczalni Ścieków w Augustowie</t>
  </si>
  <si>
    <t>ZACHODNIOPOMORSKIE</t>
  </si>
  <si>
    <t>POMORSKIE</t>
  </si>
  <si>
    <t>MAZOWIECKIE</t>
  </si>
  <si>
    <t>PODKARPACKIE</t>
  </si>
  <si>
    <t>WIELKOPOLSKIE</t>
  </si>
  <si>
    <t>MAŁOPOLSKIE</t>
  </si>
  <si>
    <t>ŚLĄSKIE</t>
  </si>
  <si>
    <t>DOLNOŚLĄSKIE</t>
  </si>
  <si>
    <t>WARMIŃSKO-MAZURSKIE</t>
  </si>
  <si>
    <t>ŚWIĘTOKRZYSKIE</t>
  </si>
  <si>
    <t>KUJAWSKO-POMORSKIE</t>
  </si>
  <si>
    <t>LUBELSKIE</t>
  </si>
  <si>
    <t>ŁÓDZKIE</t>
  </si>
  <si>
    <t>PODLASKIE</t>
  </si>
  <si>
    <t>186</t>
  </si>
  <si>
    <t>FENX.01.03-IW.01-0001/23</t>
  </si>
  <si>
    <t>FENX.01.03-IW.01-0002/23</t>
  </si>
  <si>
    <t>FENX.01.03-IW.01-0003/23</t>
  </si>
  <si>
    <t>FENX.01.03-IW.01-0004/23</t>
  </si>
  <si>
    <t>FENX.01.03-IW.01-0005/23</t>
  </si>
  <si>
    <t>FENX.01.03-IW.01-0006/23</t>
  </si>
  <si>
    <t>FENX.01.03-IW.01-0007/23</t>
  </si>
  <si>
    <t>FENX.01.03-IW.01-0008/23</t>
  </si>
  <si>
    <t>FENX.01.03-IW.01-0009/23</t>
  </si>
  <si>
    <t>FENX.01.03-IW.01-0010/23</t>
  </si>
  <si>
    <t>FENX.01.03-IW.01-0011/23</t>
  </si>
  <si>
    <t>FENX.01.03-IW.01-0012/23</t>
  </si>
  <si>
    <t>FENX.01.03-IW.01-0013/23</t>
  </si>
  <si>
    <t>FENX.01.03-IW.01-0014/23</t>
  </si>
  <si>
    <t>FENX.01.03-IW.01-0015/23</t>
  </si>
  <si>
    <t>FENX.01.03-IW.01-0016/23</t>
  </si>
  <si>
    <t>FENX.01.03-IW.01-0017/23</t>
  </si>
  <si>
    <t>FENX.01.03-IW.01-0018/23</t>
  </si>
  <si>
    <t>FENX.01.03-IW.01-0019/23</t>
  </si>
  <si>
    <t>FENX.01.03-IW.01-0020/23</t>
  </si>
  <si>
    <t>FENX.01.03-IW.01-0021/23</t>
  </si>
  <si>
    <t>FENX.01.03-IW.01-0023/23</t>
  </si>
  <si>
    <t>FENX.01.03-IW.01-0024/23</t>
  </si>
  <si>
    <t>FENX.01.03-IW.01-0025/23</t>
  </si>
  <si>
    <t>FENX.01.03-IW.01-0026/23</t>
  </si>
  <si>
    <t>FENX.01.03-IW.01-0027/23</t>
  </si>
  <si>
    <t>FENX.01.03-IW.01-0028/23</t>
  </si>
  <si>
    <t>FENX.01.03-IW.01-0029/23</t>
  </si>
  <si>
    <t>FENX.01.03-IW.01-0030/23</t>
  </si>
  <si>
    <t>FENX.01.03-IW.01-0031/23</t>
  </si>
  <si>
    <t>FENX.01.03-IW.01-0032/23</t>
  </si>
  <si>
    <t>FENX.01.03-IW.01-0033/23</t>
  </si>
  <si>
    <t>FENX.01.03-IW.01-0034/23</t>
  </si>
  <si>
    <t>FENX.01.03-IW.01-0035/23</t>
  </si>
  <si>
    <t>FENX.01.03-IW.01-0036/23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</si>
  <si>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</si>
  <si>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</si>
  <si>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</si>
  <si>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</si>
  <si>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</si>
  <si>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</si>
  <si>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</si>
  <si>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</si>
  <si>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</si>
  <si>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</si>
  <si>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</si>
  <si>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</si>
  <si>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</si>
  <si>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</si>
  <si>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</si>
  <si>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</si>
  <si>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</si>
  <si>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</si>
  <si>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</si>
  <si>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</si>
  <si>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</si>
  <si>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</si>
  <si>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</si>
  <si>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</si>
  <si>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</si>
  <si>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Racjonalizacja ekonomiczno-środowiskowa systemu oczyszczania ścieków w gm. Mielno - II etap - Budowa kanalizacji sanitarnej wraz z modernizacją systemu przepompowni i zmianą sposobu użytkowania OŚ w Kiszkowie na zespół obiektów retencji ścieków oraz modernizacja systemu zaopatrzenia gm. Mielno w wodę</t>
  </si>
  <si>
    <t>Uporządkowanie gospodarki wodno-ściekowej w aglomeracji Puck-etap III – budowa zbiornika retencyjnego i budowa kanalizacji sanitarnej w Pucku</t>
  </si>
  <si>
    <t>Przebudowa i rozbudowa oczyszczalni ścieków w Gostyninie w aglomeracji Gostynin</t>
  </si>
  <si>
    <t>Uporządkowanie gospodarki wodno-ściekowej w Aglomeracji Września</t>
  </si>
  <si>
    <t>Budowa i przebudowa sieci kanalizacji sanitarnych w aglomeracji Rawicz</t>
  </si>
  <si>
    <t>Przebudowa i rozbudowa miejskiej mechaniczno-biologicznej oczyszczalni ścieków w Sztumie</t>
  </si>
  <si>
    <t>Gospodarka wodno-ściekowa w Gminie Zielonki w obszarze aglomeracji Kraków - V etap</t>
  </si>
  <si>
    <t>Modernizacja Oczyszczalni ścieków „Falenty” oraz rozbudowa gospodarki wodno-ściekowej w Gminie Raszyn</t>
  </si>
  <si>
    <t>Zaopatrzenie w wodę i oczyszczanie ścieków w Warszawie - Faza VII</t>
  </si>
  <si>
    <t>Modernizacja Oczyszczalni Ścieków „Centrum” w Mikołowie – etap I</t>
  </si>
  <si>
    <t>Zakład Gospodarki Komunalnej Sp. z o.o. w Jelczu-Laskowicach</t>
  </si>
  <si>
    <t>Aquanet S.A.</t>
  </si>
  <si>
    <t>Przedsiębiorstwo Gospodarki Komunalnej i Mieszkaniowej Sp. z o.o.</t>
  </si>
  <si>
    <t>Zakład Wodociągów i Kanalizacji w Grójcu Spółka z o.o.</t>
  </si>
  <si>
    <t>Wodociągi i Kanalizacja Sp. z o.o.</t>
  </si>
  <si>
    <t>Gmina Starogard Gdańśki</t>
  </si>
  <si>
    <t>Gmina Bukowina Tatrzańska</t>
  </si>
  <si>
    <t>Gmina Kielce</t>
  </si>
  <si>
    <t>SEWIK Tatrzańska Komunalna Grupa Kapitałowa Sp. z o.o.</t>
  </si>
  <si>
    <t>Gmina Izabelin</t>
  </si>
  <si>
    <t>Gminne Przedsiębiorstwo Komunalne Sp. z o.o.</t>
  </si>
  <si>
    <t>Zakład Wodociągów i Kanalizacji Sp. z o.o. w Świeciu</t>
  </si>
  <si>
    <t>Gmina Dopiewo</t>
  </si>
  <si>
    <t>Przedsiębiorstwo Gospodarki Komunalnej Sp. z o.o. w Zamościu</t>
  </si>
  <si>
    <t>Gmina Liszki</t>
  </si>
  <si>
    <t>Milanowskie Przedsiębiorstwo Wodociągów i Kanalizacji Sp. z o.o.</t>
  </si>
  <si>
    <t>Wodociągi i Kanalizacje Miejskie Sp. z o.o. w Augustowie</t>
  </si>
  <si>
    <t>oceniony negatywnie</t>
  </si>
  <si>
    <t>Zakwalifikowany do II etapu oceny</t>
  </si>
  <si>
    <t>Lista projektów zakwalifikowanych do II etapu oceny</t>
  </si>
  <si>
    <t>Lista projektów ocenionych negatywnie na I etapie oceny</t>
  </si>
  <si>
    <t>rezygnacja z udziału w naborze</t>
  </si>
  <si>
    <t>Rezygnacja z udziału w naborze</t>
  </si>
  <si>
    <t>Lista ocenionych projektów zakwalifikowanych do II etapu oceny oraz ocenionych negatywnie na I etapie oceny - nabór nr FENX.01.03-IW.01-001/23 
w ramach Priorytetu FENX.01 Wsparcie sektorów energetyka i środowisko z Funduszu Spójności Działanie FENX.01.03 Gospodarka wodno‐ściekowa programu Fundusze Europejskie na Infrastrukturę, Klimat, Środowisko 2021-2027</t>
  </si>
  <si>
    <t>FENX.01.03-IW.01-0022/23</t>
  </si>
  <si>
    <t>Miejskie Przedsiębiorstwo Wodociągów i Kanalizacji w m.st. Warszawie S.A.</t>
  </si>
  <si>
    <t>Przedsiębiorstwo Wodociągów i Kanalizacji w Sztumie Sp. z o. o.</t>
  </si>
  <si>
    <t>Zakład Wodociągów i Kanalizacji w Rawiczu Sp. z o.o.</t>
  </si>
  <si>
    <t>MIEJSKIE PRZEDSIĘBIORSTWO KOMUNALNE W GOSTYNINIE Sp. z o.o.</t>
  </si>
  <si>
    <t>PRZEDSIĘBIORSTWO WODOCIĄGÓW I KANALIZACJI Sp. z o.o.</t>
  </si>
  <si>
    <t>Spółka Komunalna Żukowo Sp. z o.o.</t>
  </si>
  <si>
    <t>Zakład Wodociągów i Kanalizacji Sp. z o. o.</t>
  </si>
  <si>
    <t>KARKONOSKI SYSTEM WODOCIĄGÓW I KANALIZACJI Sp. z o.o.</t>
  </si>
  <si>
    <t>"PGKIM" Sp. z o.o.</t>
  </si>
  <si>
    <t>Miejski Zakład Wodociągów i Kanalizacji Sp. z o.o.</t>
  </si>
  <si>
    <t>PRZEDSIĘBIORSTWO GOSPODARKI KOMUNALNEJ Sp. z o.o.</t>
  </si>
  <si>
    <t>Ekoprzedsiębiorstwo Sp. z o.o.</t>
  </si>
  <si>
    <t>Zwiększenie wydajności hydraulicznej Komunalnej Oczyszczalni Ścieków w Rzeszowie wraz z rozbudową sieci kanalizacyjnej</t>
  </si>
  <si>
    <t>Ochrona Jeziora Mucharskiego na rzece Skawie poprzez budowę Aglomeracyjnej Oczyszczalni Ścieków i rozbudowę systemu zbierania w Aglomeracji Makowsko-Zawojskiej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</si>
</sst>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 Light"/>
      <family val="2"/>
      <charset val="238"/>
      <scheme val="maj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43" fontId="0" fillId="0" borderId="0" xfId="1" applyFont="1"/>
    <xf numFmtId="4" fontId="1" fillId="0" borderId="0" xfId="0" applyNumberFormat="1" applyFont="1"/>
    <xf numFmtId="0" fontId="0" fillId="0" borderId="0" xfId="0" applyAlignment="1">
      <alignment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4" fontId="7" fillId="4" borderId="9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4" fontId="7" fillId="5" borderId="9" xfId="0" applyNumberFormat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1501140</xdr:colOff>
      <xdr:row>1</xdr:row>
      <xdr:rowOff>110490</xdr:rowOff>
    </xdr:from>
    <xdr:to>
      <xdr:col>6</xdr:col>
      <xdr:colOff>534035</xdr:colOff>
      <xdr:row>1</xdr:row>
      <xdr:rowOff>897255</xdr:rowOff>
    </xdr:to>
    <xdr:pic>
      <xdr:nvPicPr>
        <xdr:cNvPr id="2" name="Obraz 1" descr="Oznakowanie zestawieniem znaków Dofinansowane przez Unię Europejską, Fundusze Europejskie na Infrastrukturę, Klimat, Środowisko oraz Narodowy Fundusz Ochrony Środowiska i Gospodarki Wodnej">
          <a:extLst>
            <a:ext uri="{FF2B5EF4-FFF2-40B4-BE49-F238E27FC236}">
              <a16:creationId xmlns:a16="http://schemas.microsoft.com/office/drawing/2014/main" id="{F0282769-C419-F87F-0705-9A2A294AF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0465" y="291465"/>
          <a:ext cx="6138545" cy="7867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0"/>
  <sheetViews>
    <sheetView tabSelected="1" view="pageBreakPreview" zoomScale="80" zoomScaleNormal="100" zoomScaleSheetLayoutView="80" workbookViewId="0">
      <selection activeCell="Q46" sqref="Q46"/>
    </sheetView>
  </sheetViews>
  <sheetFormatPr defaultRowHeight="15" x14ac:dyDescent="0.25"/>
  <cols>
    <col min="1" max="1" width="5.140625" customWidth="1"/>
    <col min="2" max="2" width="27.28515625" customWidth="1"/>
    <col min="3" max="3" width="25.85546875" customWidth="1"/>
    <col min="4" max="4" width="19.140625" customWidth="1"/>
    <col min="5" max="5" width="43.85546875" customWidth="1"/>
    <col min="6" max="6" width="14.7109375" customWidth="1"/>
    <col min="7" max="7" width="16.5703125" customWidth="1"/>
    <col min="8" max="8" width="6.7109375" customWidth="1"/>
    <col min="9" max="9" width="20" style="4" customWidth="1"/>
    <col min="11" max="11" width="16.42578125" style="2" bestFit="1" customWidth="1"/>
  </cols>
  <sheetData>
    <row r="2" spans="1:9" ht="78" customHeight="1" x14ac:dyDescent="0.25"/>
    <row r="3" spans="1:9" x14ac:dyDescent="0.25">
      <c r="A3" s="27" t="s">
        <v>147</v>
      </c>
      <c r="B3" s="27"/>
      <c r="C3" s="27"/>
      <c r="D3" s="27"/>
      <c r="E3" s="27"/>
      <c r="F3" s="27"/>
      <c r="G3" s="27"/>
      <c r="H3" s="27"/>
      <c r="I3" s="27"/>
    </row>
    <row r="4" spans="1:9" ht="38.450000000000003" customHeight="1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9" ht="15.75" thickBot="1" x14ac:dyDescent="0.3">
      <c r="A5" s="1"/>
      <c r="B5" s="1"/>
      <c r="C5" s="1"/>
      <c r="D5" s="1"/>
      <c r="E5" s="1"/>
      <c r="F5" s="1"/>
      <c r="G5" s="1"/>
      <c r="H5" s="1"/>
      <c r="I5" s="1"/>
    </row>
    <row r="6" spans="1:9" ht="18.75" x14ac:dyDescent="0.25">
      <c r="A6" s="28" t="s">
        <v>143</v>
      </c>
      <c r="B6" s="29"/>
      <c r="C6" s="29"/>
      <c r="D6" s="29"/>
      <c r="E6" s="29"/>
      <c r="F6" s="29"/>
      <c r="G6" s="29"/>
      <c r="H6" s="29"/>
      <c r="I6" s="30"/>
    </row>
    <row r="7" spans="1:9" ht="59.45" customHeight="1" x14ac:dyDescent="0.25">
      <c r="A7" s="7" t="s">
        <v>0</v>
      </c>
      <c r="B7" s="8" t="s">
        <v>7</v>
      </c>
      <c r="C7" s="8" t="s">
        <v>1</v>
      </c>
      <c r="D7" s="8" t="s">
        <v>6</v>
      </c>
      <c r="E7" s="8" t="s">
        <v>2</v>
      </c>
      <c r="F7" s="8" t="s">
        <v>3</v>
      </c>
      <c r="G7" s="8" t="s">
        <v>5</v>
      </c>
      <c r="H7" s="8" t="s">
        <v>4</v>
      </c>
      <c r="I7" s="9" t="s">
        <v>8</v>
      </c>
    </row>
    <row r="8" spans="1:9" ht="60" x14ac:dyDescent="0.25">
      <c r="A8" s="10" t="s">
        <v>89</v>
      </c>
      <c r="B8" s="11" t="s">
        <v>56</v>
      </c>
      <c r="C8" s="11" t="s">
        <v>152</v>
      </c>
      <c r="D8" s="11" t="s">
        <v>41</v>
      </c>
      <c r="E8" s="11" t="s">
        <v>116</v>
      </c>
      <c r="F8" s="12">
        <v>87566863.939999998</v>
      </c>
      <c r="G8" s="12">
        <v>49834800.609999999</v>
      </c>
      <c r="H8" s="13">
        <v>189</v>
      </c>
      <c r="I8" s="14" t="s">
        <v>142</v>
      </c>
    </row>
    <row r="9" spans="1:9" ht="61.5" customHeight="1" x14ac:dyDescent="0.25">
      <c r="A9" s="10" t="s">
        <v>90</v>
      </c>
      <c r="B9" s="11" t="s">
        <v>57</v>
      </c>
      <c r="C9" s="11" t="s">
        <v>10</v>
      </c>
      <c r="D9" s="11" t="s">
        <v>42</v>
      </c>
      <c r="E9" s="11" t="s">
        <v>161</v>
      </c>
      <c r="F9" s="12">
        <v>225976383.41</v>
      </c>
      <c r="G9" s="12">
        <v>129536068.56999999</v>
      </c>
      <c r="H9" s="13">
        <v>286</v>
      </c>
      <c r="I9" s="14" t="s">
        <v>142</v>
      </c>
    </row>
    <row r="10" spans="1:9" ht="46.15" customHeight="1" x14ac:dyDescent="0.25">
      <c r="A10" s="10" t="s">
        <v>91</v>
      </c>
      <c r="B10" s="11" t="s">
        <v>58</v>
      </c>
      <c r="C10" s="11" t="s">
        <v>153</v>
      </c>
      <c r="D10" s="11" t="s">
        <v>43</v>
      </c>
      <c r="E10" s="11" t="s">
        <v>117</v>
      </c>
      <c r="F10" s="12">
        <v>78132983.280000001</v>
      </c>
      <c r="G10" s="12">
        <v>44390897.5</v>
      </c>
      <c r="H10" s="13">
        <v>269</v>
      </c>
      <c r="I10" s="14" t="s">
        <v>142</v>
      </c>
    </row>
    <row r="11" spans="1:9" ht="45" x14ac:dyDescent="0.25">
      <c r="A11" s="10" t="s">
        <v>92</v>
      </c>
      <c r="B11" s="11" t="s">
        <v>59</v>
      </c>
      <c r="C11" s="11" t="s">
        <v>151</v>
      </c>
      <c r="D11" s="11" t="s">
        <v>43</v>
      </c>
      <c r="E11" s="11" t="s">
        <v>118</v>
      </c>
      <c r="F11" s="12">
        <v>6462403.4800000004</v>
      </c>
      <c r="G11" s="12">
        <v>3677790.59</v>
      </c>
      <c r="H11" s="13">
        <v>186</v>
      </c>
      <c r="I11" s="14" t="s">
        <v>142</v>
      </c>
    </row>
    <row r="12" spans="1:9" ht="47.45" customHeight="1" x14ac:dyDescent="0.25">
      <c r="A12" s="10" t="s">
        <v>93</v>
      </c>
      <c r="B12" s="11" t="s">
        <v>60</v>
      </c>
      <c r="C12" s="11" t="s">
        <v>150</v>
      </c>
      <c r="D12" s="11" t="s">
        <v>40</v>
      </c>
      <c r="E12" s="11" t="s">
        <v>119</v>
      </c>
      <c r="F12" s="12">
        <v>89236552.069999993</v>
      </c>
      <c r="G12" s="12">
        <v>50404872.68</v>
      </c>
      <c r="H12" s="13">
        <v>190</v>
      </c>
      <c r="I12" s="14" t="s">
        <v>142</v>
      </c>
    </row>
    <row r="13" spans="1:9" ht="45" x14ac:dyDescent="0.25">
      <c r="A13" s="10" t="s">
        <v>94</v>
      </c>
      <c r="B13" s="11" t="s">
        <v>62</v>
      </c>
      <c r="C13" s="11" t="s">
        <v>12</v>
      </c>
      <c r="D13" s="11" t="s">
        <v>44</v>
      </c>
      <c r="E13" s="11" t="s">
        <v>120</v>
      </c>
      <c r="F13" s="12">
        <v>12945196.16</v>
      </c>
      <c r="G13" s="12">
        <v>7420553.3899999997</v>
      </c>
      <c r="H13" s="13">
        <v>156</v>
      </c>
      <c r="I13" s="14" t="s">
        <v>142</v>
      </c>
    </row>
    <row r="14" spans="1:9" ht="60.75" customHeight="1" x14ac:dyDescent="0.25">
      <c r="A14" s="10" t="s">
        <v>95</v>
      </c>
      <c r="B14" s="11" t="s">
        <v>64</v>
      </c>
      <c r="C14" s="11" t="s">
        <v>149</v>
      </c>
      <c r="D14" s="11" t="s">
        <v>41</v>
      </c>
      <c r="E14" s="11" t="s">
        <v>122</v>
      </c>
      <c r="F14" s="12">
        <v>547612729.09000003</v>
      </c>
      <c r="G14" s="12">
        <v>311948230.22000003</v>
      </c>
      <c r="H14" s="13">
        <v>148</v>
      </c>
      <c r="I14" s="14" t="s">
        <v>142</v>
      </c>
    </row>
    <row r="15" spans="1:9" ht="45" x14ac:dyDescent="0.25">
      <c r="A15" s="10" t="s">
        <v>96</v>
      </c>
      <c r="B15" s="11" t="s">
        <v>66</v>
      </c>
      <c r="C15" s="11" t="s">
        <v>124</v>
      </c>
      <c r="D15" s="11" t="s">
        <v>46</v>
      </c>
      <c r="E15" s="11" t="s">
        <v>15</v>
      </c>
      <c r="F15" s="12">
        <v>43931150.039999999</v>
      </c>
      <c r="G15" s="12">
        <v>25132361.809999999</v>
      </c>
      <c r="H15" s="13">
        <v>243</v>
      </c>
      <c r="I15" s="14" t="s">
        <v>142</v>
      </c>
    </row>
    <row r="16" spans="1:9" ht="53.25" customHeight="1" x14ac:dyDescent="0.25">
      <c r="A16" s="10" t="s">
        <v>97</v>
      </c>
      <c r="B16" s="11" t="s">
        <v>67</v>
      </c>
      <c r="C16" s="11" t="s">
        <v>125</v>
      </c>
      <c r="D16" s="11" t="s">
        <v>43</v>
      </c>
      <c r="E16" s="11" t="s">
        <v>16</v>
      </c>
      <c r="F16" s="12">
        <v>218433285.03</v>
      </c>
      <c r="G16" s="12">
        <v>128239440.54000001</v>
      </c>
      <c r="H16" s="13">
        <v>143</v>
      </c>
      <c r="I16" s="14" t="s">
        <v>142</v>
      </c>
    </row>
    <row r="17" spans="1:9" ht="78" customHeight="1" x14ac:dyDescent="0.25">
      <c r="A17" s="10" t="s">
        <v>98</v>
      </c>
      <c r="B17" s="11" t="s">
        <v>68</v>
      </c>
      <c r="C17" s="11" t="s">
        <v>126</v>
      </c>
      <c r="D17" s="11" t="s">
        <v>47</v>
      </c>
      <c r="E17" s="11" t="s">
        <v>17</v>
      </c>
      <c r="F17" s="12">
        <v>25085715.789999999</v>
      </c>
      <c r="G17" s="12">
        <v>14174417.039999999</v>
      </c>
      <c r="H17" s="13">
        <v>237</v>
      </c>
      <c r="I17" s="14" t="s">
        <v>142</v>
      </c>
    </row>
    <row r="18" spans="1:9" ht="48" customHeight="1" x14ac:dyDescent="0.25">
      <c r="A18" s="10" t="s">
        <v>99</v>
      </c>
      <c r="B18" s="11" t="s">
        <v>70</v>
      </c>
      <c r="C18" s="11" t="s">
        <v>128</v>
      </c>
      <c r="D18" s="11" t="s">
        <v>46</v>
      </c>
      <c r="E18" s="11" t="s">
        <v>19</v>
      </c>
      <c r="F18" s="12">
        <v>28790216.760000002</v>
      </c>
      <c r="G18" s="12">
        <v>16581199.939999999</v>
      </c>
      <c r="H18" s="13">
        <v>232</v>
      </c>
      <c r="I18" s="14" t="s">
        <v>142</v>
      </c>
    </row>
    <row r="19" spans="1:9" ht="36.75" customHeight="1" x14ac:dyDescent="0.25">
      <c r="A19" s="10" t="s">
        <v>100</v>
      </c>
      <c r="B19" s="11" t="s">
        <v>71</v>
      </c>
      <c r="C19" s="11" t="s">
        <v>129</v>
      </c>
      <c r="D19" s="11" t="s">
        <v>40</v>
      </c>
      <c r="E19" s="11" t="s">
        <v>20</v>
      </c>
      <c r="F19" s="12">
        <v>24434456.829999998</v>
      </c>
      <c r="G19" s="12">
        <v>14006523.289999999</v>
      </c>
      <c r="H19" s="13">
        <v>182</v>
      </c>
      <c r="I19" s="14" t="s">
        <v>142</v>
      </c>
    </row>
    <row r="20" spans="1:9" ht="53.25" customHeight="1" x14ac:dyDescent="0.25">
      <c r="A20" s="10" t="s">
        <v>101</v>
      </c>
      <c r="B20" s="11" t="s">
        <v>72</v>
      </c>
      <c r="C20" s="11" t="s">
        <v>130</v>
      </c>
      <c r="D20" s="11" t="s">
        <v>44</v>
      </c>
      <c r="E20" s="11" t="s">
        <v>21</v>
      </c>
      <c r="F20" s="12">
        <v>94995586.120000005</v>
      </c>
      <c r="G20" s="12">
        <v>22429244.77</v>
      </c>
      <c r="H20" s="13">
        <v>260</v>
      </c>
      <c r="I20" s="14" t="s">
        <v>142</v>
      </c>
    </row>
    <row r="21" spans="1:9" ht="45" x14ac:dyDescent="0.25">
      <c r="A21" s="10" t="s">
        <v>102</v>
      </c>
      <c r="B21" s="11" t="s">
        <v>73</v>
      </c>
      <c r="C21" s="11" t="s">
        <v>154</v>
      </c>
      <c r="D21" s="11" t="s">
        <v>40</v>
      </c>
      <c r="E21" s="11" t="s">
        <v>22</v>
      </c>
      <c r="F21" s="12">
        <v>27721554.27</v>
      </c>
      <c r="G21" s="12">
        <v>15891818.74</v>
      </c>
      <c r="H21" s="13">
        <v>190</v>
      </c>
      <c r="I21" s="14" t="s">
        <v>142</v>
      </c>
    </row>
    <row r="22" spans="1:9" ht="33.75" customHeight="1" x14ac:dyDescent="0.25">
      <c r="A22" s="10" t="s">
        <v>103</v>
      </c>
      <c r="B22" s="11" t="s">
        <v>75</v>
      </c>
      <c r="C22" s="11" t="s">
        <v>133</v>
      </c>
      <c r="D22" s="11" t="s">
        <v>41</v>
      </c>
      <c r="E22" s="11" t="s">
        <v>25</v>
      </c>
      <c r="F22" s="12">
        <v>1156888.57</v>
      </c>
      <c r="G22" s="12">
        <v>663049.77</v>
      </c>
      <c r="H22" s="13">
        <v>126</v>
      </c>
      <c r="I22" s="14" t="s">
        <v>142</v>
      </c>
    </row>
    <row r="23" spans="1:9" ht="36.75" customHeight="1" x14ac:dyDescent="0.25">
      <c r="A23" s="10" t="s">
        <v>104</v>
      </c>
      <c r="B23" s="11" t="s">
        <v>76</v>
      </c>
      <c r="C23" s="11" t="s">
        <v>155</v>
      </c>
      <c r="D23" s="11" t="s">
        <v>39</v>
      </c>
      <c r="E23" s="11" t="s">
        <v>26</v>
      </c>
      <c r="F23" s="12">
        <v>28707509.25</v>
      </c>
      <c r="G23" s="12">
        <v>16220872.939999999</v>
      </c>
      <c r="H23" s="13">
        <v>270</v>
      </c>
      <c r="I23" s="14" t="s">
        <v>142</v>
      </c>
    </row>
    <row r="24" spans="1:9" ht="75" x14ac:dyDescent="0.25">
      <c r="A24" s="10" t="s">
        <v>105</v>
      </c>
      <c r="B24" s="11" t="s">
        <v>78</v>
      </c>
      <c r="C24" s="11" t="s">
        <v>156</v>
      </c>
      <c r="D24" s="11" t="s">
        <v>46</v>
      </c>
      <c r="E24" s="11" t="s">
        <v>28</v>
      </c>
      <c r="F24" s="12">
        <v>40447858.450000003</v>
      </c>
      <c r="G24" s="12">
        <v>23185858.989999998</v>
      </c>
      <c r="H24" s="13">
        <v>269</v>
      </c>
      <c r="I24" s="14" t="s">
        <v>142</v>
      </c>
    </row>
    <row r="25" spans="1:9" ht="42.6" customHeight="1" x14ac:dyDescent="0.25">
      <c r="A25" s="10" t="s">
        <v>106</v>
      </c>
      <c r="B25" s="11" t="s">
        <v>79</v>
      </c>
      <c r="C25" s="11" t="s">
        <v>135</v>
      </c>
      <c r="D25" s="11" t="s">
        <v>49</v>
      </c>
      <c r="E25" s="11" t="s">
        <v>29</v>
      </c>
      <c r="F25" s="12">
        <v>109761949.90000001</v>
      </c>
      <c r="G25" s="12">
        <v>62247400.340000004</v>
      </c>
      <c r="H25" s="13">
        <v>191</v>
      </c>
      <c r="I25" s="14" t="s">
        <v>142</v>
      </c>
    </row>
    <row r="26" spans="1:9" ht="48.6" customHeight="1" x14ac:dyDescent="0.25">
      <c r="A26" s="10" t="s">
        <v>107</v>
      </c>
      <c r="B26" s="11" t="s">
        <v>80</v>
      </c>
      <c r="C26" s="11" t="s">
        <v>136</v>
      </c>
      <c r="D26" s="11" t="s">
        <v>43</v>
      </c>
      <c r="E26" s="11" t="s">
        <v>30</v>
      </c>
      <c r="F26" s="12">
        <v>49502681.799999997</v>
      </c>
      <c r="G26" s="12">
        <v>27655947.100000001</v>
      </c>
      <c r="H26" s="13">
        <v>190</v>
      </c>
      <c r="I26" s="14" t="s">
        <v>142</v>
      </c>
    </row>
    <row r="27" spans="1:9" ht="43.9" customHeight="1" x14ac:dyDescent="0.25">
      <c r="A27" s="10" t="s">
        <v>108</v>
      </c>
      <c r="B27" s="11" t="s">
        <v>81</v>
      </c>
      <c r="C27" s="11" t="s">
        <v>137</v>
      </c>
      <c r="D27" s="11" t="s">
        <v>50</v>
      </c>
      <c r="E27" s="11" t="s">
        <v>31</v>
      </c>
      <c r="F27" s="12">
        <v>123410362.78</v>
      </c>
      <c r="G27" s="12">
        <v>70742318.189999998</v>
      </c>
      <c r="H27" s="13">
        <v>167</v>
      </c>
      <c r="I27" s="14" t="s">
        <v>142</v>
      </c>
    </row>
    <row r="28" spans="1:9" ht="75" x14ac:dyDescent="0.25">
      <c r="A28" s="10" t="s">
        <v>109</v>
      </c>
      <c r="B28" s="11" t="s">
        <v>82</v>
      </c>
      <c r="C28" s="11" t="s">
        <v>157</v>
      </c>
      <c r="D28" s="11" t="s">
        <v>51</v>
      </c>
      <c r="E28" s="11" t="s">
        <v>32</v>
      </c>
      <c r="F28" s="12">
        <v>53937071.960000001</v>
      </c>
      <c r="G28" s="12">
        <v>25313190.620000001</v>
      </c>
      <c r="H28" s="13">
        <v>173</v>
      </c>
      <c r="I28" s="14" t="s">
        <v>142</v>
      </c>
    </row>
    <row r="29" spans="1:9" ht="45" x14ac:dyDescent="0.25">
      <c r="A29" s="10" t="s">
        <v>110</v>
      </c>
      <c r="B29" s="11" t="s">
        <v>83</v>
      </c>
      <c r="C29" s="11" t="s">
        <v>138</v>
      </c>
      <c r="D29" s="11" t="s">
        <v>44</v>
      </c>
      <c r="E29" s="11" t="s">
        <v>33</v>
      </c>
      <c r="F29" s="12">
        <v>58341079.079999998</v>
      </c>
      <c r="G29" s="12">
        <v>26362521.510000002</v>
      </c>
      <c r="H29" s="13">
        <v>190</v>
      </c>
      <c r="I29" s="14" t="s">
        <v>142</v>
      </c>
    </row>
    <row r="30" spans="1:9" ht="48" customHeight="1" x14ac:dyDescent="0.25">
      <c r="A30" s="10" t="s">
        <v>111</v>
      </c>
      <c r="B30" s="11" t="s">
        <v>84</v>
      </c>
      <c r="C30" s="11" t="s">
        <v>158</v>
      </c>
      <c r="D30" s="11" t="s">
        <v>44</v>
      </c>
      <c r="E30" s="11" t="s">
        <v>34</v>
      </c>
      <c r="F30" s="15">
        <v>59869767.409999996</v>
      </c>
      <c r="G30" s="15">
        <v>33679350.350000001</v>
      </c>
      <c r="H30" s="13">
        <v>187</v>
      </c>
      <c r="I30" s="14" t="s">
        <v>142</v>
      </c>
    </row>
    <row r="31" spans="1:9" ht="45" x14ac:dyDescent="0.25">
      <c r="A31" s="10" t="s">
        <v>112</v>
      </c>
      <c r="B31" s="11" t="s">
        <v>85</v>
      </c>
      <c r="C31" s="11" t="s">
        <v>159</v>
      </c>
      <c r="D31" s="11" t="s">
        <v>50</v>
      </c>
      <c r="E31" s="11" t="s">
        <v>35</v>
      </c>
      <c r="F31" s="12">
        <v>58476196.229999997</v>
      </c>
      <c r="G31" s="12">
        <v>32596460.949999999</v>
      </c>
      <c r="H31" s="13">
        <v>275</v>
      </c>
      <c r="I31" s="14" t="s">
        <v>142</v>
      </c>
    </row>
    <row r="32" spans="1:9" ht="60.75" thickBot="1" x14ac:dyDescent="0.3">
      <c r="A32" s="16" t="s">
        <v>113</v>
      </c>
      <c r="B32" s="17" t="s">
        <v>86</v>
      </c>
      <c r="C32" s="17" t="s">
        <v>126</v>
      </c>
      <c r="D32" s="17" t="s">
        <v>43</v>
      </c>
      <c r="E32" s="17" t="s">
        <v>36</v>
      </c>
      <c r="F32" s="18">
        <v>20190163.620000001</v>
      </c>
      <c r="G32" s="18">
        <v>10099246.25</v>
      </c>
      <c r="H32" s="19">
        <v>178</v>
      </c>
      <c r="I32" s="20" t="s">
        <v>142</v>
      </c>
    </row>
    <row r="33" spans="1:9" ht="15.75" thickBot="1" x14ac:dyDescent="0.3">
      <c r="G33" s="5">
        <f>SUM(G8:G32)</f>
        <v>1162434436.7</v>
      </c>
    </row>
    <row r="34" spans="1:9" ht="15.75" thickBot="1" x14ac:dyDescent="0.3">
      <c r="G34" s="3"/>
    </row>
    <row r="35" spans="1:9" ht="18.75" x14ac:dyDescent="0.3">
      <c r="A35" s="31" t="s">
        <v>144</v>
      </c>
      <c r="B35" s="32"/>
      <c r="C35" s="32"/>
      <c r="D35" s="32"/>
      <c r="E35" s="32"/>
      <c r="F35" s="32"/>
      <c r="G35" s="32"/>
      <c r="H35" s="32"/>
      <c r="I35" s="33"/>
    </row>
    <row r="36" spans="1:9" ht="117.6" customHeight="1" x14ac:dyDescent="0.25">
      <c r="A36" s="10" t="s">
        <v>89</v>
      </c>
      <c r="B36" s="11" t="s">
        <v>54</v>
      </c>
      <c r="C36" s="11" t="s">
        <v>160</v>
      </c>
      <c r="D36" s="11" t="s">
        <v>39</v>
      </c>
      <c r="E36" s="11" t="s">
        <v>114</v>
      </c>
      <c r="F36" s="12">
        <v>55457374.979999997</v>
      </c>
      <c r="G36" s="12">
        <v>31574885.309999999</v>
      </c>
      <c r="H36" s="21" t="s">
        <v>53</v>
      </c>
      <c r="I36" s="14" t="s">
        <v>141</v>
      </c>
    </row>
    <row r="37" spans="1:9" ht="64.900000000000006" customHeight="1" x14ac:dyDescent="0.25">
      <c r="A37" s="10" t="s">
        <v>90</v>
      </c>
      <c r="B37" s="11" t="s">
        <v>55</v>
      </c>
      <c r="C37" s="11" t="s">
        <v>9</v>
      </c>
      <c r="D37" s="11" t="s">
        <v>40</v>
      </c>
      <c r="E37" s="11" t="s">
        <v>115</v>
      </c>
      <c r="F37" s="15">
        <v>9250090.5</v>
      </c>
      <c r="G37" s="15">
        <v>5192565</v>
      </c>
      <c r="H37" s="13">
        <v>202</v>
      </c>
      <c r="I37" s="14" t="s">
        <v>141</v>
      </c>
    </row>
    <row r="38" spans="1:9" ht="76.150000000000006" customHeight="1" x14ac:dyDescent="0.25">
      <c r="A38" s="10" t="s">
        <v>91</v>
      </c>
      <c r="B38" s="11" t="s">
        <v>61</v>
      </c>
      <c r="C38" s="11" t="s">
        <v>11</v>
      </c>
      <c r="D38" s="11" t="s">
        <v>44</v>
      </c>
      <c r="E38" s="11" t="s">
        <v>162</v>
      </c>
      <c r="F38" s="12">
        <v>111569979</v>
      </c>
      <c r="G38" s="12">
        <v>63495110</v>
      </c>
      <c r="H38" s="13">
        <v>187</v>
      </c>
      <c r="I38" s="14" t="s">
        <v>141</v>
      </c>
    </row>
    <row r="39" spans="1:9" ht="48.6" customHeight="1" x14ac:dyDescent="0.25">
      <c r="A39" s="10" t="s">
        <v>92</v>
      </c>
      <c r="B39" s="11" t="s">
        <v>63</v>
      </c>
      <c r="C39" s="11" t="s">
        <v>13</v>
      </c>
      <c r="D39" s="11" t="s">
        <v>41</v>
      </c>
      <c r="E39" s="11" t="s">
        <v>121</v>
      </c>
      <c r="F39" s="12">
        <v>131675383.31999999</v>
      </c>
      <c r="G39" s="12">
        <v>75128053.930000007</v>
      </c>
      <c r="H39" s="13">
        <v>148</v>
      </c>
      <c r="I39" s="14" t="s">
        <v>141</v>
      </c>
    </row>
    <row r="40" spans="1:9" ht="36.6" customHeight="1" x14ac:dyDescent="0.25">
      <c r="A40" s="10" t="s">
        <v>93</v>
      </c>
      <c r="B40" s="11" t="s">
        <v>65</v>
      </c>
      <c r="C40" s="11" t="s">
        <v>14</v>
      </c>
      <c r="D40" s="11" t="s">
        <v>45</v>
      </c>
      <c r="E40" s="11" t="s">
        <v>123</v>
      </c>
      <c r="F40" s="12">
        <v>19970856.800000001</v>
      </c>
      <c r="G40" s="12">
        <v>11436582.220000001</v>
      </c>
      <c r="H40" s="13">
        <v>84</v>
      </c>
      <c r="I40" s="14" t="s">
        <v>141</v>
      </c>
    </row>
    <row r="41" spans="1:9" ht="56.45" customHeight="1" x14ac:dyDescent="0.25">
      <c r="A41" s="10" t="s">
        <v>94</v>
      </c>
      <c r="B41" s="11" t="s">
        <v>74</v>
      </c>
      <c r="C41" s="11" t="s">
        <v>131</v>
      </c>
      <c r="D41" s="11" t="s">
        <v>48</v>
      </c>
      <c r="E41" s="11" t="s">
        <v>23</v>
      </c>
      <c r="F41" s="12">
        <v>6176392.96</v>
      </c>
      <c r="G41" s="12">
        <v>3540277.37</v>
      </c>
      <c r="H41" s="13">
        <v>83</v>
      </c>
      <c r="I41" s="14" t="s">
        <v>141</v>
      </c>
    </row>
    <row r="42" spans="1:9" ht="41.45" customHeight="1" x14ac:dyDescent="0.25">
      <c r="A42" s="10" t="s">
        <v>95</v>
      </c>
      <c r="B42" s="11" t="s">
        <v>148</v>
      </c>
      <c r="C42" s="11" t="s">
        <v>132</v>
      </c>
      <c r="D42" s="11" t="s">
        <v>44</v>
      </c>
      <c r="E42" s="11" t="s">
        <v>24</v>
      </c>
      <c r="F42" s="12">
        <v>179125117.11000001</v>
      </c>
      <c r="G42" s="12">
        <v>99805457.769999996</v>
      </c>
      <c r="H42" s="13">
        <v>113</v>
      </c>
      <c r="I42" s="14" t="s">
        <v>141</v>
      </c>
    </row>
    <row r="43" spans="1:9" ht="46.15" customHeight="1" x14ac:dyDescent="0.25">
      <c r="A43" s="10" t="s">
        <v>96</v>
      </c>
      <c r="B43" s="11" t="s">
        <v>77</v>
      </c>
      <c r="C43" s="11" t="s">
        <v>134</v>
      </c>
      <c r="D43" s="11" t="s">
        <v>39</v>
      </c>
      <c r="E43" s="11" t="s">
        <v>27</v>
      </c>
      <c r="F43" s="12">
        <v>4178351.82</v>
      </c>
      <c r="G43" s="12">
        <v>2377923.7999999998</v>
      </c>
      <c r="H43" s="13">
        <v>81</v>
      </c>
      <c r="I43" s="14" t="s">
        <v>141</v>
      </c>
    </row>
    <row r="44" spans="1:9" ht="62.45" customHeight="1" x14ac:dyDescent="0.25">
      <c r="A44" s="10" t="s">
        <v>97</v>
      </c>
      <c r="B44" s="11" t="s">
        <v>87</v>
      </c>
      <c r="C44" s="11" t="s">
        <v>139</v>
      </c>
      <c r="D44" s="11" t="s">
        <v>41</v>
      </c>
      <c r="E44" s="11" t="s">
        <v>37</v>
      </c>
      <c r="F44" s="12">
        <v>11334700</v>
      </c>
      <c r="G44" s="12">
        <v>6450642.2800000003</v>
      </c>
      <c r="H44" s="13">
        <v>1</v>
      </c>
      <c r="I44" s="14" t="s">
        <v>141</v>
      </c>
    </row>
    <row r="45" spans="1:9" ht="48.6" customHeight="1" thickBot="1" x14ac:dyDescent="0.3">
      <c r="A45" s="16" t="s">
        <v>98</v>
      </c>
      <c r="B45" s="17" t="s">
        <v>88</v>
      </c>
      <c r="C45" s="17" t="s">
        <v>140</v>
      </c>
      <c r="D45" s="17" t="s">
        <v>52</v>
      </c>
      <c r="E45" s="17" t="s">
        <v>38</v>
      </c>
      <c r="F45" s="18">
        <v>25155468</v>
      </c>
      <c r="G45" s="18">
        <v>14442762.6</v>
      </c>
      <c r="H45" s="19">
        <v>109</v>
      </c>
      <c r="I45" s="20" t="s">
        <v>141</v>
      </c>
    </row>
    <row r="46" spans="1:9" ht="15.75" thickBot="1" x14ac:dyDescent="0.3">
      <c r="G46" s="6">
        <f>SUM(G36:G45)</f>
        <v>313444260.28000003</v>
      </c>
    </row>
    <row r="47" spans="1:9" ht="15.75" thickBot="1" x14ac:dyDescent="0.3"/>
    <row r="48" spans="1:9" ht="18.75" x14ac:dyDescent="0.3">
      <c r="A48" s="31" t="s">
        <v>146</v>
      </c>
      <c r="B48" s="32"/>
      <c r="C48" s="32"/>
      <c r="D48" s="32"/>
      <c r="E48" s="32"/>
      <c r="F48" s="32"/>
      <c r="G48" s="32"/>
      <c r="H48" s="32"/>
      <c r="I48" s="33"/>
    </row>
    <row r="49" spans="1:9" ht="45.75" thickBot="1" x14ac:dyDescent="0.3">
      <c r="A49" s="22" t="s">
        <v>89</v>
      </c>
      <c r="B49" s="23" t="s">
        <v>69</v>
      </c>
      <c r="C49" s="23" t="s">
        <v>127</v>
      </c>
      <c r="D49" s="23" t="s">
        <v>41</v>
      </c>
      <c r="E49" s="23" t="s">
        <v>18</v>
      </c>
      <c r="F49" s="24">
        <v>55378535.600000001</v>
      </c>
      <c r="G49" s="24">
        <v>31516239.75</v>
      </c>
      <c r="H49" s="25"/>
      <c r="I49" s="26" t="s">
        <v>145</v>
      </c>
    </row>
    <row r="50" spans="1:9" ht="15.75" thickBot="1" x14ac:dyDescent="0.3">
      <c r="G50" s="6">
        <f>SUM(G49)</f>
        <v>31516239.75</v>
      </c>
    </row>
  </sheetData>
  <mergeCells count="4">
    <mergeCell ref="A3:I4"/>
    <mergeCell ref="A6:I6"/>
    <mergeCell ref="A35:I35"/>
    <mergeCell ref="A48:I48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 xml:space="preserve">&amp;CStrona &amp;P&amp;R&amp;9
</oddHeader>
  </headerFooter>
  <rowBreaks count="1" manualBreakCount="1">
    <brk id="33" max="16383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po I etapie</vt:lpstr>
      <vt:lpstr>'po I etapie'!Obszar_wydruku</vt:lpstr>
      <vt:lpstr>'po I etapie'!Tytuły_wydruku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projektów zakwalifikowanych do drugiego etapu oceny oraz ocenionych negatywnie na pierwszym etapie oceny</dc:title>
  <dc:creator>NFOŚiGW</dc:creator>
  <cp:lastModifiedBy>Młynarczyk Karolina</cp:lastModifiedBy>
  <cp:lastPrinted>2024-03-28T10:34:18Z</cp:lastPrinted>
  <dcterms:created xsi:type="dcterms:W3CDTF">2015-10-21T07:58:59Z</dcterms:created>
  <dcterms:modified xsi:type="dcterms:W3CDTF">2024-04-09T07:48:08Z</dcterms:modified>
</cp:coreProperties>
</file>