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B1E2A6DB-0D2C-4907-825A-2AC632E0E9A1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Styczeń" sheetId="4" r:id="rId1"/>
  </sheets>
  <definedNames>
    <definedName name="_xlnm.Print_Area" localSheetId="0">Styczeń!$A$1:$G$168</definedName>
  </definedNames>
  <calcPr calcId="191029"/>
</workbook>
</file>

<file path=xl/calcChain.xml><?xml version="1.0" encoding="utf-8"?>
<calcChain xmlns="http://schemas.openxmlformats.org/spreadsheetml/2006/main">
  <c r="G67" i="4" l="1"/>
  <c r="G76" i="4" s="1"/>
  <c r="G84" i="4" s="1"/>
  <c r="G92" i="4" s="1"/>
  <c r="G105" i="4" s="1"/>
  <c r="G118" i="4" s="1"/>
  <c r="F67" i="4"/>
  <c r="F76" i="4" s="1"/>
  <c r="F84" i="4" s="1"/>
  <c r="F92" i="4" s="1"/>
  <c r="F105" i="4" s="1"/>
  <c r="F118" i="4" s="1"/>
  <c r="E166" i="4"/>
  <c r="D166" i="4"/>
  <c r="F165" i="4"/>
  <c r="F164" i="4"/>
  <c r="G162" i="4"/>
  <c r="F162" i="4"/>
  <c r="G161" i="4"/>
  <c r="F161" i="4"/>
  <c r="G160" i="4"/>
  <c r="F160" i="4"/>
  <c r="E158" i="4"/>
  <c r="D158" i="4"/>
  <c r="C158" i="4"/>
  <c r="G157" i="4"/>
  <c r="F157" i="4"/>
  <c r="G156" i="4"/>
  <c r="F156" i="4"/>
  <c r="E154" i="4"/>
  <c r="D154" i="4"/>
  <c r="C154" i="4"/>
  <c r="G153" i="4"/>
  <c r="F153" i="4"/>
  <c r="G152" i="4"/>
  <c r="F152" i="4"/>
  <c r="E150" i="4"/>
  <c r="D150" i="4"/>
  <c r="C150" i="4"/>
  <c r="G149" i="4"/>
  <c r="F149" i="4"/>
  <c r="G148" i="4"/>
  <c r="F148" i="4"/>
  <c r="E146" i="4"/>
  <c r="D146" i="4"/>
  <c r="C146" i="4"/>
  <c r="G145" i="4"/>
  <c r="F145" i="4"/>
  <c r="G144" i="4"/>
  <c r="F144" i="4"/>
  <c r="E142" i="4"/>
  <c r="D142" i="4"/>
  <c r="C142" i="4"/>
  <c r="G141" i="4"/>
  <c r="F141" i="4"/>
  <c r="G140" i="4"/>
  <c r="F140" i="4"/>
  <c r="E138" i="4"/>
  <c r="G138" i="4" s="1"/>
  <c r="D138" i="4"/>
  <c r="C138" i="4"/>
  <c r="G137" i="4"/>
  <c r="F137" i="4"/>
  <c r="G136" i="4"/>
  <c r="F136" i="4"/>
  <c r="E134" i="4"/>
  <c r="D134" i="4"/>
  <c r="C134" i="4"/>
  <c r="G133" i="4"/>
  <c r="F133" i="4"/>
  <c r="G132" i="4"/>
  <c r="F132" i="4"/>
  <c r="E130" i="4"/>
  <c r="D130" i="4"/>
  <c r="C130" i="4"/>
  <c r="G129" i="4"/>
  <c r="F129" i="4"/>
  <c r="G128" i="4"/>
  <c r="F128" i="4"/>
  <c r="G126" i="4"/>
  <c r="F126" i="4"/>
  <c r="G125" i="4"/>
  <c r="F125" i="4"/>
  <c r="G124" i="4"/>
  <c r="F124" i="4"/>
  <c r="E122" i="4"/>
  <c r="G122" i="4" s="1"/>
  <c r="D122" i="4"/>
  <c r="C122" i="4"/>
  <c r="G121" i="4"/>
  <c r="F121" i="4"/>
  <c r="G120" i="4"/>
  <c r="F120" i="4"/>
  <c r="G111" i="4"/>
  <c r="F111" i="4"/>
  <c r="G110" i="4"/>
  <c r="F110" i="4"/>
  <c r="G109" i="4"/>
  <c r="F109" i="4"/>
  <c r="G108" i="4"/>
  <c r="F108" i="4"/>
  <c r="E106" i="4"/>
  <c r="D106" i="4"/>
  <c r="C106" i="4"/>
  <c r="E100" i="4"/>
  <c r="D100" i="4"/>
  <c r="C100" i="4"/>
  <c r="G99" i="4"/>
  <c r="F99" i="4"/>
  <c r="G98" i="4"/>
  <c r="F98" i="4"/>
  <c r="E96" i="4"/>
  <c r="D96" i="4"/>
  <c r="C96" i="4"/>
  <c r="G95" i="4"/>
  <c r="F95" i="4"/>
  <c r="G94" i="4"/>
  <c r="F94" i="4"/>
  <c r="E87" i="4"/>
  <c r="F87" i="4" s="1"/>
  <c r="D87" i="4"/>
  <c r="C87" i="4"/>
  <c r="G86" i="4"/>
  <c r="F86" i="4"/>
  <c r="G85" i="4"/>
  <c r="F85" i="4"/>
  <c r="E79" i="4"/>
  <c r="D79" i="4"/>
  <c r="C79" i="4"/>
  <c r="G78" i="4"/>
  <c r="F78" i="4"/>
  <c r="G77" i="4"/>
  <c r="F77" i="4"/>
  <c r="F75" i="4"/>
  <c r="E75" i="4"/>
  <c r="D75" i="4"/>
  <c r="C75" i="4"/>
  <c r="E74" i="4"/>
  <c r="C74" i="4"/>
  <c r="E70" i="4"/>
  <c r="D70" i="4"/>
  <c r="C70" i="4"/>
  <c r="G69" i="4"/>
  <c r="F69" i="4"/>
  <c r="G68" i="4"/>
  <c r="F68" i="4"/>
  <c r="G61" i="4"/>
  <c r="F61" i="4"/>
  <c r="F146" i="4" l="1"/>
  <c r="F142" i="4"/>
  <c r="F106" i="4"/>
  <c r="G130" i="4"/>
  <c r="G146" i="4"/>
  <c r="F79" i="4"/>
  <c r="F130" i="4"/>
  <c r="F166" i="4"/>
  <c r="G100" i="4"/>
  <c r="G70" i="4"/>
  <c r="G60" i="4"/>
  <c r="F60" i="4"/>
  <c r="F158" i="4"/>
  <c r="G134" i="4"/>
  <c r="G142" i="4"/>
  <c r="G154" i="4"/>
  <c r="G79" i="4"/>
  <c r="F100" i="4"/>
  <c r="F70" i="4"/>
  <c r="G96" i="4"/>
  <c r="G106" i="4"/>
  <c r="G150" i="4"/>
  <c r="G158" i="4"/>
  <c r="F122" i="4"/>
  <c r="F134" i="4"/>
  <c r="F150" i="4"/>
  <c r="G87" i="4"/>
  <c r="F96" i="4"/>
  <c r="F138" i="4"/>
  <c r="F154" i="4"/>
</calcChain>
</file>

<file path=xl/sharedStrings.xml><?xml version="1.0" encoding="utf-8"?>
<sst xmlns="http://schemas.openxmlformats.org/spreadsheetml/2006/main" count="166" uniqueCount="92">
  <si>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</si>
  <si>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</si>
  <si>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</si>
  <si>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</si>
  <si>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</si>
  <si>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</si>
  <si>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</si>
  <si>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</si>
  <si>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</si>
  <si>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</si>
  <si>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</si>
  <si>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</si>
  <si>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</si>
  <si>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</si>
  <si>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</si>
  <si>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</si>
  <si>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</si>
  <si>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</si>
  <si>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</si>
  <si>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</si>
  <si>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</si>
  <si>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</si>
  <si>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</si>
  <si>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</si>
  <si>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</si>
  <si>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</si>
  <si>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</si>
  <si>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</si>
  <si>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styczeń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</si>
  <si>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</si>
  <si>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</si>
  <si>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</si>
  <si>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</si>
  <si>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</si>
  <si>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Warszawa 2021 rok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</si>
  <si>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</si>
  <si>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</si>
  <si>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</si>
  <si>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</si>
  <si>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</si>
  <si>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</si>
  <si>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</si>
  <si>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</si>
  <si>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</si>
  <si>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</si>
  <si>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</si>
  <si>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</si>
  <si>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</si>
  <si>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</si>
  <si>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</si>
  <si>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</si>
  <si>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</si>
  <si>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</si>
  <si>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</si>
  <si>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</si>
  <si>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</si>
  <si>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</si>
  <si>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</si>
  <si>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</si>
  <si>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</si>
  <si>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</si>
  <si>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</si>
  <si>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</si>
  <si>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</si>
  <si>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</si>
  <si>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</si>
  <si>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</si>
  <si>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</si>
  <si>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</si>
  <si>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</si>
  <si>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</si>
  <si>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</si>
  <si>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</si>
  <si>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</si>
  <si>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t xml:space="preserve">Wysokość świadczenia w zł </t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</si>
  <si>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</si>
  <si>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</si>
  <si>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</si>
  <si>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</si>
  <si>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 xml:space="preserve">                          KASA ROLNICZEGO UBEZPIECZENIA SPOŁECZNEGO</t>
  </si>
  <si>
    <t>STYCZEŃ 2021 ROK</t>
  </si>
  <si>
    <t>grudzień</t>
  </si>
  <si>
    <t xml:space="preserve">Przeciętne świadczenie  w zł </t>
  </si>
  <si>
    <t>Dane opracowane są na podstawie meldunków statystycznych opracowanych przez jednostki organizacyjne Kasy 
za styczeń 2021 r.</t>
  </si>
  <si>
    <t>Dane dotyczące emerytur i rent realizowanych przez Kasę Rolniczego Ubezpieczenia Społecznego uwzgledniają wypłaty emerytur 
i rent finasowanych z Funduszu Emerytalno – Rentowego, świadczeń finansowanych z budżetu państwa a zleconych do wypłaty KRUS oraz świadczeń finansowanych z Funduszu Ubezpieczeń Społecznych.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</si>
  <si>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
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</si>
  <si>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TABELA 3. ZASIŁKI POGRZEBOWE WYPŁACANE Z FUNDUSZU EMERYTALNO- RENTOWEGO</t>
  </si>
  <si>
    <t>stycznia 2021 r. 
z 
grudniem 2020 r.</t>
  </si>
  <si>
    <t>stycznia 2021 r. 
ze
styczniem 2020 r.</t>
  </si>
  <si>
    <t>a)</t>
  </si>
  <si>
    <t>TABELA 6. PRZYPIS SKŁADEK NA UBEZPIECZENIE ZDROWOTNE</t>
  </si>
  <si>
    <t>Działy specjalne produkcji rolnej w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</si>
</sst>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"/>
    <numFmt numFmtId="165" formatCode="#,##0.00000"/>
    <numFmt numFmtId="166" formatCode="0.000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48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166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3" fontId="6" fillId="0" borderId="4" xfId="4" applyNumberFormat="1" applyFont="1" applyBorder="1"/>
    <xf numFmtId="4" fontId="6" fillId="0" borderId="4" xfId="4" applyNumberFormat="1" applyFont="1" applyBorder="1"/>
    <xf numFmtId="4" fontId="6" fillId="0" borderId="7" xfId="4" applyNumberFormat="1" applyFont="1" applyBorder="1"/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165" fontId="2" fillId="0" borderId="0" xfId="4" applyNumberFormat="1" applyFont="1"/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43" fontId="6" fillId="0" borderId="4" xfId="4" applyNumberFormat="1" applyFont="1" applyBorder="1" applyAlignment="1">
      <alignment vertical="center"/>
    </xf>
    <xf numFmtId="43" fontId="6" fillId="0" borderId="7" xfId="4" applyNumberFormat="1" applyFont="1" applyBorder="1" applyAlignment="1">
      <alignment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2" fillId="0" borderId="0" xfId="4" applyFont="1" applyAlignment="1">
      <alignment horizontal="left" vertical="center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16" fillId="0" borderId="0" xfId="4" applyFont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6" fillId="0" borderId="5" xfId="4" applyFont="1" applyBorder="1" applyAlignment="1">
      <alignment horizontal="left" wrapText="1"/>
    </xf>
    <xf numFmtId="0" fontId="6" fillId="0" borderId="6" xfId="4" applyFont="1" applyBorder="1" applyAlignment="1">
      <alignment horizontal="left" wrapText="1"/>
    </xf>
    <xf numFmtId="0" fontId="6" fillId="0" borderId="12" xfId="4" applyFont="1" applyBorder="1" applyAlignment="1">
      <alignment horizontal="left" wrapText="1"/>
    </xf>
    <xf numFmtId="0" fontId="6" fillId="0" borderId="10" xfId="4" applyFont="1" applyBorder="1" applyAlignment="1">
      <alignment horizontal="left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6" xfId="4" applyFont="1" applyBorder="1" applyAlignment="1">
      <alignment horizontal="center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17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99B119C-44C1-4847-BBCB-870E344AFC1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622A-9231-46CD-ABAD-2E21FB9879F0}">
  <dimension ref="A1:M170"/>
  <sheetViews>
    <sheetView showGridLines="0" tabSelected="1" view="pageBreakPreview" zoomScale="80" zoomScaleNormal="100" zoomScaleSheetLayoutView="80" workbookViewId="0">
      <selection activeCell="E166" sqref="E166"/>
    </sheetView>
  </sheetViews>
  <sheetFormatPr defaultRowHeight="15"/>
  <cols>
    <col min="1" max="1" width="3.7109375" style="7" customWidth="1"/>
    <col min="2" max="2" width="41" style="7" customWidth="1"/>
    <col min="3" max="3" width="18.28515625" style="7" customWidth="1"/>
    <col min="4" max="4" width="18.42578125" style="7" customWidth="1"/>
    <col min="5" max="5" width="18.28515625" style="7" customWidth="1"/>
    <col min="6" max="6" width="17.85546875" style="7" customWidth="1"/>
    <col min="7" max="7" width="18.140625" style="7" customWidth="1"/>
    <col min="8" max="8" width="15.5703125" style="7" customWidth="1"/>
    <col min="9" max="9" width="16" style="7" bestFit="1" customWidth="1"/>
    <col min="10" max="10" width="24.85546875" style="7" bestFit="1" customWidth="1"/>
    <col min="11" max="16384" width="9.140625" style="7"/>
  </cols>
  <sheetData>
    <row r="1" spans="2:7" s="4" customFormat="1" ht="12.75"/>
    <row r="2" spans="2:7" s="4" customFormat="1" ht="12.75"/>
    <row r="3" spans="2:7" s="4" customFormat="1" ht="12.75"/>
    <row r="4" spans="2:7" s="4" customFormat="1" ht="12.75"/>
    <row r="5" spans="2:7" s="4" customFormat="1" ht="12.75"/>
    <row r="6" spans="2:7" s="4" customFormat="1" ht="12.75"/>
    <row r="7" spans="2:7" s="4" customFormat="1" ht="12.75"/>
    <row r="8" spans="2:7" s="4" customFormat="1" ht="20.25" customHeight="1">
      <c r="B8" s="142" t="s">
        <v>79</v>
      </c>
      <c r="C8" s="142"/>
      <c r="D8" s="142"/>
      <c r="E8" s="142"/>
      <c r="F8" s="142"/>
      <c r="G8" s="142"/>
    </row>
    <row r="9" spans="2:7" s="4" customFormat="1" ht="12.75"/>
    <row r="10" spans="2:7" s="4" customFormat="1" ht="12.75"/>
    <row r="11" spans="2:7" s="4" customFormat="1" ht="12.75"/>
    <row r="12" spans="2:7" s="4" customFormat="1" ht="12.75"/>
    <row r="13" spans="2:7" s="4" customFormat="1" ht="12.75"/>
    <row r="14" spans="2:7" s="4" customFormat="1" ht="12.75"/>
    <row r="15" spans="2:7" s="4" customFormat="1" ht="212.25" customHeight="1">
      <c r="B15" s="143" t="s">
        <v>33</v>
      </c>
      <c r="C15" s="143"/>
      <c r="D15" s="143"/>
      <c r="E15" s="143"/>
      <c r="F15" s="143"/>
      <c r="G15" s="143"/>
    </row>
    <row r="16" spans="2:7" s="4" customFormat="1" ht="12.75"/>
    <row r="17" spans="2:7" s="4" customFormat="1" ht="12.75"/>
    <row r="18" spans="2:7" s="4" customFormat="1" ht="41.25" customHeight="1">
      <c r="B18" s="144" t="s">
        <v>80</v>
      </c>
      <c r="C18" s="144"/>
      <c r="D18" s="144"/>
      <c r="E18" s="144"/>
      <c r="F18" s="144"/>
      <c r="G18" s="144"/>
    </row>
    <row r="19" spans="2:7" s="4" customFormat="1" ht="24" customHeight="1">
      <c r="B19" s="145"/>
      <c r="C19" s="145"/>
      <c r="D19" s="145"/>
      <c r="E19" s="145"/>
      <c r="F19" s="145"/>
      <c r="G19" s="145"/>
    </row>
    <row r="20" spans="2:7" s="4" customFormat="1" ht="39.75" customHeight="1"/>
    <row r="21" spans="2:7" s="4" customFormat="1" ht="39.75" customHeight="1"/>
    <row r="22" spans="2:7" s="4" customFormat="1" ht="39.75" customHeight="1"/>
    <row r="23" spans="2:7" s="4" customFormat="1" ht="39.75" customHeight="1"/>
    <row r="24" spans="2:7" s="4" customFormat="1" ht="39.75" customHeight="1"/>
    <row r="25" spans="2:7" s="4" customFormat="1" ht="39.75" customHeight="1"/>
    <row r="26" spans="2:7" s="4" customFormat="1" ht="39.75" customHeight="1"/>
    <row r="27" spans="2:7" s="4" customFormat="1" ht="39.75" customHeight="1"/>
    <row r="28" spans="2:7" s="4" customFormat="1" ht="39.75" customHeight="1"/>
    <row r="29" spans="2:7" s="4" customFormat="1" ht="39.75" customHeight="1"/>
    <row r="30" spans="2:7" s="4" customFormat="1" ht="39.75" customHeight="1"/>
    <row r="31" spans="2:7" s="4" customFormat="1" ht="39.75" customHeight="1"/>
    <row r="32" spans="2:7" s="4" customFormat="1" ht="39.75" customHeight="1"/>
    <row r="33" spans="1:7" s="4" customFormat="1" ht="27" customHeight="1"/>
    <row r="34" spans="1:7" s="4" customFormat="1" ht="29.25" customHeight="1">
      <c r="B34" s="146" t="s">
        <v>34</v>
      </c>
      <c r="C34" s="146"/>
      <c r="D34" s="146"/>
      <c r="E34" s="146"/>
      <c r="F34" s="146"/>
      <c r="G34" s="146"/>
    </row>
    <row r="35" spans="1:7" ht="31.5" customHeight="1">
      <c r="A35" s="147" t="s">
        <v>68</v>
      </c>
      <c r="B35" s="147"/>
      <c r="C35" s="147"/>
      <c r="D35" s="147"/>
      <c r="E35" s="147"/>
      <c r="F35" s="147"/>
      <c r="G35" s="147"/>
    </row>
    <row r="36" spans="1:7" ht="51.75" customHeight="1">
      <c r="A36" s="72" t="s">
        <v>45</v>
      </c>
      <c r="B36" s="140" t="s">
        <v>53</v>
      </c>
      <c r="C36" s="140"/>
      <c r="D36" s="140"/>
      <c r="E36" s="140"/>
      <c r="F36" s="140"/>
      <c r="G36" s="140"/>
    </row>
    <row r="37" spans="1:7" ht="35.25" customHeight="1">
      <c r="A37" s="72" t="s">
        <v>46</v>
      </c>
      <c r="B37" s="141" t="s">
        <v>83</v>
      </c>
      <c r="C37" s="141"/>
      <c r="D37" s="141"/>
      <c r="E37" s="141"/>
      <c r="F37" s="141"/>
      <c r="G37" s="141"/>
    </row>
    <row r="38" spans="1:7" ht="35.25" customHeight="1">
      <c r="A38" s="72" t="s">
        <v>48</v>
      </c>
      <c r="B38" s="141" t="s">
        <v>47</v>
      </c>
      <c r="C38" s="141"/>
      <c r="D38" s="141"/>
      <c r="E38" s="141"/>
      <c r="F38" s="141"/>
      <c r="G38" s="141"/>
    </row>
    <row r="39" spans="1:7" ht="66" customHeight="1">
      <c r="A39" s="72" t="s">
        <v>49</v>
      </c>
      <c r="B39" s="141" t="s">
        <v>84</v>
      </c>
      <c r="C39" s="141"/>
      <c r="D39" s="141"/>
      <c r="E39" s="141"/>
      <c r="F39" s="141"/>
      <c r="G39" s="141"/>
    </row>
    <row r="40" spans="1:7" ht="132.75" customHeight="1">
      <c r="A40" s="72" t="s">
        <v>50</v>
      </c>
      <c r="B40" s="141" t="s">
        <v>57</v>
      </c>
      <c r="C40" s="141"/>
      <c r="D40" s="141"/>
      <c r="E40" s="141"/>
      <c r="F40" s="141"/>
      <c r="G40" s="141"/>
    </row>
    <row r="41" spans="1:7" ht="27.75" customHeight="1">
      <c r="A41" s="72" t="s">
        <v>51</v>
      </c>
      <c r="B41" s="141" t="s">
        <v>52</v>
      </c>
      <c r="C41" s="141"/>
      <c r="D41" s="141"/>
      <c r="E41" s="141"/>
      <c r="F41" s="141"/>
      <c r="G41" s="141"/>
    </row>
    <row r="42" spans="1:7" ht="95.25" customHeight="1">
      <c r="A42" s="72" t="s">
        <v>54</v>
      </c>
      <c r="B42" s="141" t="s">
        <v>70</v>
      </c>
      <c r="C42" s="141"/>
      <c r="D42" s="141"/>
      <c r="E42" s="141"/>
      <c r="F42" s="141"/>
      <c r="G42" s="141"/>
    </row>
    <row r="43" spans="1:7" ht="51" customHeight="1">
      <c r="A43" s="72" t="s">
        <v>55</v>
      </c>
      <c r="B43" s="141" t="s">
        <v>69</v>
      </c>
      <c r="C43" s="141"/>
      <c r="D43" s="141"/>
      <c r="E43" s="141"/>
      <c r="F43" s="141"/>
      <c r="G43" s="141"/>
    </row>
    <row r="44" spans="1:7" ht="21" customHeight="1">
      <c r="A44" s="72" t="s">
        <v>56</v>
      </c>
      <c r="B44" s="141" t="s">
        <v>62</v>
      </c>
      <c r="C44" s="141"/>
      <c r="D44" s="141"/>
      <c r="E44" s="141"/>
      <c r="F44" s="141"/>
      <c r="G44" s="141"/>
    </row>
    <row r="45" spans="1:7" s="4" customFormat="1" ht="21" customHeight="1">
      <c r="B45" s="139" t="s">
        <v>64</v>
      </c>
      <c r="C45" s="139"/>
      <c r="D45" s="139"/>
      <c r="E45" s="139"/>
      <c r="F45" s="139"/>
      <c r="G45" s="7"/>
    </row>
    <row r="46" spans="1:7" s="4" customFormat="1" ht="21" customHeight="1">
      <c r="B46" s="139" t="s">
        <v>63</v>
      </c>
      <c r="C46" s="139"/>
      <c r="D46" s="139"/>
      <c r="E46" s="139"/>
      <c r="F46" s="139"/>
      <c r="G46" s="7"/>
    </row>
    <row r="47" spans="1:7" s="4" customFormat="1" ht="21" customHeight="1">
      <c r="B47" s="139" t="s">
        <v>66</v>
      </c>
      <c r="C47" s="139"/>
      <c r="D47" s="139"/>
      <c r="E47" s="139"/>
      <c r="F47" s="139"/>
      <c r="G47" s="7"/>
    </row>
    <row r="48" spans="1:7" s="4" customFormat="1" ht="21" customHeight="1">
      <c r="B48" s="139" t="s">
        <v>65</v>
      </c>
      <c r="C48" s="139"/>
      <c r="D48" s="139"/>
      <c r="E48" s="139"/>
      <c r="F48" s="139"/>
      <c r="G48" s="7"/>
    </row>
    <row r="49" spans="1:13" s="4" customFormat="1" ht="21" customHeight="1">
      <c r="B49" s="139" t="s">
        <v>37</v>
      </c>
      <c r="C49" s="139"/>
      <c r="D49" s="139"/>
      <c r="E49" s="139"/>
      <c r="F49" s="139"/>
      <c r="G49" s="7"/>
    </row>
    <row r="50" spans="1:13" s="4" customFormat="1" ht="21" customHeight="1">
      <c r="B50" s="139" t="s">
        <v>38</v>
      </c>
      <c r="C50" s="139"/>
      <c r="D50" s="139"/>
      <c r="E50" s="139"/>
      <c r="F50" s="139"/>
      <c r="G50" s="7"/>
    </row>
    <row r="51" spans="1:13" s="4" customFormat="1" ht="21" customHeight="1">
      <c r="B51" s="139" t="s">
        <v>39</v>
      </c>
      <c r="C51" s="139"/>
      <c r="D51" s="139"/>
      <c r="E51" s="139"/>
      <c r="F51" s="139"/>
      <c r="G51" s="7"/>
    </row>
    <row r="52" spans="1:13" s="4" customFormat="1" ht="21" customHeight="1">
      <c r="B52" s="73"/>
      <c r="C52" s="73"/>
      <c r="D52" s="73"/>
      <c r="E52" s="73"/>
      <c r="F52" s="73"/>
      <c r="G52" s="7"/>
    </row>
    <row r="53" spans="1:13" s="4" customFormat="1" ht="21.75" customHeight="1">
      <c r="B53" s="5" t="s">
        <v>35</v>
      </c>
      <c r="C53" s="5"/>
      <c r="D53" s="5"/>
      <c r="E53" s="5"/>
      <c r="F53" s="7"/>
      <c r="G53" s="7"/>
    </row>
    <row r="54" spans="1:13" s="4" customFormat="1" ht="21.75" customHeight="1">
      <c r="B54" s="6" t="s">
        <v>36</v>
      </c>
      <c r="C54" s="5"/>
      <c r="D54" s="5"/>
      <c r="E54" s="5"/>
      <c r="F54" s="7"/>
      <c r="G54" s="7"/>
    </row>
    <row r="55" spans="1:13" s="4" customFormat="1" ht="21.75" customHeight="1">
      <c r="B55" s="6" t="s">
        <v>67</v>
      </c>
      <c r="C55" s="6"/>
      <c r="D55" s="7"/>
      <c r="E55" s="7"/>
      <c r="F55" s="7"/>
      <c r="G55" s="7"/>
    </row>
    <row r="56" spans="1:13" ht="31.5" customHeight="1">
      <c r="A56" s="107" t="s">
        <v>72</v>
      </c>
      <c r="B56" s="107"/>
      <c r="C56" s="107"/>
      <c r="D56" s="107"/>
      <c r="E56" s="107"/>
      <c r="F56" s="107"/>
      <c r="G56" s="107"/>
      <c r="H56" s="12"/>
    </row>
    <row r="57" spans="1:13" ht="20.25" customHeight="1">
      <c r="A57" s="108" t="s">
        <v>0</v>
      </c>
      <c r="B57" s="109"/>
      <c r="C57" s="114" t="s">
        <v>26</v>
      </c>
      <c r="D57" s="115"/>
      <c r="E57" s="114" t="s">
        <v>27</v>
      </c>
      <c r="F57" s="116"/>
      <c r="G57" s="115"/>
      <c r="H57" s="12"/>
    </row>
    <row r="58" spans="1:13" ht="24.75" customHeight="1">
      <c r="A58" s="110"/>
      <c r="B58" s="111"/>
      <c r="C58" s="97" t="s">
        <v>28</v>
      </c>
      <c r="D58" s="97" t="s">
        <v>81</v>
      </c>
      <c r="E58" s="97" t="s">
        <v>28</v>
      </c>
      <c r="F58" s="99" t="s">
        <v>29</v>
      </c>
      <c r="G58" s="100"/>
      <c r="H58" s="12"/>
    </row>
    <row r="59" spans="1:13" ht="51" customHeight="1">
      <c r="A59" s="112"/>
      <c r="B59" s="113"/>
      <c r="C59" s="98"/>
      <c r="D59" s="98"/>
      <c r="E59" s="98"/>
      <c r="F59" s="8" t="s">
        <v>87</v>
      </c>
      <c r="G59" s="8" t="s">
        <v>88</v>
      </c>
      <c r="H59" s="12"/>
    </row>
    <row r="60" spans="1:13" ht="30.75" customHeight="1">
      <c r="A60" s="135" t="s">
        <v>23</v>
      </c>
      <c r="B60" s="136"/>
      <c r="C60" s="29">
        <v>1101241</v>
      </c>
      <c r="D60" s="10">
        <v>1064521</v>
      </c>
      <c r="E60" s="10">
        <v>1059556</v>
      </c>
      <c r="F60" s="26">
        <f>E60/D60-1</f>
        <v>-4.6640695674392552E-3</v>
      </c>
      <c r="G60" s="27">
        <f>E60/C60-1</f>
        <v>-3.7852749761405513E-2</v>
      </c>
      <c r="H60" s="12"/>
      <c r="K60" s="12"/>
      <c r="M60" s="30"/>
    </row>
    <row r="61" spans="1:13" ht="30.75" customHeight="1">
      <c r="A61" s="84" t="s">
        <v>30</v>
      </c>
      <c r="B61" s="85"/>
      <c r="C61" s="31">
        <v>1455399718</v>
      </c>
      <c r="D61" s="18">
        <v>1465359613</v>
      </c>
      <c r="E61" s="15">
        <v>1485441749</v>
      </c>
      <c r="F61" s="28">
        <f>E61/D61-1</f>
        <v>1.3704578604351036E-2</v>
      </c>
      <c r="G61" s="25">
        <f>E61/C61-1</f>
        <v>2.0641773272626063E-2</v>
      </c>
      <c r="H61" s="12"/>
      <c r="K61" s="12"/>
    </row>
    <row r="62" spans="1:13" ht="30.75" customHeight="1">
      <c r="A62" s="138" t="s">
        <v>71</v>
      </c>
      <c r="B62" s="138"/>
      <c r="C62" s="138"/>
      <c r="D62" s="138"/>
      <c r="E62" s="138"/>
      <c r="F62" s="138"/>
      <c r="G62" s="138"/>
      <c r="H62" s="12"/>
    </row>
    <row r="63" spans="1:13" ht="27" customHeight="1">
      <c r="A63" s="74"/>
      <c r="B63" s="74"/>
      <c r="C63" s="32"/>
      <c r="D63" s="32"/>
      <c r="E63" s="32"/>
      <c r="F63" s="33"/>
      <c r="G63" s="33"/>
      <c r="H63" s="12"/>
    </row>
    <row r="64" spans="1:13" ht="32.25" customHeight="1">
      <c r="A64" s="107" t="s">
        <v>60</v>
      </c>
      <c r="B64" s="107"/>
      <c r="C64" s="107"/>
      <c r="D64" s="107"/>
      <c r="E64" s="107"/>
      <c r="F64" s="107"/>
      <c r="G64" s="107"/>
    </row>
    <row r="65" spans="1:10" ht="30" customHeight="1">
      <c r="A65" s="108" t="s">
        <v>0</v>
      </c>
      <c r="B65" s="109"/>
      <c r="C65" s="114" t="s">
        <v>26</v>
      </c>
      <c r="D65" s="115"/>
      <c r="E65" s="114" t="s">
        <v>27</v>
      </c>
      <c r="F65" s="116"/>
      <c r="G65" s="115"/>
    </row>
    <row r="66" spans="1:10" ht="25.5" customHeight="1">
      <c r="A66" s="110"/>
      <c r="B66" s="111"/>
      <c r="C66" s="97" t="s">
        <v>28</v>
      </c>
      <c r="D66" s="97" t="s">
        <v>81</v>
      </c>
      <c r="E66" s="97" t="s">
        <v>28</v>
      </c>
      <c r="F66" s="99" t="s">
        <v>29</v>
      </c>
      <c r="G66" s="100"/>
    </row>
    <row r="67" spans="1:10" ht="46.5" customHeight="1">
      <c r="A67" s="112"/>
      <c r="B67" s="113"/>
      <c r="C67" s="98"/>
      <c r="D67" s="98"/>
      <c r="E67" s="98"/>
      <c r="F67" s="8" t="str">
        <f>F59</f>
        <v>stycznia 2021 r. 
z 
grudniem 2020 r.</v>
      </c>
      <c r="G67" s="8" t="str">
        <f>G59</f>
        <v>stycznia 2021 r. 
ze
styczniem 2020 r.</v>
      </c>
    </row>
    <row r="68" spans="1:10" ht="26.25" customHeight="1">
      <c r="A68" s="135" t="s">
        <v>21</v>
      </c>
      <c r="B68" s="136"/>
      <c r="C68" s="9">
        <v>1100369</v>
      </c>
      <c r="D68" s="10">
        <v>1063443</v>
      </c>
      <c r="E68" s="10">
        <v>1058466</v>
      </c>
      <c r="F68" s="11">
        <f>E68/D68-1</f>
        <v>-4.6800815840623011E-3</v>
      </c>
      <c r="G68" s="2">
        <f>E68/C68-1</f>
        <v>-3.8080861965395285E-2</v>
      </c>
      <c r="H68" s="12"/>
      <c r="I68" s="13"/>
      <c r="J68" s="12"/>
    </row>
    <row r="69" spans="1:10" ht="26.25" customHeight="1">
      <c r="A69" s="82" t="s">
        <v>30</v>
      </c>
      <c r="B69" s="83"/>
      <c r="C69" s="14">
        <v>1320118007</v>
      </c>
      <c r="D69" s="15">
        <v>1338101320</v>
      </c>
      <c r="E69" s="15">
        <v>1358456939</v>
      </c>
      <c r="F69" s="11">
        <f t="shared" ref="F69:F70" si="0">E69/D69-1</f>
        <v>1.5212315163099843E-2</v>
      </c>
      <c r="G69" s="2">
        <f t="shared" ref="G69:G70" si="1">E69/C69-1</f>
        <v>2.9042049117355972E-2</v>
      </c>
      <c r="H69" s="12"/>
      <c r="J69" s="16"/>
    </row>
    <row r="70" spans="1:10" ht="35.25" customHeight="1">
      <c r="A70" s="84" t="s">
        <v>10</v>
      </c>
      <c r="B70" s="85"/>
      <c r="C70" s="17">
        <f>ROUND(C69/C68,2)</f>
        <v>1199.7</v>
      </c>
      <c r="D70" s="18">
        <f>ROUND(D69/D68,2)</f>
        <v>1258.27</v>
      </c>
      <c r="E70" s="18">
        <f>ROUND(E69/E68,2)</f>
        <v>1283.42</v>
      </c>
      <c r="F70" s="19">
        <f t="shared" si="0"/>
        <v>1.9987760973400048E-2</v>
      </c>
      <c r="G70" s="3">
        <f t="shared" si="1"/>
        <v>6.9784112694840417E-2</v>
      </c>
      <c r="H70" s="12"/>
      <c r="J70" s="20"/>
    </row>
    <row r="71" spans="1:10" ht="44.25" customHeight="1">
      <c r="A71" s="137" t="s">
        <v>85</v>
      </c>
      <c r="B71" s="137"/>
      <c r="C71" s="137"/>
      <c r="D71" s="137"/>
      <c r="E71" s="137"/>
      <c r="F71" s="137"/>
      <c r="G71" s="137"/>
      <c r="H71" s="12"/>
    </row>
    <row r="72" spans="1:10" ht="27" customHeight="1">
      <c r="A72" s="75"/>
      <c r="B72" s="75"/>
      <c r="C72" s="75"/>
      <c r="D72" s="75"/>
      <c r="E72" s="75"/>
      <c r="F72" s="75"/>
      <c r="G72" s="75"/>
      <c r="H72" s="12"/>
    </row>
    <row r="73" spans="1:10" ht="31.5" customHeight="1">
      <c r="A73" s="107" t="s">
        <v>86</v>
      </c>
      <c r="B73" s="107"/>
      <c r="C73" s="107"/>
      <c r="D73" s="107"/>
      <c r="E73" s="107"/>
      <c r="F73" s="107"/>
      <c r="G73" s="107"/>
      <c r="H73" s="12"/>
    </row>
    <row r="74" spans="1:10" ht="30" customHeight="1">
      <c r="A74" s="108" t="s">
        <v>0</v>
      </c>
      <c r="B74" s="109"/>
      <c r="C74" s="114" t="str">
        <f>C65</f>
        <v>2020 rok</v>
      </c>
      <c r="D74" s="115"/>
      <c r="E74" s="114" t="str">
        <f>E65</f>
        <v>2021 rok</v>
      </c>
      <c r="F74" s="116"/>
      <c r="G74" s="115"/>
      <c r="H74" s="12"/>
      <c r="J74" s="21"/>
    </row>
    <row r="75" spans="1:10" ht="23.25" customHeight="1">
      <c r="A75" s="110"/>
      <c r="B75" s="111"/>
      <c r="C75" s="97" t="str">
        <f>C66</f>
        <v>styczeń</v>
      </c>
      <c r="D75" s="97" t="str">
        <f>D66</f>
        <v>grudzień</v>
      </c>
      <c r="E75" s="97" t="str">
        <f>E66</f>
        <v>styczeń</v>
      </c>
      <c r="F75" s="99" t="str">
        <f>F66</f>
        <v>porównanie (wzrost/spadek)</v>
      </c>
      <c r="G75" s="100"/>
      <c r="H75" s="12"/>
      <c r="J75" s="21"/>
    </row>
    <row r="76" spans="1:10" ht="46.5" customHeight="1">
      <c r="A76" s="112"/>
      <c r="B76" s="113"/>
      <c r="C76" s="98"/>
      <c r="D76" s="98"/>
      <c r="E76" s="98"/>
      <c r="F76" s="8" t="str">
        <f>F67</f>
        <v>stycznia 2021 r. 
z 
grudniem 2020 r.</v>
      </c>
      <c r="G76" s="8" t="str">
        <f>G67</f>
        <v>stycznia 2021 r. 
ze
styczniem 2020 r.</v>
      </c>
      <c r="H76" s="12"/>
    </row>
    <row r="77" spans="1:10" ht="25.5" customHeight="1">
      <c r="A77" s="82" t="s">
        <v>11</v>
      </c>
      <c r="B77" s="83"/>
      <c r="C77" s="9">
        <v>4808</v>
      </c>
      <c r="D77" s="10">
        <v>7476</v>
      </c>
      <c r="E77" s="10">
        <v>5993</v>
      </c>
      <c r="F77" s="11">
        <f>E77/D77-1</f>
        <v>-0.19836811128945964</v>
      </c>
      <c r="G77" s="11">
        <f>E77/C77-1</f>
        <v>0.24646422628951736</v>
      </c>
      <c r="H77" s="12"/>
      <c r="I77" s="21"/>
      <c r="J77" s="21"/>
    </row>
    <row r="78" spans="1:10" ht="25.5" customHeight="1">
      <c r="A78" s="82" t="s">
        <v>22</v>
      </c>
      <c r="B78" s="83"/>
      <c r="C78" s="14">
        <v>19229504</v>
      </c>
      <c r="D78" s="15">
        <v>29897918</v>
      </c>
      <c r="E78" s="15">
        <v>23970943</v>
      </c>
      <c r="F78" s="11">
        <f t="shared" ref="F78:F79" si="2">E78/D78-1</f>
        <v>-0.19824039252499126</v>
      </c>
      <c r="G78" s="11">
        <f t="shared" ref="G78:G79" si="3">E78/C78-1</f>
        <v>0.24657105040254801</v>
      </c>
      <c r="H78" s="12"/>
      <c r="I78" s="21"/>
    </row>
    <row r="79" spans="1:10" ht="25.5" customHeight="1">
      <c r="A79" s="84" t="s">
        <v>12</v>
      </c>
      <c r="B79" s="85"/>
      <c r="C79" s="22">
        <f>ROUND(C78/C77,2)</f>
        <v>3999.48</v>
      </c>
      <c r="D79" s="23">
        <f t="shared" ref="D79:E79" si="4">ROUND(D78/D77,2)</f>
        <v>3999.19</v>
      </c>
      <c r="E79" s="24">
        <f t="shared" si="4"/>
        <v>3999.82</v>
      </c>
      <c r="F79" s="19">
        <f t="shared" si="2"/>
        <v>1.5753190020983965E-4</v>
      </c>
      <c r="G79" s="25">
        <f t="shared" si="3"/>
        <v>8.501105143676746E-5</v>
      </c>
      <c r="H79" s="12"/>
      <c r="I79" s="21"/>
    </row>
    <row r="80" spans="1:10" ht="25.5" customHeight="1">
      <c r="A80" s="76"/>
      <c r="B80" s="76"/>
      <c r="C80" s="77"/>
      <c r="D80" s="77"/>
      <c r="E80" s="77"/>
      <c r="F80" s="78"/>
      <c r="G80" s="78"/>
      <c r="H80" s="12"/>
      <c r="I80" s="21"/>
    </row>
    <row r="81" spans="1:8" ht="31.5" customHeight="1">
      <c r="A81" s="107" t="s">
        <v>61</v>
      </c>
      <c r="B81" s="107"/>
      <c r="C81" s="107"/>
      <c r="D81" s="107"/>
      <c r="E81" s="107"/>
      <c r="F81" s="107"/>
      <c r="G81" s="107"/>
      <c r="H81" s="12"/>
    </row>
    <row r="82" spans="1:8" ht="30" customHeight="1">
      <c r="A82" s="108" t="s">
        <v>0</v>
      </c>
      <c r="B82" s="109"/>
      <c r="C82" s="114" t="s">
        <v>26</v>
      </c>
      <c r="D82" s="115"/>
      <c r="E82" s="114" t="s">
        <v>27</v>
      </c>
      <c r="F82" s="116"/>
      <c r="G82" s="115"/>
      <c r="H82" s="12"/>
    </row>
    <row r="83" spans="1:8" ht="23.25" customHeight="1">
      <c r="A83" s="110"/>
      <c r="B83" s="111"/>
      <c r="C83" s="97" t="s">
        <v>28</v>
      </c>
      <c r="D83" s="97" t="s">
        <v>81</v>
      </c>
      <c r="E83" s="97" t="s">
        <v>28</v>
      </c>
      <c r="F83" s="99" t="s">
        <v>29</v>
      </c>
      <c r="G83" s="100"/>
      <c r="H83" s="12"/>
    </row>
    <row r="84" spans="1:8" ht="49.5" customHeight="1">
      <c r="A84" s="112"/>
      <c r="B84" s="113"/>
      <c r="C84" s="98"/>
      <c r="D84" s="98"/>
      <c r="E84" s="98"/>
      <c r="F84" s="8" t="str">
        <f>F76</f>
        <v>stycznia 2021 r. 
z 
grudniem 2020 r.</v>
      </c>
      <c r="G84" s="8" t="str">
        <f>G76</f>
        <v>stycznia 2021 r. 
ze
styczniem 2020 r.</v>
      </c>
      <c r="H84" s="12"/>
    </row>
    <row r="85" spans="1:8" ht="25.5" customHeight="1">
      <c r="A85" s="135" t="s">
        <v>15</v>
      </c>
      <c r="B85" s="136"/>
      <c r="C85" s="10">
        <v>15512</v>
      </c>
      <c r="D85" s="10">
        <v>13645</v>
      </c>
      <c r="E85" s="10">
        <v>13504</v>
      </c>
      <c r="F85" s="26">
        <f>E85/D85-1</f>
        <v>-1.0333455478197195E-2</v>
      </c>
      <c r="G85" s="27">
        <f>E85/C85-1</f>
        <v>-0.12944816915936053</v>
      </c>
      <c r="H85" s="12"/>
    </row>
    <row r="86" spans="1:8" ht="25.5" customHeight="1">
      <c r="A86" s="82" t="s">
        <v>22</v>
      </c>
      <c r="B86" s="83"/>
      <c r="C86" s="15">
        <v>15197379.9</v>
      </c>
      <c r="D86" s="15">
        <v>13642143.710000001</v>
      </c>
      <c r="E86" s="15">
        <v>13298451.34</v>
      </c>
      <c r="F86" s="26">
        <f t="shared" ref="F86:F87" si="5">E86/D86-1</f>
        <v>-2.5193428342795365E-2</v>
      </c>
      <c r="G86" s="27">
        <f t="shared" ref="G86:G87" si="6">E86/C86-1</f>
        <v>-0.12495104896338083</v>
      </c>
      <c r="H86" s="12"/>
    </row>
    <row r="87" spans="1:8" ht="25.5" customHeight="1">
      <c r="A87" s="84" t="s">
        <v>82</v>
      </c>
      <c r="B87" s="85"/>
      <c r="C87" s="18">
        <f>ROUND(C86/C85,2)</f>
        <v>979.72</v>
      </c>
      <c r="D87" s="18">
        <f t="shared" ref="D87:E87" si="7">ROUND(D86/D85,2)</f>
        <v>999.79</v>
      </c>
      <c r="E87" s="18">
        <f t="shared" si="7"/>
        <v>984.78</v>
      </c>
      <c r="F87" s="28">
        <f t="shared" si="5"/>
        <v>-1.501315276208004E-2</v>
      </c>
      <c r="G87" s="25">
        <f t="shared" si="6"/>
        <v>5.164740946392854E-3</v>
      </c>
      <c r="H87" s="12"/>
    </row>
    <row r="88" spans="1:8" ht="27" customHeight="1">
      <c r="H88" s="12"/>
    </row>
    <row r="89" spans="1:8" ht="31.5" customHeight="1">
      <c r="A89" s="107" t="s">
        <v>40</v>
      </c>
      <c r="B89" s="107"/>
      <c r="C89" s="107"/>
      <c r="D89" s="107"/>
      <c r="E89" s="107"/>
      <c r="F89" s="107"/>
      <c r="G89" s="107"/>
      <c r="H89" s="12"/>
    </row>
    <row r="90" spans="1:8" ht="30" customHeight="1">
      <c r="A90" s="108" t="s">
        <v>0</v>
      </c>
      <c r="B90" s="109"/>
      <c r="C90" s="114" t="s">
        <v>26</v>
      </c>
      <c r="D90" s="115"/>
      <c r="E90" s="114" t="s">
        <v>27</v>
      </c>
      <c r="F90" s="116"/>
      <c r="G90" s="115"/>
      <c r="H90" s="12"/>
    </row>
    <row r="91" spans="1:8" ht="24.75" customHeight="1">
      <c r="A91" s="110"/>
      <c r="B91" s="111"/>
      <c r="C91" s="97" t="s">
        <v>28</v>
      </c>
      <c r="D91" s="97" t="s">
        <v>81</v>
      </c>
      <c r="E91" s="97" t="s">
        <v>28</v>
      </c>
      <c r="F91" s="99" t="s">
        <v>29</v>
      </c>
      <c r="G91" s="100"/>
      <c r="H91" s="12"/>
    </row>
    <row r="92" spans="1:8" ht="48.75" customHeight="1">
      <c r="A92" s="112"/>
      <c r="B92" s="113"/>
      <c r="C92" s="98"/>
      <c r="D92" s="98"/>
      <c r="E92" s="98"/>
      <c r="F92" s="8" t="str">
        <f>F84</f>
        <v>stycznia 2021 r. 
z 
grudniem 2020 r.</v>
      </c>
      <c r="G92" s="8" t="str">
        <f>G84</f>
        <v>stycznia 2021 r. 
ze
styczniem 2020 r.</v>
      </c>
      <c r="H92" s="12"/>
    </row>
    <row r="93" spans="1:8" ht="15.75">
      <c r="A93" s="129" t="s">
        <v>25</v>
      </c>
      <c r="B93" s="130"/>
      <c r="C93" s="130"/>
      <c r="D93" s="130"/>
      <c r="E93" s="130"/>
      <c r="F93" s="130"/>
      <c r="G93" s="131"/>
      <c r="H93" s="12"/>
    </row>
    <row r="94" spans="1:8" ht="21" customHeight="1">
      <c r="A94" s="125" t="s">
        <v>3</v>
      </c>
      <c r="B94" s="126"/>
      <c r="C94" s="34">
        <v>456</v>
      </c>
      <c r="D94" s="34">
        <v>242</v>
      </c>
      <c r="E94" s="34">
        <v>237</v>
      </c>
      <c r="F94" s="26">
        <f t="shared" ref="F94:F96" si="8">E94/D94-1</f>
        <v>-2.0661157024793431E-2</v>
      </c>
      <c r="G94" s="27">
        <f t="shared" ref="G94:G96" si="9">E94/C94-1</f>
        <v>-0.48026315789473684</v>
      </c>
      <c r="H94" s="12"/>
    </row>
    <row r="95" spans="1:8" ht="21" customHeight="1">
      <c r="A95" s="125" t="s">
        <v>22</v>
      </c>
      <c r="B95" s="126"/>
      <c r="C95" s="35">
        <v>2604577</v>
      </c>
      <c r="D95" s="35">
        <v>2115333</v>
      </c>
      <c r="E95" s="35">
        <v>1654604</v>
      </c>
      <c r="F95" s="26">
        <f t="shared" si="8"/>
        <v>-0.21780447806562842</v>
      </c>
      <c r="G95" s="27">
        <f t="shared" si="9"/>
        <v>-0.36473216188271651</v>
      </c>
      <c r="H95" s="12"/>
    </row>
    <row r="96" spans="1:8" ht="21" customHeight="1">
      <c r="A96" s="125" t="s">
        <v>1</v>
      </c>
      <c r="B96" s="126"/>
      <c r="C96" s="35">
        <f>ROUND(C95/C94,2)</f>
        <v>5711.79</v>
      </c>
      <c r="D96" s="35">
        <f t="shared" ref="D96:E96" si="10">ROUND(D95/D94,2)</f>
        <v>8741.0499999999993</v>
      </c>
      <c r="E96" s="35">
        <f t="shared" si="10"/>
        <v>6981.45</v>
      </c>
      <c r="F96" s="26">
        <f t="shared" si="8"/>
        <v>-0.20130304711676505</v>
      </c>
      <c r="G96" s="27">
        <f t="shared" si="9"/>
        <v>0.22228758410235661</v>
      </c>
      <c r="H96" s="12"/>
    </row>
    <row r="97" spans="1:13" ht="21" customHeight="1">
      <c r="A97" s="132" t="s">
        <v>7</v>
      </c>
      <c r="B97" s="133"/>
      <c r="C97" s="133"/>
      <c r="D97" s="133"/>
      <c r="E97" s="133"/>
      <c r="F97" s="133"/>
      <c r="G97" s="134"/>
      <c r="H97" s="12"/>
    </row>
    <row r="98" spans="1:13" ht="21" customHeight="1">
      <c r="A98" s="125" t="s">
        <v>8</v>
      </c>
      <c r="B98" s="126"/>
      <c r="C98" s="34">
        <v>1728793</v>
      </c>
      <c r="D98" s="34">
        <v>2005502</v>
      </c>
      <c r="E98" s="34">
        <v>1437043</v>
      </c>
      <c r="F98" s="26">
        <f t="shared" ref="F98:F100" si="11">E98/D98-1</f>
        <v>-0.28344972979333849</v>
      </c>
      <c r="G98" s="27">
        <f t="shared" ref="G98:G100" si="12">E98/C98-1</f>
        <v>-0.16875935985395596</v>
      </c>
      <c r="H98" s="12"/>
    </row>
    <row r="99" spans="1:13" ht="21" customHeight="1">
      <c r="A99" s="125" t="s">
        <v>24</v>
      </c>
      <c r="B99" s="126"/>
      <c r="C99" s="35">
        <v>17287649</v>
      </c>
      <c r="D99" s="35">
        <v>20137314</v>
      </c>
      <c r="E99" s="35">
        <v>14410620</v>
      </c>
      <c r="F99" s="26">
        <f t="shared" si="11"/>
        <v>-0.2843822170126562</v>
      </c>
      <c r="G99" s="27">
        <f t="shared" si="12"/>
        <v>-0.16642106743374996</v>
      </c>
      <c r="H99" s="12"/>
      <c r="I99" s="21"/>
    </row>
    <row r="100" spans="1:13" ht="21" customHeight="1">
      <c r="A100" s="127" t="s">
        <v>9</v>
      </c>
      <c r="B100" s="128"/>
      <c r="C100" s="36">
        <f>ROUND(C99/C98,2)</f>
        <v>10</v>
      </c>
      <c r="D100" s="36">
        <f t="shared" ref="D100:E100" si="13">ROUND(D99/D98,2)</f>
        <v>10.039999999999999</v>
      </c>
      <c r="E100" s="36">
        <f t="shared" si="13"/>
        <v>10.029999999999999</v>
      </c>
      <c r="F100" s="28">
        <f t="shared" si="11"/>
        <v>-9.960159362549792E-4</v>
      </c>
      <c r="G100" s="25">
        <f t="shared" si="12"/>
        <v>2.9999999999998916E-3</v>
      </c>
      <c r="H100" s="12"/>
      <c r="I100" s="21"/>
      <c r="J100" s="1"/>
    </row>
    <row r="101" spans="1:13" ht="27.75" customHeight="1">
      <c r="A101" s="79"/>
      <c r="B101" s="79"/>
      <c r="C101" s="80"/>
      <c r="D101" s="80"/>
      <c r="E101" s="80"/>
      <c r="F101" s="71"/>
      <c r="G101" s="78"/>
      <c r="H101" s="12"/>
      <c r="I101" s="21"/>
      <c r="J101" s="1"/>
    </row>
    <row r="102" spans="1:13" ht="35.25" customHeight="1">
      <c r="A102" s="107" t="s">
        <v>90</v>
      </c>
      <c r="B102" s="107"/>
      <c r="C102" s="107"/>
      <c r="D102" s="107"/>
      <c r="E102" s="107"/>
      <c r="F102" s="107"/>
      <c r="G102" s="107"/>
    </row>
    <row r="103" spans="1:13" ht="30" customHeight="1">
      <c r="A103" s="108" t="s">
        <v>0</v>
      </c>
      <c r="B103" s="109"/>
      <c r="C103" s="114" t="s">
        <v>26</v>
      </c>
      <c r="D103" s="115"/>
      <c r="E103" s="114" t="s">
        <v>27</v>
      </c>
      <c r="F103" s="116"/>
      <c r="G103" s="115"/>
    </row>
    <row r="104" spans="1:13" ht="25.5" customHeight="1">
      <c r="A104" s="110"/>
      <c r="B104" s="111"/>
      <c r="C104" s="97" t="s">
        <v>28</v>
      </c>
      <c r="D104" s="97" t="s">
        <v>81</v>
      </c>
      <c r="E104" s="97" t="s">
        <v>28</v>
      </c>
      <c r="F104" s="99" t="s">
        <v>29</v>
      </c>
      <c r="G104" s="100"/>
    </row>
    <row r="105" spans="1:13" ht="46.5" customHeight="1">
      <c r="A105" s="112"/>
      <c r="B105" s="113"/>
      <c r="C105" s="98"/>
      <c r="D105" s="98"/>
      <c r="E105" s="98"/>
      <c r="F105" s="8" t="str">
        <f>F92</f>
        <v>stycznia 2021 r. 
z 
grudniem 2020 r.</v>
      </c>
      <c r="G105" s="8" t="str">
        <f>G92</f>
        <v>stycznia 2021 r. 
ze
styczniem 2020 r.</v>
      </c>
    </row>
    <row r="106" spans="1:13" ht="21" customHeight="1">
      <c r="A106" s="117" t="s">
        <v>73</v>
      </c>
      <c r="B106" s="118"/>
      <c r="C106" s="15">
        <f>SUM(C108:C111)</f>
        <v>278469387.97000003</v>
      </c>
      <c r="D106" s="37">
        <f>SUM(D108:D111)</f>
        <v>279816844.95999998</v>
      </c>
      <c r="E106" s="38">
        <f>SUM(E108:E111)</f>
        <v>281101255.22000003</v>
      </c>
      <c r="F106" s="26">
        <f>E106/D106-1</f>
        <v>4.5901820534917093E-3</v>
      </c>
      <c r="G106" s="27">
        <f>E106/C106-1</f>
        <v>9.4511905570155985E-3</v>
      </c>
    </row>
    <row r="107" spans="1:13" ht="15.75" customHeight="1">
      <c r="A107" s="119"/>
      <c r="B107" s="120"/>
      <c r="C107" s="41" t="s">
        <v>89</v>
      </c>
      <c r="D107" s="41" t="s">
        <v>78</v>
      </c>
      <c r="E107" s="41" t="s">
        <v>78</v>
      </c>
      <c r="F107" s="42"/>
      <c r="G107" s="42"/>
      <c r="I107" s="39"/>
      <c r="J107" s="40"/>
      <c r="K107" s="21"/>
      <c r="L107" s="21"/>
      <c r="M107" s="21"/>
    </row>
    <row r="108" spans="1:13" ht="22.5" customHeight="1">
      <c r="A108" s="121" t="s">
        <v>75</v>
      </c>
      <c r="B108" s="122"/>
      <c r="C108" s="44">
        <v>119192161</v>
      </c>
      <c r="D108" s="45">
        <v>121310429.41</v>
      </c>
      <c r="E108" s="44">
        <v>121859382</v>
      </c>
      <c r="F108" s="46">
        <f t="shared" ref="F108:F111" si="14">E108/D108-1</f>
        <v>4.5251887465065366E-3</v>
      </c>
      <c r="G108" s="47">
        <f t="shared" ref="G108:G111" si="15">E108/C108-1</f>
        <v>2.2377486720791984E-2</v>
      </c>
      <c r="I108" s="39"/>
      <c r="J108" s="43"/>
      <c r="K108" s="21"/>
      <c r="L108" s="21"/>
      <c r="M108" s="21"/>
    </row>
    <row r="109" spans="1:13" ht="22.5" customHeight="1">
      <c r="A109" s="121" t="s">
        <v>31</v>
      </c>
      <c r="B109" s="122"/>
      <c r="C109" s="50">
        <v>155167000</v>
      </c>
      <c r="D109" s="51">
        <v>155167000</v>
      </c>
      <c r="E109" s="50">
        <v>155167000</v>
      </c>
      <c r="F109" s="46">
        <f t="shared" si="14"/>
        <v>0</v>
      </c>
      <c r="G109" s="47">
        <f t="shared" si="15"/>
        <v>0</v>
      </c>
      <c r="I109" s="39"/>
      <c r="J109" s="43"/>
      <c r="K109" s="48"/>
      <c r="L109" s="49"/>
      <c r="M109" s="43"/>
    </row>
    <row r="110" spans="1:13" ht="22.5" customHeight="1">
      <c r="A110" s="123" t="s">
        <v>32</v>
      </c>
      <c r="B110" s="124"/>
      <c r="C110" s="50">
        <v>78702</v>
      </c>
      <c r="D110" s="51">
        <v>469279</v>
      </c>
      <c r="E110" s="50">
        <v>168025</v>
      </c>
      <c r="F110" s="46">
        <f t="shared" si="14"/>
        <v>-0.64195073719471785</v>
      </c>
      <c r="G110" s="47">
        <f t="shared" si="15"/>
        <v>1.1349520977865875</v>
      </c>
      <c r="I110" s="39"/>
      <c r="J110" s="43"/>
      <c r="K110" s="52"/>
      <c r="L110" s="43"/>
      <c r="M110" s="43"/>
    </row>
    <row r="111" spans="1:13" ht="22.5" customHeight="1">
      <c r="A111" s="104" t="s">
        <v>91</v>
      </c>
      <c r="B111" s="105"/>
      <c r="C111" s="54">
        <v>4031524.97</v>
      </c>
      <c r="D111" s="55">
        <v>2870136.55</v>
      </c>
      <c r="E111" s="54">
        <v>3906848.22</v>
      </c>
      <c r="F111" s="56">
        <f t="shared" si="14"/>
        <v>0.36120639277598143</v>
      </c>
      <c r="G111" s="57">
        <f t="shared" si="15"/>
        <v>-3.0925456478073099E-2</v>
      </c>
      <c r="I111" s="39"/>
      <c r="J111" s="43"/>
      <c r="K111" s="53"/>
      <c r="L111" s="43"/>
      <c r="M111" s="43"/>
    </row>
    <row r="112" spans="1:13" ht="27" customHeight="1">
      <c r="A112" s="106" t="s">
        <v>76</v>
      </c>
      <c r="B112" s="106"/>
      <c r="C112" s="106"/>
      <c r="D112" s="106"/>
      <c r="E112" s="106"/>
      <c r="F112" s="106"/>
      <c r="G112" s="106"/>
      <c r="K112" s="58"/>
      <c r="L112" s="58"/>
      <c r="M112" s="58"/>
    </row>
    <row r="113" spans="1:13" ht="27.75" customHeight="1">
      <c r="A113" s="106" t="s">
        <v>77</v>
      </c>
      <c r="B113" s="106"/>
      <c r="C113" s="106"/>
      <c r="D113" s="106"/>
      <c r="E113" s="106"/>
      <c r="F113" s="106"/>
      <c r="G113" s="106"/>
      <c r="H113" s="59"/>
      <c r="I113" s="60"/>
      <c r="J113" s="60"/>
      <c r="K113" s="61"/>
      <c r="L113" s="61"/>
      <c r="M113" s="58"/>
    </row>
    <row r="114" spans="1:13" ht="27.75" customHeight="1">
      <c r="A114" s="81"/>
      <c r="B114" s="81"/>
      <c r="C114" s="81"/>
      <c r="D114" s="81"/>
      <c r="E114" s="81"/>
      <c r="F114" s="81"/>
      <c r="G114" s="81"/>
      <c r="H114" s="59"/>
      <c r="I114" s="60"/>
      <c r="J114" s="60"/>
      <c r="K114" s="61"/>
      <c r="L114" s="61"/>
      <c r="M114" s="58"/>
    </row>
    <row r="115" spans="1:13" ht="31.5" customHeight="1">
      <c r="A115" s="107" t="s">
        <v>44</v>
      </c>
      <c r="B115" s="107"/>
      <c r="C115" s="107"/>
      <c r="D115" s="107"/>
      <c r="E115" s="107"/>
      <c r="F115" s="107"/>
      <c r="G115" s="107"/>
    </row>
    <row r="116" spans="1:13" ht="24.75" customHeight="1">
      <c r="A116" s="108" t="s">
        <v>0</v>
      </c>
      <c r="B116" s="109"/>
      <c r="C116" s="114" t="s">
        <v>26</v>
      </c>
      <c r="D116" s="115"/>
      <c r="E116" s="114" t="s">
        <v>27</v>
      </c>
      <c r="F116" s="116"/>
      <c r="G116" s="115"/>
    </row>
    <row r="117" spans="1:13" ht="23.25" customHeight="1">
      <c r="A117" s="110"/>
      <c r="B117" s="111"/>
      <c r="C117" s="97" t="s">
        <v>28</v>
      </c>
      <c r="D117" s="97" t="s">
        <v>81</v>
      </c>
      <c r="E117" s="97" t="s">
        <v>28</v>
      </c>
      <c r="F117" s="99" t="s">
        <v>29</v>
      </c>
      <c r="G117" s="100"/>
    </row>
    <row r="118" spans="1:13" ht="48.75" customHeight="1">
      <c r="A118" s="112"/>
      <c r="B118" s="113"/>
      <c r="C118" s="98"/>
      <c r="D118" s="98"/>
      <c r="E118" s="98"/>
      <c r="F118" s="8" t="str">
        <f>F105</f>
        <v>stycznia 2021 r. 
z 
grudniem 2020 r.</v>
      </c>
      <c r="G118" s="8" t="str">
        <f>G105</f>
        <v>stycznia 2021 r. 
ze
styczniem 2020 r.</v>
      </c>
    </row>
    <row r="119" spans="1:13" ht="18.75" customHeight="1">
      <c r="A119" s="101" t="s">
        <v>16</v>
      </c>
      <c r="B119" s="102"/>
      <c r="C119" s="102"/>
      <c r="D119" s="102"/>
      <c r="E119" s="102"/>
      <c r="F119" s="102"/>
      <c r="G119" s="103"/>
    </row>
    <row r="120" spans="1:13" ht="20.25" customHeight="1">
      <c r="A120" s="82" t="s">
        <v>15</v>
      </c>
      <c r="B120" s="83"/>
      <c r="C120" s="10">
        <v>4252</v>
      </c>
      <c r="D120" s="10">
        <v>3728</v>
      </c>
      <c r="E120" s="10">
        <v>3675</v>
      </c>
      <c r="F120" s="26">
        <f>E120/D120-1</f>
        <v>-1.4216738197424861E-2</v>
      </c>
      <c r="G120" s="27">
        <f>E120/C120-1</f>
        <v>-0.13570084666039506</v>
      </c>
    </row>
    <row r="121" spans="1:13" ht="18.75" customHeight="1">
      <c r="A121" s="82" t="s">
        <v>22</v>
      </c>
      <c r="B121" s="83"/>
      <c r="C121" s="15">
        <v>9899351</v>
      </c>
      <c r="D121" s="15">
        <v>9009716</v>
      </c>
      <c r="E121" s="15">
        <v>8863934</v>
      </c>
      <c r="F121" s="26">
        <f t="shared" ref="F121:F122" si="16">E121/D121-1</f>
        <v>-1.61805322165538E-2</v>
      </c>
      <c r="G121" s="27">
        <f t="shared" ref="G121:G122" si="17">E121/C121-1</f>
        <v>-0.10459443250370659</v>
      </c>
    </row>
    <row r="122" spans="1:13" ht="18.75" customHeight="1">
      <c r="A122" s="82" t="s">
        <v>1</v>
      </c>
      <c r="B122" s="83"/>
      <c r="C122" s="15">
        <f>ROUND(C121/C120,2)</f>
        <v>2328.16</v>
      </c>
      <c r="D122" s="15">
        <f t="shared" ref="D122:E122" si="18">ROUND(D121/D120,2)</f>
        <v>2416.77</v>
      </c>
      <c r="E122" s="15">
        <f t="shared" si="18"/>
        <v>2411.9499999999998</v>
      </c>
      <c r="F122" s="26">
        <f t="shared" si="16"/>
        <v>-1.9943974809353282E-3</v>
      </c>
      <c r="G122" s="27">
        <f t="shared" si="17"/>
        <v>3.5989794515840723E-2</v>
      </c>
      <c r="J122" s="21"/>
      <c r="L122" s="21"/>
    </row>
    <row r="123" spans="1:13" ht="18.75" customHeight="1">
      <c r="A123" s="88" t="s">
        <v>20</v>
      </c>
      <c r="B123" s="89"/>
      <c r="C123" s="89"/>
      <c r="D123" s="89"/>
      <c r="E123" s="89"/>
      <c r="F123" s="89"/>
      <c r="G123" s="90"/>
    </row>
    <row r="124" spans="1:13" ht="20.25" customHeight="1">
      <c r="A124" s="82" t="s">
        <v>3</v>
      </c>
      <c r="B124" s="83"/>
      <c r="C124" s="63">
        <v>265</v>
      </c>
      <c r="D124" s="10">
        <v>196</v>
      </c>
      <c r="E124" s="10">
        <v>192</v>
      </c>
      <c r="F124" s="26">
        <f t="shared" ref="F124:F126" si="19">E124/D124-1</f>
        <v>-2.0408163265306145E-2</v>
      </c>
      <c r="G124" s="27">
        <f t="shared" ref="G124:G126" si="20">E124/C124-1</f>
        <v>-0.2754716981132076</v>
      </c>
      <c r="H124" s="62"/>
    </row>
    <row r="125" spans="1:13" ht="18" customHeight="1">
      <c r="A125" s="82" t="s">
        <v>22</v>
      </c>
      <c r="B125" s="83"/>
      <c r="C125" s="64">
        <v>229500</v>
      </c>
      <c r="D125" s="15">
        <v>172531</v>
      </c>
      <c r="E125" s="15">
        <v>169010</v>
      </c>
      <c r="F125" s="26">
        <f t="shared" si="19"/>
        <v>-2.0407926691435208E-2</v>
      </c>
      <c r="G125" s="27">
        <f t="shared" si="20"/>
        <v>-0.26357298474945534</v>
      </c>
    </row>
    <row r="126" spans="1:13" ht="18" customHeight="1">
      <c r="A126" s="82" t="s">
        <v>74</v>
      </c>
      <c r="B126" s="83"/>
      <c r="C126" s="64">
        <v>850</v>
      </c>
      <c r="D126" s="15">
        <v>880.26</v>
      </c>
      <c r="E126" s="15">
        <v>880.26</v>
      </c>
      <c r="F126" s="26">
        <f t="shared" si="19"/>
        <v>0</v>
      </c>
      <c r="G126" s="27">
        <f t="shared" si="20"/>
        <v>3.5600000000000076E-2</v>
      </c>
    </row>
    <row r="127" spans="1:13" ht="18" customHeight="1">
      <c r="A127" s="88" t="s">
        <v>2</v>
      </c>
      <c r="B127" s="89"/>
      <c r="C127" s="89"/>
      <c r="D127" s="89"/>
      <c r="E127" s="89"/>
      <c r="F127" s="89"/>
      <c r="G127" s="90"/>
    </row>
    <row r="128" spans="1:13" ht="20.25" customHeight="1">
      <c r="A128" s="82" t="s">
        <v>3</v>
      </c>
      <c r="B128" s="83"/>
      <c r="C128" s="10">
        <v>44527</v>
      </c>
      <c r="D128" s="10">
        <v>38773</v>
      </c>
      <c r="E128" s="10">
        <v>38083</v>
      </c>
      <c r="F128" s="26">
        <f t="shared" ref="F128:F130" si="21">E128/D128-1</f>
        <v>-1.7795888891754541E-2</v>
      </c>
      <c r="G128" s="27">
        <f t="shared" ref="G128:G130" si="22">E128/C128-1</f>
        <v>-0.14472118040739324</v>
      </c>
    </row>
    <row r="129" spans="1:13" ht="18" customHeight="1">
      <c r="A129" s="82" t="s">
        <v>22</v>
      </c>
      <c r="B129" s="83"/>
      <c r="C129" s="15">
        <v>7640511</v>
      </c>
      <c r="D129" s="15">
        <v>6591209</v>
      </c>
      <c r="E129" s="15">
        <v>6523007</v>
      </c>
      <c r="F129" s="26">
        <f t="shared" si="21"/>
        <v>-1.0347418811935682E-2</v>
      </c>
      <c r="G129" s="27">
        <f t="shared" si="22"/>
        <v>-0.14626037446971807</v>
      </c>
      <c r="L129" s="21"/>
    </row>
    <row r="130" spans="1:13" ht="18" customHeight="1">
      <c r="A130" s="82" t="s">
        <v>1</v>
      </c>
      <c r="B130" s="83"/>
      <c r="C130" s="15">
        <f>ROUND(C129/C128,2)</f>
        <v>171.59</v>
      </c>
      <c r="D130" s="15">
        <f t="shared" ref="D130:E130" si="23">ROUND(D129/D128,2)</f>
        <v>169.99</v>
      </c>
      <c r="E130" s="15">
        <f t="shared" si="23"/>
        <v>171.28</v>
      </c>
      <c r="F130" s="26">
        <f t="shared" si="21"/>
        <v>7.5886816871579832E-3</v>
      </c>
      <c r="G130" s="27">
        <f t="shared" si="22"/>
        <v>-1.8066320881170439E-3</v>
      </c>
    </row>
    <row r="131" spans="1:13" ht="18" customHeight="1">
      <c r="A131" s="88" t="s">
        <v>4</v>
      </c>
      <c r="B131" s="89"/>
      <c r="C131" s="89"/>
      <c r="D131" s="89"/>
      <c r="E131" s="89"/>
      <c r="F131" s="89"/>
      <c r="G131" s="90"/>
    </row>
    <row r="132" spans="1:13" ht="20.25" customHeight="1">
      <c r="A132" s="82" t="s">
        <v>3</v>
      </c>
      <c r="B132" s="83"/>
      <c r="C132" s="10">
        <v>13085</v>
      </c>
      <c r="D132" s="10">
        <v>11286</v>
      </c>
      <c r="E132" s="10">
        <v>11057</v>
      </c>
      <c r="F132" s="26">
        <f t="shared" ref="F132:F134" si="24">E132/D132-1</f>
        <v>-2.029062555378347E-2</v>
      </c>
      <c r="G132" s="27">
        <f t="shared" ref="G132:G134" si="25">E132/C132-1</f>
        <v>-0.15498662590752765</v>
      </c>
    </row>
    <row r="133" spans="1:13" ht="18" customHeight="1">
      <c r="A133" s="82" t="s">
        <v>22</v>
      </c>
      <c r="B133" s="83"/>
      <c r="C133" s="15">
        <v>2906734</v>
      </c>
      <c r="D133" s="15">
        <v>2569347</v>
      </c>
      <c r="E133" s="15">
        <v>2537976</v>
      </c>
      <c r="F133" s="26">
        <f t="shared" si="24"/>
        <v>-1.2209717099325279E-2</v>
      </c>
      <c r="G133" s="27">
        <f t="shared" si="25"/>
        <v>-0.12686334559681067</v>
      </c>
    </row>
    <row r="134" spans="1:13" ht="18" customHeight="1">
      <c r="A134" s="82" t="s">
        <v>1</v>
      </c>
      <c r="B134" s="83"/>
      <c r="C134" s="15">
        <f>ROUND(C133/C132,2)</f>
        <v>222.14</v>
      </c>
      <c r="D134" s="15">
        <f t="shared" ref="D134:E134" si="26">ROUND(D133/D132,2)</f>
        <v>227.66</v>
      </c>
      <c r="E134" s="15">
        <f t="shared" si="26"/>
        <v>229.54</v>
      </c>
      <c r="F134" s="26">
        <f t="shared" si="24"/>
        <v>8.2579284898531835E-3</v>
      </c>
      <c r="G134" s="27">
        <f t="shared" si="25"/>
        <v>3.331232556045749E-2</v>
      </c>
    </row>
    <row r="135" spans="1:13" ht="18" customHeight="1">
      <c r="A135" s="88" t="s">
        <v>17</v>
      </c>
      <c r="B135" s="89"/>
      <c r="C135" s="89"/>
      <c r="D135" s="89"/>
      <c r="E135" s="89"/>
      <c r="F135" s="89"/>
      <c r="G135" s="90"/>
    </row>
    <row r="136" spans="1:13" ht="20.25" customHeight="1">
      <c r="A136" s="82" t="s">
        <v>3</v>
      </c>
      <c r="B136" s="83"/>
      <c r="C136" s="65">
        <v>53</v>
      </c>
      <c r="D136" s="10">
        <v>68</v>
      </c>
      <c r="E136" s="10">
        <v>50</v>
      </c>
      <c r="F136" s="26">
        <f t="shared" ref="F136:F138" si="27">E136/D136-1</f>
        <v>-0.26470588235294112</v>
      </c>
      <c r="G136" s="27">
        <f t="shared" ref="G136:G138" si="28">E136/C136-1</f>
        <v>-5.6603773584905648E-2</v>
      </c>
    </row>
    <row r="137" spans="1:13" ht="18" customHeight="1">
      <c r="A137" s="82" t="s">
        <v>22</v>
      </c>
      <c r="B137" s="83"/>
      <c r="C137" s="15">
        <v>212000</v>
      </c>
      <c r="D137" s="15">
        <v>272000</v>
      </c>
      <c r="E137" s="15">
        <v>200000</v>
      </c>
      <c r="F137" s="26">
        <f t="shared" si="27"/>
        <v>-0.26470588235294112</v>
      </c>
      <c r="G137" s="27">
        <f t="shared" si="28"/>
        <v>-5.6603773584905648E-2</v>
      </c>
    </row>
    <row r="138" spans="1:13" ht="18" customHeight="1">
      <c r="A138" s="82" t="s">
        <v>1</v>
      </c>
      <c r="B138" s="83"/>
      <c r="C138" s="67">
        <f>ROUND(C137/C136,2)</f>
        <v>4000</v>
      </c>
      <c r="D138" s="67">
        <f t="shared" ref="D138:E138" si="29">ROUND(D137/D136,2)</f>
        <v>4000</v>
      </c>
      <c r="E138" s="67">
        <f t="shared" si="29"/>
        <v>4000</v>
      </c>
      <c r="F138" s="26">
        <f t="shared" si="27"/>
        <v>0</v>
      </c>
      <c r="G138" s="27">
        <f t="shared" si="28"/>
        <v>0</v>
      </c>
      <c r="I138" s="66"/>
    </row>
    <row r="139" spans="1:13" ht="18" customHeight="1">
      <c r="A139" s="94" t="s">
        <v>18</v>
      </c>
      <c r="B139" s="95"/>
      <c r="C139" s="95"/>
      <c r="D139" s="95"/>
      <c r="E139" s="95"/>
      <c r="F139" s="95"/>
      <c r="G139" s="96"/>
    </row>
    <row r="140" spans="1:13" ht="20.25" customHeight="1">
      <c r="A140" s="82" t="s">
        <v>3</v>
      </c>
      <c r="B140" s="83"/>
      <c r="C140" s="63">
        <v>1</v>
      </c>
      <c r="D140" s="10">
        <v>1</v>
      </c>
      <c r="E140" s="10">
        <v>1</v>
      </c>
      <c r="F140" s="26">
        <f t="shared" ref="F140:F142" si="30">E140/D140-1</f>
        <v>0</v>
      </c>
      <c r="G140" s="27">
        <f t="shared" ref="G140:G142" si="31">E140/C140-1</f>
        <v>0</v>
      </c>
    </row>
    <row r="141" spans="1:13" ht="18" customHeight="1">
      <c r="A141" s="82" t="s">
        <v>22</v>
      </c>
      <c r="B141" s="83"/>
      <c r="C141" s="64">
        <v>110</v>
      </c>
      <c r="D141" s="15">
        <v>120</v>
      </c>
      <c r="E141" s="15">
        <v>120</v>
      </c>
      <c r="F141" s="26">
        <f t="shared" si="30"/>
        <v>0</v>
      </c>
      <c r="G141" s="27">
        <f t="shared" si="31"/>
        <v>9.0909090909090828E-2</v>
      </c>
    </row>
    <row r="142" spans="1:13" ht="18" customHeight="1">
      <c r="A142" s="82" t="s">
        <v>1</v>
      </c>
      <c r="B142" s="83"/>
      <c r="C142" s="68">
        <f>ROUND(C141/C140,2)</f>
        <v>110</v>
      </c>
      <c r="D142" s="68">
        <f t="shared" ref="D142:E142" si="32">ROUND(D141/D140,2)</f>
        <v>120</v>
      </c>
      <c r="E142" s="68">
        <f t="shared" si="32"/>
        <v>120</v>
      </c>
      <c r="F142" s="26">
        <f t="shared" si="30"/>
        <v>0</v>
      </c>
      <c r="G142" s="27">
        <f t="shared" si="31"/>
        <v>9.0909090909090828E-2</v>
      </c>
      <c r="M142" s="39"/>
    </row>
    <row r="143" spans="1:13" ht="18" customHeight="1">
      <c r="A143" s="88" t="s">
        <v>13</v>
      </c>
      <c r="B143" s="89"/>
      <c r="C143" s="89"/>
      <c r="D143" s="89"/>
      <c r="E143" s="89"/>
      <c r="F143" s="89"/>
      <c r="G143" s="90"/>
    </row>
    <row r="144" spans="1:13" ht="20.25" customHeight="1">
      <c r="A144" s="82" t="s">
        <v>3</v>
      </c>
      <c r="B144" s="83"/>
      <c r="C144" s="10">
        <v>3670</v>
      </c>
      <c r="D144" s="10">
        <v>3110</v>
      </c>
      <c r="E144" s="10">
        <v>3036</v>
      </c>
      <c r="F144" s="26">
        <f t="shared" ref="F144:F146" si="33">E144/D144-1</f>
        <v>-2.3794212218649524E-2</v>
      </c>
      <c r="G144" s="27">
        <f t="shared" ref="G144:G146" si="34">E144/C144-1</f>
        <v>-0.17275204359673024</v>
      </c>
    </row>
    <row r="145" spans="1:7" ht="18" customHeight="1">
      <c r="A145" s="82" t="s">
        <v>22</v>
      </c>
      <c r="B145" s="83"/>
      <c r="C145" s="15">
        <v>819661</v>
      </c>
      <c r="D145" s="15">
        <v>706743</v>
      </c>
      <c r="E145" s="15">
        <v>695339</v>
      </c>
      <c r="F145" s="26">
        <f t="shared" si="33"/>
        <v>-1.6135992857375325E-2</v>
      </c>
      <c r="G145" s="27">
        <f t="shared" si="34"/>
        <v>-0.15167489974513859</v>
      </c>
    </row>
    <row r="146" spans="1:7" ht="18" customHeight="1">
      <c r="A146" s="82" t="s">
        <v>1</v>
      </c>
      <c r="B146" s="83"/>
      <c r="C146" s="15">
        <f>ROUND(C145/C144,2)</f>
        <v>223.34</v>
      </c>
      <c r="D146" s="15">
        <f t="shared" ref="D146:E146" si="35">ROUND(D145/D144,2)</f>
        <v>227.25</v>
      </c>
      <c r="E146" s="15">
        <f t="shared" si="35"/>
        <v>229.03</v>
      </c>
      <c r="F146" s="26">
        <f t="shared" si="33"/>
        <v>7.8327832783278151E-3</v>
      </c>
      <c r="G146" s="27">
        <f t="shared" si="34"/>
        <v>2.547685143727052E-2</v>
      </c>
    </row>
    <row r="147" spans="1:7" ht="18" customHeight="1">
      <c r="A147" s="88" t="s">
        <v>5</v>
      </c>
      <c r="B147" s="89"/>
      <c r="C147" s="89"/>
      <c r="D147" s="89"/>
      <c r="E147" s="89"/>
      <c r="F147" s="89"/>
      <c r="G147" s="90"/>
    </row>
    <row r="148" spans="1:7" ht="20.25" customHeight="1">
      <c r="A148" s="82" t="s">
        <v>3</v>
      </c>
      <c r="B148" s="83"/>
      <c r="C148" s="10">
        <v>9275</v>
      </c>
      <c r="D148" s="10">
        <v>7871</v>
      </c>
      <c r="E148" s="10">
        <v>7696</v>
      </c>
      <c r="F148" s="26">
        <f t="shared" ref="F148:F150" si="36">E148/D148-1</f>
        <v>-2.2233515436412166E-2</v>
      </c>
      <c r="G148" s="27">
        <f t="shared" ref="G148:G150" si="37">E148/C148-1</f>
        <v>-0.17024258760107813</v>
      </c>
    </row>
    <row r="149" spans="1:7" ht="18" customHeight="1">
      <c r="A149" s="82" t="s">
        <v>22</v>
      </c>
      <c r="B149" s="83"/>
      <c r="C149" s="15">
        <v>1858803</v>
      </c>
      <c r="D149" s="15">
        <v>1610162</v>
      </c>
      <c r="E149" s="15">
        <v>1587008</v>
      </c>
      <c r="F149" s="26">
        <f t="shared" si="36"/>
        <v>-1.437991953604667E-2</v>
      </c>
      <c r="G149" s="27">
        <f t="shared" si="37"/>
        <v>-0.14622044401692913</v>
      </c>
    </row>
    <row r="150" spans="1:7" ht="18" customHeight="1">
      <c r="A150" s="82" t="s">
        <v>1</v>
      </c>
      <c r="B150" s="83"/>
      <c r="C150" s="15">
        <f>ROUND(C149/C148,2)</f>
        <v>200.41</v>
      </c>
      <c r="D150" s="15">
        <f t="shared" ref="D150:E150" si="38">ROUND(D149/D148,2)</f>
        <v>204.57</v>
      </c>
      <c r="E150" s="15">
        <f t="shared" si="38"/>
        <v>206.21</v>
      </c>
      <c r="F150" s="26">
        <f t="shared" si="36"/>
        <v>8.016815759886553E-3</v>
      </c>
      <c r="G150" s="27">
        <f t="shared" si="37"/>
        <v>2.8940671623172598E-2</v>
      </c>
    </row>
    <row r="151" spans="1:7" ht="18" customHeight="1">
      <c r="A151" s="88" t="s">
        <v>6</v>
      </c>
      <c r="B151" s="89"/>
      <c r="C151" s="89"/>
      <c r="D151" s="89"/>
      <c r="E151" s="89"/>
      <c r="F151" s="89"/>
      <c r="G151" s="90"/>
    </row>
    <row r="152" spans="1:7" ht="20.25" customHeight="1">
      <c r="A152" s="82" t="s">
        <v>3</v>
      </c>
      <c r="B152" s="83"/>
      <c r="C152" s="10">
        <v>38180</v>
      </c>
      <c r="D152" s="10">
        <v>32775</v>
      </c>
      <c r="E152" s="10">
        <v>32123</v>
      </c>
      <c r="F152" s="26">
        <f t="shared" ref="F152:F154" si="39">E152/D152-1</f>
        <v>-1.9893211289092272E-2</v>
      </c>
      <c r="G152" s="27">
        <f t="shared" ref="G152:G154" si="40">E152/C152-1</f>
        <v>-0.15864326872708223</v>
      </c>
    </row>
    <row r="153" spans="1:7" ht="18" customHeight="1">
      <c r="A153" s="82" t="s">
        <v>22</v>
      </c>
      <c r="B153" s="83"/>
      <c r="C153" s="15">
        <v>1272509</v>
      </c>
      <c r="D153" s="15">
        <v>1120064</v>
      </c>
      <c r="E153" s="15">
        <v>1105956</v>
      </c>
      <c r="F153" s="26">
        <f t="shared" si="39"/>
        <v>-1.2595708816639073E-2</v>
      </c>
      <c r="G153" s="27">
        <f t="shared" si="40"/>
        <v>-0.13088551829495898</v>
      </c>
    </row>
    <row r="154" spans="1:7" ht="18" customHeight="1">
      <c r="A154" s="82" t="s">
        <v>1</v>
      </c>
      <c r="B154" s="83"/>
      <c r="C154" s="15">
        <f>ROUND(C153/C152,2)</f>
        <v>33.33</v>
      </c>
      <c r="D154" s="15">
        <f t="shared" ref="D154:E154" si="41">ROUND(D153/D152,2)</f>
        <v>34.17</v>
      </c>
      <c r="E154" s="15">
        <f t="shared" si="41"/>
        <v>34.43</v>
      </c>
      <c r="F154" s="26">
        <f t="shared" si="39"/>
        <v>7.6090137547555337E-3</v>
      </c>
      <c r="G154" s="27">
        <f t="shared" si="40"/>
        <v>3.3003300330032959E-2</v>
      </c>
    </row>
    <row r="155" spans="1:7" ht="18" customHeight="1">
      <c r="A155" s="88" t="s">
        <v>14</v>
      </c>
      <c r="B155" s="89"/>
      <c r="C155" s="89"/>
      <c r="D155" s="89"/>
      <c r="E155" s="89"/>
      <c r="F155" s="89"/>
      <c r="G155" s="90"/>
    </row>
    <row r="156" spans="1:7" ht="20.25" customHeight="1">
      <c r="A156" s="82" t="s">
        <v>3</v>
      </c>
      <c r="B156" s="83"/>
      <c r="C156" s="10">
        <v>10</v>
      </c>
      <c r="D156" s="10">
        <v>9</v>
      </c>
      <c r="E156" s="10">
        <v>9</v>
      </c>
      <c r="F156" s="26">
        <f t="shared" ref="F156:F158" si="42">E156/D156-1</f>
        <v>0</v>
      </c>
      <c r="G156" s="27">
        <f t="shared" ref="G156:G158" si="43">E156/C156-1</f>
        <v>-9.9999999999999978E-2</v>
      </c>
    </row>
    <row r="157" spans="1:7" ht="18.75" customHeight="1">
      <c r="A157" s="82" t="s">
        <v>22</v>
      </c>
      <c r="B157" s="83"/>
      <c r="C157" s="15">
        <v>8164</v>
      </c>
      <c r="D157" s="15">
        <v>8159</v>
      </c>
      <c r="E157" s="15">
        <v>8159</v>
      </c>
      <c r="F157" s="26">
        <f t="shared" si="42"/>
        <v>0</v>
      </c>
      <c r="G157" s="27">
        <f t="shared" si="43"/>
        <v>-6.124448799608162E-4</v>
      </c>
    </row>
    <row r="158" spans="1:7" ht="18.75" customHeight="1">
      <c r="A158" s="82" t="s">
        <v>1</v>
      </c>
      <c r="B158" s="83"/>
      <c r="C158" s="15">
        <f>ROUND(C157/C156,2)</f>
        <v>816.4</v>
      </c>
      <c r="D158" s="15">
        <f t="shared" ref="D158:E158" si="44">ROUND(D157/D156,2)</f>
        <v>906.56</v>
      </c>
      <c r="E158" s="15">
        <f t="shared" si="44"/>
        <v>906.56</v>
      </c>
      <c r="F158" s="26">
        <f t="shared" si="42"/>
        <v>0</v>
      </c>
      <c r="G158" s="27">
        <f t="shared" si="43"/>
        <v>0.11043606075453205</v>
      </c>
    </row>
    <row r="159" spans="1:7" ht="18.75" customHeight="1">
      <c r="A159" s="88" t="s">
        <v>19</v>
      </c>
      <c r="B159" s="89"/>
      <c r="C159" s="89"/>
      <c r="D159" s="89"/>
      <c r="E159" s="89"/>
      <c r="F159" s="89"/>
      <c r="G159" s="90"/>
    </row>
    <row r="160" spans="1:7" ht="20.25" customHeight="1">
      <c r="A160" s="82" t="s">
        <v>3</v>
      </c>
      <c r="B160" s="83"/>
      <c r="C160" s="10">
        <v>872</v>
      </c>
      <c r="D160" s="10">
        <v>1078</v>
      </c>
      <c r="E160" s="10">
        <v>1089</v>
      </c>
      <c r="F160" s="26">
        <f t="shared" ref="F160:F162" si="45">E160/D160-1</f>
        <v>1.0204081632652962E-2</v>
      </c>
      <c r="G160" s="27">
        <f t="shared" ref="G160:G162" si="46">E160/C160-1</f>
        <v>0.24885321100917435</v>
      </c>
    </row>
    <row r="161" spans="1:7" ht="18.75" customHeight="1">
      <c r="A161" s="82" t="s">
        <v>41</v>
      </c>
      <c r="B161" s="83"/>
      <c r="C161" s="15">
        <v>988250</v>
      </c>
      <c r="D161" s="15">
        <v>1343553</v>
      </c>
      <c r="E161" s="15">
        <v>1351000</v>
      </c>
      <c r="F161" s="26">
        <f t="shared" si="45"/>
        <v>5.5427660836602222E-3</v>
      </c>
      <c r="G161" s="27">
        <f t="shared" si="46"/>
        <v>0.3670629901340754</v>
      </c>
    </row>
    <row r="162" spans="1:7" ht="18.75" customHeight="1">
      <c r="A162" s="82" t="s">
        <v>42</v>
      </c>
      <c r="B162" s="83"/>
      <c r="C162" s="15">
        <v>1100</v>
      </c>
      <c r="D162" s="15">
        <v>1200</v>
      </c>
      <c r="E162" s="15">
        <v>1200</v>
      </c>
      <c r="F162" s="26">
        <f t="shared" si="45"/>
        <v>0</v>
      </c>
      <c r="G162" s="27">
        <f t="shared" si="46"/>
        <v>9.0909090909090828E-2</v>
      </c>
    </row>
    <row r="163" spans="1:7" ht="34.5" customHeight="1">
      <c r="A163" s="91" t="s">
        <v>43</v>
      </c>
      <c r="B163" s="92"/>
      <c r="C163" s="92"/>
      <c r="D163" s="92"/>
      <c r="E163" s="92"/>
      <c r="F163" s="92"/>
      <c r="G163" s="93"/>
    </row>
    <row r="164" spans="1:7" ht="30" customHeight="1">
      <c r="A164" s="82" t="s">
        <v>3</v>
      </c>
      <c r="B164" s="83"/>
      <c r="C164" s="69">
        <v>0</v>
      </c>
      <c r="D164" s="10">
        <v>217</v>
      </c>
      <c r="E164" s="10">
        <v>197</v>
      </c>
      <c r="F164" s="26">
        <f t="shared" ref="F164:F166" si="47">E164/D164-1</f>
        <v>-9.2165898617511566E-2</v>
      </c>
      <c r="G164" s="69">
        <v>0</v>
      </c>
    </row>
    <row r="165" spans="1:7" ht="18.75" customHeight="1">
      <c r="A165" s="82" t="s">
        <v>41</v>
      </c>
      <c r="B165" s="83"/>
      <c r="C165" s="69">
        <v>0</v>
      </c>
      <c r="D165" s="15">
        <v>391710</v>
      </c>
      <c r="E165" s="15">
        <v>397493</v>
      </c>
      <c r="F165" s="26">
        <f t="shared" si="47"/>
        <v>1.4763472977457726E-2</v>
      </c>
      <c r="G165" s="69">
        <v>0</v>
      </c>
    </row>
    <row r="166" spans="1:7" ht="24.75" customHeight="1">
      <c r="A166" s="84" t="s">
        <v>42</v>
      </c>
      <c r="B166" s="85"/>
      <c r="C166" s="70">
        <v>0</v>
      </c>
      <c r="D166" s="18">
        <f t="shared" ref="D166:E166" si="48">ROUND(D165/D164,2)</f>
        <v>1805.12</v>
      </c>
      <c r="E166" s="18">
        <f t="shared" si="48"/>
        <v>2017.73</v>
      </c>
      <c r="F166" s="28">
        <f t="shared" si="47"/>
        <v>0.11778164332565155</v>
      </c>
      <c r="G166" s="70">
        <v>0</v>
      </c>
    </row>
    <row r="167" spans="1:7" ht="26.25" customHeight="1">
      <c r="A167" s="86" t="s">
        <v>58</v>
      </c>
      <c r="B167" s="86"/>
      <c r="C167" s="86"/>
      <c r="D167" s="86"/>
      <c r="E167" s="86"/>
      <c r="F167" s="86"/>
      <c r="G167" s="86"/>
    </row>
    <row r="168" spans="1:7" ht="14.25" customHeight="1">
      <c r="A168" s="87" t="s">
        <v>59</v>
      </c>
      <c r="B168" s="87"/>
      <c r="C168" s="87"/>
      <c r="D168" s="87"/>
      <c r="E168" s="87"/>
      <c r="F168" s="87"/>
      <c r="G168" s="87"/>
    </row>
    <row r="169" spans="1:7" ht="14.25" customHeight="1">
      <c r="D169" s="58"/>
      <c r="E169" s="58"/>
      <c r="F169" s="58"/>
      <c r="G169" s="58"/>
    </row>
    <row r="170" spans="1:7">
      <c r="D170" s="43"/>
      <c r="E170" s="43"/>
      <c r="F170" s="71"/>
      <c r="G170" s="58"/>
    </row>
  </sheetData>
  <mergeCells count="157">
    <mergeCell ref="B8:G8"/>
    <mergeCell ref="B15:G15"/>
    <mergeCell ref="B18:G18"/>
    <mergeCell ref="B19:G19"/>
    <mergeCell ref="B34:G34"/>
    <mergeCell ref="A35:G35"/>
    <mergeCell ref="B42:G42"/>
    <mergeCell ref="B43:G43"/>
    <mergeCell ref="B44:G44"/>
    <mergeCell ref="B45:F45"/>
    <mergeCell ref="B46:F46"/>
    <mergeCell ref="B47:F47"/>
    <mergeCell ref="B36:G36"/>
    <mergeCell ref="B37:G37"/>
    <mergeCell ref="B38:G38"/>
    <mergeCell ref="B39:G39"/>
    <mergeCell ref="B40:G40"/>
    <mergeCell ref="B41:G41"/>
    <mergeCell ref="B48:F48"/>
    <mergeCell ref="B49:F49"/>
    <mergeCell ref="B50:F50"/>
    <mergeCell ref="B51:F51"/>
    <mergeCell ref="A56:G56"/>
    <mergeCell ref="A57:B59"/>
    <mergeCell ref="C57:D57"/>
    <mergeCell ref="E57:G57"/>
    <mergeCell ref="C58:C59"/>
    <mergeCell ref="D58:D59"/>
    <mergeCell ref="A65:B67"/>
    <mergeCell ref="C65:D65"/>
    <mergeCell ref="E65:G65"/>
    <mergeCell ref="C66:C67"/>
    <mergeCell ref="D66:D67"/>
    <mergeCell ref="E66:E67"/>
    <mergeCell ref="F66:G66"/>
    <mergeCell ref="E58:E59"/>
    <mergeCell ref="F58:G58"/>
    <mergeCell ref="A60:B60"/>
    <mergeCell ref="A61:B61"/>
    <mergeCell ref="A62:G62"/>
    <mergeCell ref="A64:G64"/>
    <mergeCell ref="A68:B68"/>
    <mergeCell ref="A69:B69"/>
    <mergeCell ref="A70:B70"/>
    <mergeCell ref="A71:G71"/>
    <mergeCell ref="A73:G73"/>
    <mergeCell ref="A74:B76"/>
    <mergeCell ref="C74:D74"/>
    <mergeCell ref="E74:G74"/>
    <mergeCell ref="C75:C76"/>
    <mergeCell ref="D75:D76"/>
    <mergeCell ref="A82:B84"/>
    <mergeCell ref="C82:D82"/>
    <mergeCell ref="E82:G82"/>
    <mergeCell ref="C83:C84"/>
    <mergeCell ref="D83:D84"/>
    <mergeCell ref="E83:E84"/>
    <mergeCell ref="F83:G83"/>
    <mergeCell ref="E75:E76"/>
    <mergeCell ref="F75:G75"/>
    <mergeCell ref="A77:B77"/>
    <mergeCell ref="A78:B78"/>
    <mergeCell ref="A79:B79"/>
    <mergeCell ref="A81:G81"/>
    <mergeCell ref="F91:G91"/>
    <mergeCell ref="A93:G93"/>
    <mergeCell ref="A94:B94"/>
    <mergeCell ref="A95:B95"/>
    <mergeCell ref="A96:B96"/>
    <mergeCell ref="A97:G97"/>
    <mergeCell ref="A85:B85"/>
    <mergeCell ref="A86:B86"/>
    <mergeCell ref="A87:B87"/>
    <mergeCell ref="A89:G89"/>
    <mergeCell ref="A90:B92"/>
    <mergeCell ref="C90:D90"/>
    <mergeCell ref="E90:G90"/>
    <mergeCell ref="C91:C92"/>
    <mergeCell ref="D91:D92"/>
    <mergeCell ref="E91:E92"/>
    <mergeCell ref="F104:G104"/>
    <mergeCell ref="A106:B106"/>
    <mergeCell ref="A107:B107"/>
    <mergeCell ref="A108:B108"/>
    <mergeCell ref="A109:B109"/>
    <mergeCell ref="A110:B110"/>
    <mergeCell ref="A98:B98"/>
    <mergeCell ref="A99:B99"/>
    <mergeCell ref="A100:B100"/>
    <mergeCell ref="A102:G102"/>
    <mergeCell ref="A103:B105"/>
    <mergeCell ref="C103:D103"/>
    <mergeCell ref="E103:G103"/>
    <mergeCell ref="C104:C105"/>
    <mergeCell ref="D104:D105"/>
    <mergeCell ref="E104:E105"/>
    <mergeCell ref="E117:E118"/>
    <mergeCell ref="F117:G117"/>
    <mergeCell ref="A119:G119"/>
    <mergeCell ref="A120:B120"/>
    <mergeCell ref="A121:B121"/>
    <mergeCell ref="A122:B122"/>
    <mergeCell ref="A111:B111"/>
    <mergeCell ref="A112:G112"/>
    <mergeCell ref="A113:G113"/>
    <mergeCell ref="A115:G115"/>
    <mergeCell ref="A116:B118"/>
    <mergeCell ref="C116:D116"/>
    <mergeCell ref="E116:G116"/>
    <mergeCell ref="C117:C118"/>
    <mergeCell ref="D117:D118"/>
    <mergeCell ref="A129:B129"/>
    <mergeCell ref="A130:B130"/>
    <mergeCell ref="A131:G131"/>
    <mergeCell ref="A132:B132"/>
    <mergeCell ref="A133:B133"/>
    <mergeCell ref="A134:B134"/>
    <mergeCell ref="A123:G123"/>
    <mergeCell ref="A124:B124"/>
    <mergeCell ref="A125:B125"/>
    <mergeCell ref="A126:B126"/>
    <mergeCell ref="A127:G127"/>
    <mergeCell ref="A128:B128"/>
    <mergeCell ref="A141:B141"/>
    <mergeCell ref="A142:B142"/>
    <mergeCell ref="A143:G143"/>
    <mergeCell ref="A144:B144"/>
    <mergeCell ref="A145:B145"/>
    <mergeCell ref="A146:B146"/>
    <mergeCell ref="A135:G135"/>
    <mergeCell ref="A136:B136"/>
    <mergeCell ref="A137:B137"/>
    <mergeCell ref="A138:B138"/>
    <mergeCell ref="A139:G139"/>
    <mergeCell ref="A140:B140"/>
    <mergeCell ref="A153:B153"/>
    <mergeCell ref="A154:B154"/>
    <mergeCell ref="A155:G155"/>
    <mergeCell ref="A156:B156"/>
    <mergeCell ref="A157:B157"/>
    <mergeCell ref="A158:B158"/>
    <mergeCell ref="A147:G147"/>
    <mergeCell ref="A148:B148"/>
    <mergeCell ref="A149:B149"/>
    <mergeCell ref="A150:B150"/>
    <mergeCell ref="A151:G151"/>
    <mergeCell ref="A152:B152"/>
    <mergeCell ref="A165:B165"/>
    <mergeCell ref="A166:B166"/>
    <mergeCell ref="A167:G167"/>
    <mergeCell ref="A168:G168"/>
    <mergeCell ref="A159:G159"/>
    <mergeCell ref="A160:B160"/>
    <mergeCell ref="A161:B161"/>
    <mergeCell ref="A162:B162"/>
    <mergeCell ref="A163:G163"/>
    <mergeCell ref="A164:B164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70" fitToWidth="2" orientation="portrait" r:id="rId1"/>
  <headerFooter differentFirst="1" alignWithMargins="0">
    <oddFooter>&amp;R&amp;P z &amp;N</oddFooter>
  </headerFooter>
  <rowBreaks count="4" manualBreakCount="4">
    <brk id="34" max="16383" man="1"/>
    <brk id="55" max="6" man="1"/>
    <brk id="80" max="6" man="1"/>
    <brk id="11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Styczeń</vt:lpstr>
      <vt:lpstr>Styczeń!Obszar_wydruku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2021-10-08T09:35:43Z</cp:lastPrinted>
  <dcterms:created xsi:type="dcterms:W3CDTF">2008-02-15T13:23:15Z</dcterms:created>
  <dcterms:modified xsi:type="dcterms:W3CDTF">2023-05-26T10:26:13Z</dcterms:modified>
</cp:coreProperties>
</file>